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<sst xmlns="http://schemas.openxmlformats.org/spreadsheetml/2006/main" count="62" uniqueCount="34">
  <si>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</si>
  <si>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</si>
  <si>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</si>
  <si>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</si>
  <si>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</si>
  <si>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</si>
  <si>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</si>
  <si>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</si>
  <si>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</si>
  <si>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</si>
  <si>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</si>
  <si>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</si>
  <si>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</si>
  <si>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</si>
  <si>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</si>
  <si>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</si>
  <si>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</si>
  <si>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</si>
  <si>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</si>
  <si>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</si>
  <si>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</si>
  <si>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</si>
  <si>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</si>
  <si>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</si>
  <si>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</si>
  <si>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</si>
  <si>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</si>
  <si>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</si>
  <si>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</si>
  <si>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</si>
  <si>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Савенко Валентина Сергеевна</t>
  </si>
  <si>
    <t>21.06.1992. 1р.</t>
  </si>
  <si>
    <t>ХМАО</t>
  </si>
  <si>
    <t>в.к.  80 кг.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</si>
</sst>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13" fillId="0" borderId="0" xfId="0" applyFont="1" applyAlignment="1">
      <alignment horizontal="center" vertical="center"/>
    </xf>
    <xf numFmtId="0" fontId="5" fillId="34" borderId="32" xfId="42" applyNumberFormat="1" applyFont="1" applyFill="1" applyBorder="1" applyAlignment="1" applyProtection="1">
      <alignment horizontal="center" vertical="center" wrapText="1"/>
      <protection/>
    </xf>
    <xf numFmtId="0" fontId="5" fillId="34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2" fillId="0" borderId="45" xfId="0" applyFont="1" applyBorder="1" applyAlignment="1">
      <alignment horizontal="left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53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2" fillId="0" borderId="5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35" borderId="55" xfId="42" applyFont="1" applyFill="1" applyBorder="1" applyAlignment="1" applyProtection="1">
      <alignment horizontal="center" vertical="center"/>
      <protection/>
    </xf>
    <xf numFmtId="0" fontId="14" fillId="35" borderId="33" xfId="0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10" fillId="36" borderId="55" xfId="42" applyFont="1" applyFill="1" applyBorder="1" applyAlignment="1" applyProtection="1">
      <alignment horizontal="center" vertical="center" wrapText="1"/>
      <protection/>
    </xf>
    <xf numFmtId="0" fontId="10" fillId="36" borderId="32" xfId="42" applyFont="1" applyFill="1" applyBorder="1" applyAlignment="1" applyProtection="1">
      <alignment horizontal="center" vertical="center" wrapText="1"/>
      <protection/>
    </xf>
    <xf numFmtId="0" fontId="10" fillId="36" borderId="33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7" borderId="55" xfId="42" applyFont="1" applyFill="1" applyBorder="1" applyAlignment="1" applyProtection="1">
      <alignment horizontal="center" vertical="center"/>
      <protection/>
    </xf>
    <xf numFmtId="0" fontId="19" fillId="37" borderId="32" xfId="42" applyFont="1" applyFill="1" applyBorder="1" applyAlignment="1" applyProtection="1">
      <alignment horizontal="center" vertical="center"/>
      <protection/>
    </xf>
    <xf numFmtId="0" fontId="19" fillId="37" borderId="33" xfId="42" applyFont="1" applyFill="1" applyBorder="1" applyAlignment="1" applyProtection="1">
      <alignment horizontal="center" vertical="center"/>
      <protection/>
    </xf>
    <xf numFmtId="0" fontId="20" fillId="37" borderId="18" xfId="0" applyFont="1" applyFill="1" applyBorder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38" borderId="18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6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5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8" fillId="0" borderId="4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28" xfId="42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1" fillId="34" borderId="55" xfId="42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Уральского Федерального округа по борьбе самбо среди женщин 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1">
      <selection activeCell="M29" sqref="M29"/>
    </sheetView>
  </sheetViews>
  <sheetFormatPr defaultColWidth="9.140625" defaultRowHeight="12.75"/>
  <cols>
    <col min="1" max="1" width="6.421875" style="0" customWidth="1"/>
    <col min="2" max="2" width="19.421875" style="0" customWidth="1"/>
    <col min="3" max="3" width="10.421875" style="0" customWidth="1"/>
    <col min="7" max="7" width="7.7109375" style="0" customWidth="1"/>
    <col min="8" max="8" width="8.421875" style="0" customWidth="1"/>
  </cols>
  <sheetData>
    <row r="1" spans="1:10" ht="27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7.75" customHeight="1" thickBot="1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</row>
    <row r="3" spans="1:16" ht="34.5" customHeight="1" thickBot="1">
      <c r="A3" s="36"/>
      <c r="B3" s="211" t="str">
        <f>HYPERLINK('[1]реквизиты'!$A$2)</f>
        <v>Чемпионат Уральского Федерального округа по борьбе самбо среди женщин </v>
      </c>
      <c r="C3" s="64"/>
      <c r="D3" s="64"/>
      <c r="E3" s="64"/>
      <c r="F3" s="64"/>
      <c r="G3" s="64"/>
      <c r="H3" s="64"/>
      <c r="I3" s="65"/>
      <c r="J3" s="37"/>
      <c r="K3" s="37"/>
      <c r="L3" s="37"/>
      <c r="M3" s="37"/>
      <c r="N3" s="34"/>
      <c r="O3" s="34"/>
      <c r="P3" s="34"/>
    </row>
    <row r="4" spans="1:16" ht="26.25" customHeight="1" thickBot="1">
      <c r="A4" s="106" t="str">
        <f>HYPERLINK('[1]реквизиты'!$A$3)</f>
        <v>1-4 декабря 2011 года     г.Курган    </v>
      </c>
      <c r="B4" s="106"/>
      <c r="C4" s="106"/>
      <c r="D4" s="106"/>
      <c r="E4" s="106"/>
      <c r="F4" s="106"/>
      <c r="G4" s="106"/>
      <c r="H4" s="106"/>
      <c r="I4" s="106"/>
      <c r="J4" s="106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140" t="str">
        <f>HYPERLINK('пр.взвешивания'!D3)</f>
        <v>в.к.  80 кг.</v>
      </c>
      <c r="J5" s="141"/>
    </row>
    <row r="6" spans="1:10" ht="13.5" thickBot="1">
      <c r="A6" s="69" t="s">
        <v>0</v>
      </c>
      <c r="B6" s="69" t="s">
        <v>6</v>
      </c>
      <c r="C6" s="69" t="s">
        <v>7</v>
      </c>
      <c r="D6" s="69" t="s">
        <v>8</v>
      </c>
      <c r="E6" s="111" t="s">
        <v>9</v>
      </c>
      <c r="F6" s="112"/>
      <c r="G6" s="112"/>
      <c r="H6" s="113"/>
      <c r="I6" s="67" t="s">
        <v>10</v>
      </c>
      <c r="J6" s="69" t="s">
        <v>11</v>
      </c>
    </row>
    <row r="7" spans="1:10" ht="13.5" thickBot="1">
      <c r="A7" s="70"/>
      <c r="B7" s="70"/>
      <c r="C7" s="70"/>
      <c r="D7" s="110"/>
      <c r="E7" s="4">
        <v>1</v>
      </c>
      <c r="F7" s="5">
        <v>2</v>
      </c>
      <c r="G7" s="5">
        <v>3</v>
      </c>
      <c r="H7" s="15">
        <v>4</v>
      </c>
      <c r="I7" s="68"/>
      <c r="J7" s="70"/>
    </row>
    <row r="8" spans="1:10" ht="12.75">
      <c r="A8" s="107">
        <v>1</v>
      </c>
      <c r="B8" s="108" t="str">
        <f>VLOOKUP(A8,'пр.взвешивания'!B6:E13,2,FALSE)</f>
        <v>Савенко Валентина Сергеевна</v>
      </c>
      <c r="C8" s="93" t="str">
        <f>VLOOKUP(A8,'пр.взвешивания'!B6:E13,3,FALSE)</f>
        <v>21.06.1992. 1р.</v>
      </c>
      <c r="D8" s="95" t="str">
        <f>VLOOKUP(A8,'пр.взвешивания'!B6:E13,4,FALSE)</f>
        <v>ХМАО</v>
      </c>
      <c r="E8" s="27"/>
      <c r="F8" s="30"/>
      <c r="G8" s="28"/>
      <c r="H8" s="42"/>
      <c r="I8" s="87">
        <f>SUM(E8:H8)</f>
        <v>0</v>
      </c>
      <c r="J8" s="71">
        <v>1</v>
      </c>
    </row>
    <row r="9" spans="1:10" ht="12.75">
      <c r="A9" s="73"/>
      <c r="B9" s="109"/>
      <c r="C9" s="94"/>
      <c r="D9" s="96"/>
      <c r="E9" s="17"/>
      <c r="F9" s="53"/>
      <c r="G9" s="54"/>
      <c r="H9" s="53"/>
      <c r="I9" s="88"/>
      <c r="J9" s="72"/>
    </row>
    <row r="10" spans="1:10" ht="12.75">
      <c r="A10" s="73">
        <v>2</v>
      </c>
      <c r="B10" s="100"/>
      <c r="C10" s="102"/>
      <c r="D10" s="104"/>
      <c r="E10" s="18"/>
      <c r="F10" s="31"/>
      <c r="G10" s="19"/>
      <c r="H10" s="43"/>
      <c r="I10" s="88">
        <f>SUM(E10:H10)</f>
        <v>0</v>
      </c>
      <c r="J10" s="114"/>
    </row>
    <row r="11" spans="1:10" ht="12.75">
      <c r="A11" s="73"/>
      <c r="B11" s="101"/>
      <c r="C11" s="103"/>
      <c r="D11" s="105"/>
      <c r="E11" s="55"/>
      <c r="F11" s="56"/>
      <c r="G11" s="54"/>
      <c r="H11" s="57"/>
      <c r="I11" s="88"/>
      <c r="J11" s="72"/>
    </row>
    <row r="12" spans="1:10" ht="12.75">
      <c r="A12" s="73">
        <v>3</v>
      </c>
      <c r="B12" s="100"/>
      <c r="C12" s="102"/>
      <c r="D12" s="104"/>
      <c r="E12" s="18"/>
      <c r="F12" s="32"/>
      <c r="G12" s="20"/>
      <c r="H12" s="43"/>
      <c r="I12" s="88">
        <f>SUM(E12:H12)</f>
        <v>0</v>
      </c>
      <c r="J12" s="90"/>
    </row>
    <row r="13" spans="1:10" ht="12.75">
      <c r="A13" s="73"/>
      <c r="B13" s="101"/>
      <c r="C13" s="103"/>
      <c r="D13" s="105"/>
      <c r="E13" s="55"/>
      <c r="F13" s="58"/>
      <c r="G13" s="59"/>
      <c r="H13" s="57"/>
      <c r="I13" s="88"/>
      <c r="J13" s="90"/>
    </row>
    <row r="14" spans="1:10" ht="13.5" customHeight="1">
      <c r="A14" s="73">
        <v>4</v>
      </c>
      <c r="B14" s="122"/>
      <c r="C14" s="124"/>
      <c r="D14" s="126"/>
      <c r="E14" s="18"/>
      <c r="F14" s="29"/>
      <c r="G14" s="19"/>
      <c r="H14" s="44"/>
      <c r="I14" s="88">
        <f>SUM(E14:H14)</f>
        <v>0</v>
      </c>
      <c r="J14" s="90"/>
    </row>
    <row r="15" spans="1:10" ht="15.75" customHeight="1" thickBot="1">
      <c r="A15" s="121"/>
      <c r="B15" s="123"/>
      <c r="C15" s="125"/>
      <c r="D15" s="127"/>
      <c r="E15" s="60"/>
      <c r="F15" s="61"/>
      <c r="G15" s="62"/>
      <c r="H15" s="45"/>
      <c r="I15" s="89"/>
      <c r="J15" s="145"/>
    </row>
    <row r="19" spans="1:10" ht="21" customHeight="1">
      <c r="A19" s="66" t="s">
        <v>22</v>
      </c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31" t="s">
        <v>11</v>
      </c>
      <c r="B21" s="134" t="s">
        <v>1</v>
      </c>
      <c r="C21" s="136" t="s">
        <v>2</v>
      </c>
      <c r="D21" s="77"/>
      <c r="E21" s="77" t="s">
        <v>3</v>
      </c>
      <c r="F21" s="77"/>
      <c r="G21" s="77" t="s">
        <v>4</v>
      </c>
      <c r="H21" s="81" t="s">
        <v>5</v>
      </c>
      <c r="I21" s="82"/>
      <c r="J21" s="83"/>
    </row>
    <row r="22" spans="1:10" ht="13.5" thickBot="1">
      <c r="A22" s="132"/>
      <c r="B22" s="135"/>
      <c r="C22" s="137"/>
      <c r="D22" s="78"/>
      <c r="E22" s="78"/>
      <c r="F22" s="78"/>
      <c r="G22" s="78"/>
      <c r="H22" s="84"/>
      <c r="I22" s="85"/>
      <c r="J22" s="86"/>
    </row>
    <row r="23" spans="1:11" ht="12" customHeight="1">
      <c r="A23" s="128">
        <v>1</v>
      </c>
      <c r="B23" s="130" t="str">
        <f>VLOOKUP(K23,'пр.взвешивания'!B6:G13,2,FALSE)</f>
        <v>Савенко Валентина Сергеевна</v>
      </c>
      <c r="C23" s="97" t="str">
        <f>VLOOKUP(K23,'пр.взвешивания'!B6:G13,3,FALSE)</f>
        <v>21.06.1992. 1р.</v>
      </c>
      <c r="D23" s="98"/>
      <c r="E23" s="98" t="str">
        <f>VLOOKUP(K23,'пр.взвешивания'!B6:G13,4,FALSE)</f>
        <v>ХМАО</v>
      </c>
      <c r="F23" s="98"/>
      <c r="G23" s="80">
        <f>VLOOKUP(K23,'пр.взвешивания'!B6:G13,5,FALSE)</f>
        <v>0</v>
      </c>
      <c r="H23" s="91">
        <f>VLOOKUP(K23,'пр.взвешивания'!B6:G13,6,FALSE)</f>
        <v>0</v>
      </c>
      <c r="I23" s="91"/>
      <c r="J23" s="92"/>
      <c r="K23" s="139">
        <v>1</v>
      </c>
    </row>
    <row r="24" spans="1:11" ht="12" customHeight="1">
      <c r="A24" s="129"/>
      <c r="B24" s="119"/>
      <c r="C24" s="99"/>
      <c r="D24" s="76"/>
      <c r="E24" s="76"/>
      <c r="F24" s="76"/>
      <c r="G24" s="79"/>
      <c r="H24" s="74"/>
      <c r="I24" s="74"/>
      <c r="J24" s="75"/>
      <c r="K24" s="139"/>
    </row>
    <row r="25" spans="1:11" ht="12" customHeight="1">
      <c r="A25" s="133">
        <v>2</v>
      </c>
      <c r="B25" s="119"/>
      <c r="C25" s="99"/>
      <c r="D25" s="76"/>
      <c r="E25" s="76"/>
      <c r="F25" s="76"/>
      <c r="G25" s="79"/>
      <c r="H25" s="74"/>
      <c r="I25" s="74"/>
      <c r="J25" s="75"/>
      <c r="K25" s="139">
        <v>0</v>
      </c>
    </row>
    <row r="26" spans="1:11" ht="12" customHeight="1">
      <c r="A26" s="133"/>
      <c r="B26" s="119"/>
      <c r="C26" s="99"/>
      <c r="D26" s="76"/>
      <c r="E26" s="76"/>
      <c r="F26" s="76"/>
      <c r="G26" s="79"/>
      <c r="H26" s="74"/>
      <c r="I26" s="74"/>
      <c r="J26" s="75"/>
      <c r="K26" s="139"/>
    </row>
    <row r="27" spans="1:11" ht="12" customHeight="1">
      <c r="A27" s="138">
        <v>3</v>
      </c>
      <c r="B27" s="119"/>
      <c r="C27" s="99"/>
      <c r="D27" s="76"/>
      <c r="E27" s="76"/>
      <c r="F27" s="76"/>
      <c r="G27" s="79"/>
      <c r="H27" s="74"/>
      <c r="I27" s="74"/>
      <c r="J27" s="75"/>
      <c r="K27" s="139">
        <v>0</v>
      </c>
    </row>
    <row r="28" spans="1:11" ht="12" customHeight="1">
      <c r="A28" s="138"/>
      <c r="B28" s="119"/>
      <c r="C28" s="99"/>
      <c r="D28" s="76"/>
      <c r="E28" s="76"/>
      <c r="F28" s="76"/>
      <c r="G28" s="79"/>
      <c r="H28" s="74"/>
      <c r="I28" s="74"/>
      <c r="J28" s="75"/>
      <c r="K28" s="139"/>
    </row>
    <row r="29" spans="1:11" ht="12" customHeight="1">
      <c r="A29" s="117">
        <v>4</v>
      </c>
      <c r="B29" s="119"/>
      <c r="C29" s="99"/>
      <c r="D29" s="76"/>
      <c r="E29" s="76"/>
      <c r="F29" s="76"/>
      <c r="G29" s="79"/>
      <c r="H29" s="74"/>
      <c r="I29" s="74"/>
      <c r="J29" s="75"/>
      <c r="K29" s="139">
        <v>0</v>
      </c>
    </row>
    <row r="30" spans="1:11" ht="12" customHeight="1" thickBot="1">
      <c r="A30" s="118"/>
      <c r="B30" s="120"/>
      <c r="C30" s="115"/>
      <c r="D30" s="116"/>
      <c r="E30" s="116"/>
      <c r="F30" s="116"/>
      <c r="G30" s="142"/>
      <c r="H30" s="143"/>
      <c r="I30" s="143"/>
      <c r="J30" s="144"/>
      <c r="K30" s="139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8" t="str">
        <f>HYPERLINK('[1]реквизиты'!$A$6)</f>
        <v>Гл. судья, судья МК</v>
      </c>
      <c r="B36" s="39"/>
      <c r="C36" s="39"/>
      <c r="D36" s="11"/>
      <c r="E36" s="52"/>
      <c r="F36" s="52"/>
      <c r="G36" s="40" t="str">
        <f>HYPERLINK('[1]реквизиты'!$G$6)</f>
        <v>Мельников А.Н.</v>
      </c>
      <c r="H36" s="11"/>
    </row>
    <row r="37" spans="1:8" ht="15.75">
      <c r="A37" s="39"/>
      <c r="B37" s="39"/>
      <c r="C37" s="39"/>
      <c r="D37" s="11"/>
      <c r="E37" s="52"/>
      <c r="F37" s="52"/>
      <c r="G37" s="9" t="str">
        <f>HYPERLINK('[1]реквизиты'!$G$7)</f>
        <v>г.Верхняя Пышма</v>
      </c>
      <c r="H37" s="11"/>
    </row>
    <row r="38" spans="1:8" ht="12.75">
      <c r="A38" s="41"/>
      <c r="B38" s="41"/>
      <c r="C38" s="41"/>
      <c r="D38" s="11"/>
      <c r="E38" s="24"/>
      <c r="F38" s="24"/>
      <c r="G38" s="11"/>
      <c r="H38" s="11"/>
    </row>
    <row r="39" spans="1:8" ht="15.75">
      <c r="A39" s="38" t="str">
        <f>HYPERLINK('[2]реквизиты'!$A$22)</f>
        <v>Гл. секретарь, судья МК</v>
      </c>
      <c r="B39" s="39"/>
      <c r="C39" s="39"/>
      <c r="D39" s="11"/>
      <c r="E39" s="52"/>
      <c r="F39" s="52"/>
      <c r="G39" s="40" t="str">
        <f>HYPERLINK('[1]реквизиты'!$G$8)</f>
        <v>Распопов А.Н.</v>
      </c>
      <c r="H39" s="11"/>
    </row>
    <row r="40" spans="1:8" ht="12.75">
      <c r="A40" s="41"/>
      <c r="B40" s="41"/>
      <c r="C40" s="41"/>
      <c r="D40" s="11"/>
      <c r="E40" s="24"/>
      <c r="F40" s="24"/>
      <c r="G40" s="9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  <mergeCell ref="A25:A26"/>
    <mergeCell ref="B21:B22"/>
    <mergeCell ref="B25:B26"/>
    <mergeCell ref="C27:D28"/>
    <mergeCell ref="C25:D26"/>
    <mergeCell ref="C21:D22"/>
    <mergeCell ref="B27:B28"/>
    <mergeCell ref="A27:A28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B12:B13"/>
    <mergeCell ref="C12:C13"/>
    <mergeCell ref="D12:D13"/>
    <mergeCell ref="I10:I11"/>
    <mergeCell ref="D10:D11"/>
    <mergeCell ref="I12:I13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H25:J26"/>
    <mergeCell ref="H27:J28"/>
    <mergeCell ref="E27:F28"/>
    <mergeCell ref="G21:G22"/>
    <mergeCell ref="G25:G26"/>
    <mergeCell ref="G23:G24"/>
    <mergeCell ref="H21:J22"/>
    <mergeCell ref="E25:F26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spans="1:8" ht="15.75" thickBot="1">
      <c r="A1" s="146" t="str">
        <f>'[1]реквизиты'!$A$2</f>
        <v>Первенство Уральского Федерального округа по борьбе самбо среди женщин и девушек</v>
      </c>
      <c r="B1" s="147"/>
      <c r="C1" s="147"/>
      <c r="D1" s="147"/>
      <c r="E1" s="147"/>
      <c r="F1" s="147"/>
      <c r="G1" s="147"/>
      <c r="H1" s="148"/>
    </row>
    <row r="2" spans="1:8" ht="12.75">
      <c r="A2" s="149" t="str">
        <f>'[1]реквизиты'!$A$3</f>
        <v>1-4 декабря 2011 года     г.Курган    </v>
      </c>
      <c r="B2" s="149"/>
      <c r="C2" s="149"/>
      <c r="D2" s="149"/>
      <c r="E2" s="149"/>
      <c r="F2" s="149"/>
      <c r="G2" s="149"/>
      <c r="H2" s="149"/>
    </row>
    <row r="3" spans="1:8" ht="18.75" thickBot="1">
      <c r="A3" s="150" t="s">
        <v>24</v>
      </c>
      <c r="B3" s="150"/>
      <c r="C3" s="150"/>
      <c r="D3" s="150"/>
      <c r="E3" s="150"/>
      <c r="F3" s="150"/>
      <c r="G3" s="150"/>
      <c r="H3" s="150"/>
    </row>
    <row r="4" spans="2:8" ht="18.75" thickBot="1">
      <c r="B4" s="46"/>
      <c r="C4" s="47"/>
      <c r="D4" s="151" t="str">
        <f>'пр.взвешивания'!D3</f>
        <v>в.к.  80 кг.</v>
      </c>
      <c r="E4" s="152"/>
      <c r="F4" s="153"/>
      <c r="G4" s="47"/>
      <c r="H4" s="47"/>
    </row>
    <row r="5" spans="1:8" ht="18.75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59" t="s">
        <v>25</v>
      </c>
      <c r="B6" s="157" t="e">
        <f>VLOOKUP(J6,'пр.взвешивания'!B6:G71,2,FALSE)</f>
        <v>#N/A</v>
      </c>
      <c r="C6" s="157"/>
      <c r="D6" s="157"/>
      <c r="E6" s="157"/>
      <c r="F6" s="157"/>
      <c r="G6" s="157"/>
      <c r="H6" s="166" t="e">
        <f>VLOOKUP(J6,'пр.взвешивания'!B6:G71,3,FALSE)</f>
        <v>#N/A</v>
      </c>
      <c r="I6" s="47"/>
      <c r="J6" s="48">
        <v>0</v>
      </c>
    </row>
    <row r="7" spans="1:10" ht="18">
      <c r="A7" s="160"/>
      <c r="B7" s="158"/>
      <c r="C7" s="158"/>
      <c r="D7" s="158"/>
      <c r="E7" s="158"/>
      <c r="F7" s="158"/>
      <c r="G7" s="158"/>
      <c r="H7" s="163"/>
      <c r="I7" s="47"/>
      <c r="J7" s="48"/>
    </row>
    <row r="8" spans="1:10" ht="18">
      <c r="A8" s="160"/>
      <c r="B8" s="162" t="e">
        <f>VLOOKUP(J6,'пр.взвешивания'!B6:G71,4,FALSE)</f>
        <v>#N/A</v>
      </c>
      <c r="C8" s="162"/>
      <c r="D8" s="162"/>
      <c r="E8" s="162"/>
      <c r="F8" s="162"/>
      <c r="G8" s="162"/>
      <c r="H8" s="163"/>
      <c r="I8" s="47"/>
      <c r="J8" s="48"/>
    </row>
    <row r="9" spans="1:10" ht="18.75" thickBot="1">
      <c r="A9" s="161"/>
      <c r="B9" s="164"/>
      <c r="C9" s="164"/>
      <c r="D9" s="164"/>
      <c r="E9" s="164"/>
      <c r="F9" s="164"/>
      <c r="G9" s="164"/>
      <c r="H9" s="165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54" t="s">
        <v>26</v>
      </c>
      <c r="B11" s="157" t="e">
        <f>VLOOKUP(J11,'пр.взвешивания'!B1:G76,2,FALSE)</f>
        <v>#N/A</v>
      </c>
      <c r="C11" s="157"/>
      <c r="D11" s="157"/>
      <c r="E11" s="157"/>
      <c r="F11" s="157"/>
      <c r="G11" s="157"/>
      <c r="H11" s="166" t="e">
        <f>VLOOKUP(J11,'пр.взвешивания'!B1:G76,3,FALSE)</f>
        <v>#N/A</v>
      </c>
      <c r="I11" s="47"/>
      <c r="J11" s="48">
        <v>0</v>
      </c>
    </row>
    <row r="12" spans="1:10" ht="18" customHeight="1">
      <c r="A12" s="155"/>
      <c r="B12" s="158"/>
      <c r="C12" s="158"/>
      <c r="D12" s="158"/>
      <c r="E12" s="158"/>
      <c r="F12" s="158"/>
      <c r="G12" s="158"/>
      <c r="H12" s="163"/>
      <c r="I12" s="47"/>
      <c r="J12" s="48"/>
    </row>
    <row r="13" spans="1:10" ht="18">
      <c r="A13" s="155"/>
      <c r="B13" s="162" t="e">
        <f>VLOOKUP(J11,'пр.взвешивания'!B1:G76,4,FALSE)</f>
        <v>#N/A</v>
      </c>
      <c r="C13" s="162"/>
      <c r="D13" s="162"/>
      <c r="E13" s="162"/>
      <c r="F13" s="162"/>
      <c r="G13" s="162"/>
      <c r="H13" s="163"/>
      <c r="I13" s="47"/>
      <c r="J13" s="48"/>
    </row>
    <row r="14" spans="1:10" ht="18.75" thickBot="1">
      <c r="A14" s="156"/>
      <c r="B14" s="164"/>
      <c r="C14" s="164"/>
      <c r="D14" s="164"/>
      <c r="E14" s="164"/>
      <c r="F14" s="164"/>
      <c r="G14" s="164"/>
      <c r="H14" s="165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67" t="s">
        <v>27</v>
      </c>
      <c r="B16" s="157" t="e">
        <f>VLOOKUP(J16,'пр.взвешивания'!B6:G81,2,FALSE)</f>
        <v>#N/A</v>
      </c>
      <c r="C16" s="157"/>
      <c r="D16" s="157"/>
      <c r="E16" s="157"/>
      <c r="F16" s="157"/>
      <c r="G16" s="157"/>
      <c r="H16" s="166" t="e">
        <f>VLOOKUP(J16,'пр.взвешивания'!B6:G81,3,FALSE)</f>
        <v>#N/A</v>
      </c>
      <c r="I16" s="47"/>
      <c r="J16" s="48">
        <v>0</v>
      </c>
    </row>
    <row r="17" spans="1:10" ht="18" customHeight="1">
      <c r="A17" s="168"/>
      <c r="B17" s="158"/>
      <c r="C17" s="158"/>
      <c r="D17" s="158"/>
      <c r="E17" s="158"/>
      <c r="F17" s="158"/>
      <c r="G17" s="158"/>
      <c r="H17" s="163"/>
      <c r="I17" s="47"/>
      <c r="J17" s="48"/>
    </row>
    <row r="18" spans="1:10" ht="18">
      <c r="A18" s="168"/>
      <c r="B18" s="162" t="e">
        <f>VLOOKUP(J16,'пр.взвешивания'!B6:G81,4,FALSE)</f>
        <v>#N/A</v>
      </c>
      <c r="C18" s="162"/>
      <c r="D18" s="162"/>
      <c r="E18" s="162"/>
      <c r="F18" s="162"/>
      <c r="G18" s="162"/>
      <c r="H18" s="163"/>
      <c r="I18" s="47"/>
      <c r="J18" s="48"/>
    </row>
    <row r="19" spans="1:10" ht="18.75" thickBot="1">
      <c r="A19" s="169"/>
      <c r="B19" s="164"/>
      <c r="C19" s="164"/>
      <c r="D19" s="164"/>
      <c r="E19" s="164"/>
      <c r="F19" s="164"/>
      <c r="G19" s="164"/>
      <c r="H19" s="165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67" t="s">
        <v>27</v>
      </c>
      <c r="B21" s="157" t="e">
        <f>VLOOKUP(J21,'пр.взвешивания'!B1:G86,2,FALSE)</f>
        <v>#N/A</v>
      </c>
      <c r="C21" s="157"/>
      <c r="D21" s="157"/>
      <c r="E21" s="157"/>
      <c r="F21" s="157"/>
      <c r="G21" s="157"/>
      <c r="H21" s="166" t="e">
        <f>VLOOKUP(J21,'пр.взвешивания'!B1:G86,3,FALSE)</f>
        <v>#N/A</v>
      </c>
      <c r="I21" s="47"/>
      <c r="J21" s="48">
        <v>0</v>
      </c>
    </row>
    <row r="22" spans="1:10" ht="18" customHeight="1">
      <c r="A22" s="168"/>
      <c r="B22" s="158"/>
      <c r="C22" s="158"/>
      <c r="D22" s="158"/>
      <c r="E22" s="158"/>
      <c r="F22" s="158"/>
      <c r="G22" s="158"/>
      <c r="H22" s="163"/>
      <c r="I22" s="47"/>
      <c r="J22" s="48"/>
    </row>
    <row r="23" spans="1:9" ht="18">
      <c r="A23" s="168"/>
      <c r="B23" s="162" t="e">
        <f>VLOOKUP(J21,'пр.взвешивания'!B1:G86,4,FALSE)</f>
        <v>#N/A</v>
      </c>
      <c r="C23" s="162"/>
      <c r="D23" s="162"/>
      <c r="E23" s="162"/>
      <c r="F23" s="162"/>
      <c r="G23" s="162"/>
      <c r="H23" s="163"/>
      <c r="I23" s="47"/>
    </row>
    <row r="24" spans="1:9" ht="18.75" thickBot="1">
      <c r="A24" s="169"/>
      <c r="B24" s="164"/>
      <c r="C24" s="164"/>
      <c r="D24" s="164"/>
      <c r="E24" s="164"/>
      <c r="F24" s="164"/>
      <c r="G24" s="164"/>
      <c r="H24" s="165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28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70">
        <f>VLOOKUP(J28,'пр.взвешивания'!B6:G71,6,FALSE)</f>
        <v>0</v>
      </c>
      <c r="B28" s="171"/>
      <c r="C28" s="171"/>
      <c r="D28" s="171"/>
      <c r="E28" s="171"/>
      <c r="F28" s="171"/>
      <c r="G28" s="171"/>
      <c r="H28" s="166"/>
      <c r="J28">
        <v>1</v>
      </c>
    </row>
    <row r="29" spans="1:8" ht="13.5" thickBot="1">
      <c r="A29" s="172"/>
      <c r="B29" s="164"/>
      <c r="C29" s="164"/>
      <c r="D29" s="164"/>
      <c r="E29" s="164"/>
      <c r="F29" s="164"/>
      <c r="G29" s="164"/>
      <c r="H29" s="165"/>
    </row>
    <row r="32" spans="1:8" ht="18">
      <c r="A32" s="47" t="s">
        <v>29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</sheetData>
  <sheetProtection/>
  <mergeCells count="21">
    <mergeCell ref="A28:H29"/>
    <mergeCell ref="A21:A24"/>
    <mergeCell ref="B21:G22"/>
    <mergeCell ref="H21:H22"/>
    <mergeCell ref="B23:H24"/>
    <mergeCell ref="H11:H12"/>
    <mergeCell ref="B16:G17"/>
    <mergeCell ref="B18:H19"/>
    <mergeCell ref="H6:H7"/>
    <mergeCell ref="B8:H9"/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  <mergeCell ref="A6:A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A16" sqref="A16:A17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73" t="s">
        <v>16</v>
      </c>
      <c r="B1" s="173"/>
      <c r="C1" s="173"/>
      <c r="D1" s="173"/>
      <c r="E1" s="173"/>
      <c r="F1" s="173"/>
      <c r="G1" s="173"/>
      <c r="H1" s="173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 80 кг.</v>
      </c>
      <c r="F2" s="16"/>
      <c r="G2" s="16"/>
      <c r="H2" s="16"/>
    </row>
    <row r="3" spans="1:8" ht="12.75">
      <c r="A3" s="174" t="s">
        <v>0</v>
      </c>
      <c r="B3" s="174" t="s">
        <v>6</v>
      </c>
      <c r="C3" s="174" t="s">
        <v>7</v>
      </c>
      <c r="D3" s="174" t="s">
        <v>8</v>
      </c>
      <c r="E3" s="174" t="s">
        <v>12</v>
      </c>
      <c r="F3" s="174" t="s">
        <v>18</v>
      </c>
      <c r="G3" s="174" t="s">
        <v>13</v>
      </c>
      <c r="H3" s="174" t="s">
        <v>14</v>
      </c>
    </row>
    <row r="4" spans="1:8" ht="12.75">
      <c r="A4" s="175"/>
      <c r="B4" s="175"/>
      <c r="C4" s="175"/>
      <c r="D4" s="175"/>
      <c r="E4" s="175"/>
      <c r="F4" s="175"/>
      <c r="G4" s="175"/>
      <c r="H4" s="175"/>
    </row>
    <row r="5" spans="1:8" ht="12.75">
      <c r="A5" s="181">
        <v>1</v>
      </c>
      <c r="B5" s="182" t="str">
        <f>HYPERLINK('пр.взвешивания'!C6)</f>
        <v>Савенко Валентина Сергеевна</v>
      </c>
      <c r="C5" s="182" t="str">
        <f>HYPERLINK('пр.взвешивания'!D6)</f>
        <v>21.06.1992. 1р.</v>
      </c>
      <c r="D5" s="182" t="str">
        <f>HYPERLINK('пр.взвешивания'!E6)</f>
        <v>ХМАО</v>
      </c>
      <c r="E5" s="176"/>
      <c r="F5" s="177"/>
      <c r="G5" s="178"/>
      <c r="H5" s="175"/>
    </row>
    <row r="6" spans="1:8" ht="12.75">
      <c r="A6" s="181"/>
      <c r="B6" s="183"/>
      <c r="C6" s="183"/>
      <c r="D6" s="183"/>
      <c r="E6" s="176"/>
      <c r="F6" s="176"/>
      <c r="G6" s="179"/>
      <c r="H6" s="180"/>
    </row>
    <row r="7" spans="1:8" ht="12.75">
      <c r="A7" s="175">
        <v>2</v>
      </c>
      <c r="B7" s="187">
        <f>HYPERLINK('пр.взвешивания'!C8)</f>
      </c>
      <c r="C7" s="187">
        <f>HYPERLINK('пр.взвешивания'!D8)</f>
      </c>
      <c r="D7" s="187">
        <f>HYPERLINK('пр.взвешивания'!E8)</f>
      </c>
      <c r="E7" s="78"/>
      <c r="F7" s="78"/>
      <c r="G7" s="175"/>
      <c r="H7" s="175"/>
    </row>
    <row r="8" spans="1:8" ht="13.5" thickBot="1">
      <c r="A8" s="186"/>
      <c r="B8" s="188"/>
      <c r="C8" s="188"/>
      <c r="D8" s="188"/>
      <c r="E8" s="184"/>
      <c r="F8" s="184"/>
      <c r="G8" s="185"/>
      <c r="H8" s="185"/>
    </row>
    <row r="9" spans="1:8" ht="12.75">
      <c r="A9" s="180">
        <v>4</v>
      </c>
      <c r="B9" s="192">
        <f>HYPERLINK('пр.взвешивания'!C12)</f>
      </c>
      <c r="C9" s="192">
        <f>HYPERLINK('пр.взвешивания'!D12)</f>
      </c>
      <c r="D9" s="192">
        <f>HYPERLINK('пр.взвешивания'!E12)</f>
      </c>
      <c r="E9" s="176"/>
      <c r="F9" s="177"/>
      <c r="G9" s="189"/>
      <c r="H9" s="190"/>
    </row>
    <row r="10" spans="1:8" ht="12.75">
      <c r="A10" s="174"/>
      <c r="B10" s="183"/>
      <c r="C10" s="183"/>
      <c r="D10" s="183"/>
      <c r="E10" s="176"/>
      <c r="F10" s="176"/>
      <c r="G10" s="179"/>
      <c r="H10" s="191"/>
    </row>
    <row r="11" spans="1:8" ht="12.75">
      <c r="A11" s="175">
        <v>3</v>
      </c>
      <c r="B11" s="187">
        <f>HYPERLINK('пр.взвешивания'!C10)</f>
      </c>
      <c r="C11" s="187">
        <f>HYPERLINK('пр.взвешивания'!D10)</f>
      </c>
      <c r="D11" s="187">
        <f>HYPERLINK('пр.взвешивания'!E10)</f>
      </c>
      <c r="E11" s="78"/>
      <c r="F11" s="78"/>
      <c r="G11" s="175"/>
      <c r="H11" s="175"/>
    </row>
    <row r="12" spans="1:8" ht="12.75">
      <c r="A12" s="180"/>
      <c r="B12" s="183"/>
      <c r="C12" s="183"/>
      <c r="D12" s="183"/>
      <c r="E12" s="193"/>
      <c r="F12" s="193"/>
      <c r="G12" s="191"/>
      <c r="H12" s="191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 80 кг.</v>
      </c>
      <c r="F13" s="16"/>
      <c r="G13" s="16"/>
      <c r="H13" s="16"/>
    </row>
    <row r="14" spans="1:8" ht="12.75">
      <c r="A14" s="175" t="s">
        <v>0</v>
      </c>
      <c r="B14" s="175" t="s">
        <v>6</v>
      </c>
      <c r="C14" s="175" t="s">
        <v>7</v>
      </c>
      <c r="D14" s="175" t="s">
        <v>8</v>
      </c>
      <c r="E14" s="175" t="s">
        <v>12</v>
      </c>
      <c r="F14" s="175" t="s">
        <v>18</v>
      </c>
      <c r="G14" s="175" t="s">
        <v>13</v>
      </c>
      <c r="H14" s="175" t="s">
        <v>14</v>
      </c>
    </row>
    <row r="15" spans="1:8" ht="12.75">
      <c r="A15" s="191"/>
      <c r="B15" s="191"/>
      <c r="C15" s="191"/>
      <c r="D15" s="191"/>
      <c r="E15" s="191"/>
      <c r="F15" s="191"/>
      <c r="G15" s="191"/>
      <c r="H15" s="191"/>
    </row>
    <row r="16" spans="1:8" ht="12.75" customHeight="1">
      <c r="A16" s="195">
        <v>1</v>
      </c>
      <c r="B16" s="182" t="str">
        <f>HYPERLINK('пр.взвешивания'!C6)</f>
        <v>Савенко Валентина Сергеевна</v>
      </c>
      <c r="C16" s="182" t="str">
        <f>HYPERLINK('пр.взвешивания'!D6)</f>
        <v>21.06.1992. 1р.</v>
      </c>
      <c r="D16" s="182" t="str">
        <f>HYPERLINK('пр.взвешивания'!E6)</f>
        <v>ХМАО</v>
      </c>
      <c r="E16" s="78"/>
      <c r="F16" s="194"/>
      <c r="G16" s="178"/>
      <c r="H16" s="175"/>
    </row>
    <row r="17" spans="1:8" ht="12.75">
      <c r="A17" s="196"/>
      <c r="B17" s="183"/>
      <c r="C17" s="183"/>
      <c r="D17" s="183"/>
      <c r="E17" s="193"/>
      <c r="F17" s="191"/>
      <c r="G17" s="179"/>
      <c r="H17" s="180"/>
    </row>
    <row r="18" spans="1:8" ht="12.75" customHeight="1">
      <c r="A18" s="175">
        <v>3</v>
      </c>
      <c r="B18" s="187">
        <f>HYPERLINK('пр.взвешивания'!C10)</f>
      </c>
      <c r="C18" s="187">
        <f>HYPERLINK('пр.взвешивания'!D10)</f>
      </c>
      <c r="D18" s="187">
        <f>HYPERLINK('пр.взвешивания'!E10)</f>
      </c>
      <c r="E18" s="78"/>
      <c r="F18" s="78"/>
      <c r="G18" s="175"/>
      <c r="H18" s="175"/>
    </row>
    <row r="19" spans="1:8" ht="13.5" thickBot="1">
      <c r="A19" s="185"/>
      <c r="B19" s="188"/>
      <c r="C19" s="188"/>
      <c r="D19" s="188"/>
      <c r="E19" s="185"/>
      <c r="F19" s="185"/>
      <c r="G19" s="185"/>
      <c r="H19" s="185"/>
    </row>
    <row r="20" spans="1:8" ht="12.75" customHeight="1">
      <c r="A20" s="199">
        <v>2</v>
      </c>
      <c r="B20" s="192">
        <f>HYPERLINK('пр.взвешивания'!C8)</f>
      </c>
      <c r="C20" s="192">
        <f>HYPERLINK('пр.взвешивания'!D8)</f>
      </c>
      <c r="D20" s="192">
        <f>HYPERLINK('пр.взвешивания'!E8)</f>
      </c>
      <c r="E20" s="197"/>
      <c r="F20" s="198"/>
      <c r="G20" s="189"/>
      <c r="H20" s="190"/>
    </row>
    <row r="21" spans="1:8" ht="12.75">
      <c r="A21" s="191"/>
      <c r="B21" s="183"/>
      <c r="C21" s="183"/>
      <c r="D21" s="183"/>
      <c r="E21" s="193"/>
      <c r="F21" s="191"/>
      <c r="G21" s="179"/>
      <c r="H21" s="191"/>
    </row>
    <row r="22" spans="1:8" ht="12.75" customHeight="1">
      <c r="A22" s="175">
        <v>4</v>
      </c>
      <c r="B22" s="187">
        <f>HYPERLINK('пр.взвешивания'!C12)</f>
      </c>
      <c r="C22" s="187">
        <f>HYPERLINK('пр.взвешивания'!D12)</f>
      </c>
      <c r="D22" s="187">
        <f>HYPERLINK('пр.взвешивания'!E12)</f>
      </c>
      <c r="E22" s="78"/>
      <c r="F22" s="78"/>
      <c r="G22" s="175"/>
      <c r="H22" s="175"/>
    </row>
    <row r="23" spans="1:8" ht="12.75">
      <c r="A23" s="191"/>
      <c r="B23" s="183"/>
      <c r="C23" s="183"/>
      <c r="D23" s="183"/>
      <c r="E23" s="191"/>
      <c r="F23" s="191"/>
      <c r="G23" s="191"/>
      <c r="H23" s="191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 80 кг.</v>
      </c>
      <c r="F24" s="16"/>
      <c r="G24" s="16"/>
      <c r="H24" s="16"/>
    </row>
    <row r="25" spans="1:8" ht="12.75">
      <c r="A25" s="175" t="s">
        <v>0</v>
      </c>
      <c r="B25" s="175" t="s">
        <v>6</v>
      </c>
      <c r="C25" s="175" t="s">
        <v>7</v>
      </c>
      <c r="D25" s="175" t="s">
        <v>8</v>
      </c>
      <c r="E25" s="175" t="s">
        <v>12</v>
      </c>
      <c r="F25" s="175" t="s">
        <v>18</v>
      </c>
      <c r="G25" s="175" t="s">
        <v>13</v>
      </c>
      <c r="H25" s="175" t="s">
        <v>14</v>
      </c>
    </row>
    <row r="26" spans="1:8" ht="12.75">
      <c r="A26" s="191"/>
      <c r="B26" s="191"/>
      <c r="C26" s="191"/>
      <c r="D26" s="191"/>
      <c r="E26" s="191"/>
      <c r="F26" s="191"/>
      <c r="G26" s="191"/>
      <c r="H26" s="191"/>
    </row>
    <row r="27" spans="1:8" ht="12.75" customHeight="1">
      <c r="A27" s="195">
        <v>1</v>
      </c>
      <c r="B27" s="182" t="str">
        <f>HYPERLINK('пр.взвешивания'!C6)</f>
        <v>Савенко Валентина Сергеевна</v>
      </c>
      <c r="C27" s="182" t="str">
        <f>HYPERLINK('пр.взвешивания'!D6)</f>
        <v>21.06.1992. 1р.</v>
      </c>
      <c r="D27" s="182" t="str">
        <f>HYPERLINK('пр.взвешивания'!E6)</f>
        <v>ХМАО</v>
      </c>
      <c r="E27" s="78"/>
      <c r="F27" s="194"/>
      <c r="G27" s="178"/>
      <c r="H27" s="175"/>
    </row>
    <row r="28" spans="1:8" ht="12.75">
      <c r="A28" s="196"/>
      <c r="B28" s="183"/>
      <c r="C28" s="183"/>
      <c r="D28" s="183"/>
      <c r="E28" s="193"/>
      <c r="F28" s="191"/>
      <c r="G28" s="179"/>
      <c r="H28" s="180"/>
    </row>
    <row r="29" spans="1:8" ht="12.75" customHeight="1">
      <c r="A29" s="175">
        <v>4</v>
      </c>
      <c r="B29" s="187">
        <f>HYPERLINK('пр.взвешивания'!C12)</f>
      </c>
      <c r="C29" s="187">
        <f>HYPERLINK('пр.взвешивания'!D12)</f>
      </c>
      <c r="D29" s="187">
        <f>HYPERLINK('пр.взвешивания'!E12)</f>
      </c>
      <c r="E29" s="78"/>
      <c r="F29" s="78"/>
      <c r="G29" s="175"/>
      <c r="H29" s="175"/>
    </row>
    <row r="30" spans="1:8" ht="13.5" thickBot="1">
      <c r="A30" s="185"/>
      <c r="B30" s="188"/>
      <c r="C30" s="188"/>
      <c r="D30" s="188"/>
      <c r="E30" s="185"/>
      <c r="F30" s="185"/>
      <c r="G30" s="185"/>
      <c r="H30" s="185"/>
    </row>
    <row r="31" spans="1:8" ht="12.75" customHeight="1">
      <c r="A31" s="199">
        <v>3</v>
      </c>
      <c r="B31" s="192">
        <f>HYPERLINK('пр.взвешивания'!C10)</f>
      </c>
      <c r="C31" s="192">
        <f>HYPERLINK('пр.взвешивания'!D10)</f>
      </c>
      <c r="D31" s="192">
        <f>HYPERLINK('пр.взвешивания'!E10)</f>
      </c>
      <c r="E31" s="197"/>
      <c r="F31" s="198"/>
      <c r="G31" s="189"/>
      <c r="H31" s="190"/>
    </row>
    <row r="32" spans="1:8" ht="12.75">
      <c r="A32" s="191"/>
      <c r="B32" s="183"/>
      <c r="C32" s="183"/>
      <c r="D32" s="183"/>
      <c r="E32" s="193"/>
      <c r="F32" s="191"/>
      <c r="G32" s="179"/>
      <c r="H32" s="191"/>
    </row>
    <row r="33" spans="1:8" ht="12.75" customHeight="1">
      <c r="A33" s="175">
        <v>2</v>
      </c>
      <c r="B33" s="187">
        <f>HYPERLINK('пр.взвешивания'!C8)</f>
      </c>
      <c r="C33" s="187">
        <f>HYPERLINK('пр.взвешивания'!D8)</f>
      </c>
      <c r="D33" s="187">
        <f>HYPERLINK('пр.взвешивания'!E8)</f>
      </c>
      <c r="E33" s="78"/>
      <c r="F33" s="78"/>
      <c r="G33" s="175"/>
      <c r="H33" s="175"/>
    </row>
    <row r="34" spans="1:8" ht="12.75">
      <c r="A34" s="191"/>
      <c r="B34" s="183"/>
      <c r="C34" s="183"/>
      <c r="D34" s="183"/>
      <c r="E34" s="191"/>
      <c r="F34" s="191"/>
      <c r="G34" s="191"/>
      <c r="H34" s="191"/>
    </row>
  </sheetData>
  <sheetProtection/>
  <mergeCells count="121"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2.421875" style="0" customWidth="1"/>
    <col min="4" max="4" width="18.140625" style="0" customWidth="1"/>
    <col min="5" max="5" width="16.7109375" style="0" customWidth="1"/>
    <col min="7" max="7" width="18.28125" style="0" customWidth="1"/>
  </cols>
  <sheetData>
    <row r="1" spans="1:9" ht="40.5" customHeight="1">
      <c r="A1" s="209" t="str">
        <f>HYPERLINK('[1]реквизиты'!$A$2)</f>
        <v>Первенство Уральского Федерального округа по борьбе самбо среди женщин и девушек</v>
      </c>
      <c r="B1" s="210"/>
      <c r="C1" s="210"/>
      <c r="D1" s="210"/>
      <c r="E1" s="210"/>
      <c r="F1" s="210"/>
      <c r="G1" s="210"/>
      <c r="H1" s="1"/>
      <c r="I1" s="1"/>
    </row>
    <row r="2" spans="1:9" ht="18" customHeight="1">
      <c r="A2" s="106" t="str">
        <f>HYPERLINK('[1]реквизиты'!$A$3)</f>
        <v>1-4 декабря 2011 года     г.Курган    </v>
      </c>
      <c r="B2" s="106"/>
      <c r="C2" s="106"/>
      <c r="D2" s="106"/>
      <c r="E2" s="106"/>
      <c r="F2" s="106"/>
      <c r="G2" s="106"/>
      <c r="H2" s="208"/>
      <c r="I2" s="208"/>
    </row>
    <row r="3" ht="49.5" customHeight="1">
      <c r="D3" t="s">
        <v>33</v>
      </c>
    </row>
    <row r="4" spans="1:7" ht="12.75">
      <c r="A4" s="174" t="s">
        <v>15</v>
      </c>
      <c r="B4" s="174" t="s">
        <v>0</v>
      </c>
      <c r="C4" s="174" t="s">
        <v>1</v>
      </c>
      <c r="D4" s="174" t="s">
        <v>2</v>
      </c>
      <c r="E4" s="174" t="s">
        <v>3</v>
      </c>
      <c r="F4" s="174" t="s">
        <v>4</v>
      </c>
      <c r="G4" s="174" t="s">
        <v>5</v>
      </c>
    </row>
    <row r="5" spans="1:7" ht="12.75">
      <c r="A5" s="174"/>
      <c r="B5" s="174"/>
      <c r="C5" s="174"/>
      <c r="D5" s="174"/>
      <c r="E5" s="174"/>
      <c r="F5" s="174"/>
      <c r="G5" s="174"/>
    </row>
    <row r="6" spans="1:7" ht="12.75">
      <c r="A6" s="76"/>
      <c r="B6" s="207">
        <v>1</v>
      </c>
      <c r="C6" s="206" t="s">
        <v>30</v>
      </c>
      <c r="D6" s="174" t="s">
        <v>31</v>
      </c>
      <c r="E6" s="201" t="s">
        <v>32</v>
      </c>
      <c r="F6" s="202"/>
      <c r="G6" s="203"/>
    </row>
    <row r="7" spans="1:7" ht="12.75">
      <c r="A7" s="76"/>
      <c r="B7" s="207"/>
      <c r="C7" s="206"/>
      <c r="D7" s="174"/>
      <c r="E7" s="201"/>
      <c r="F7" s="202"/>
      <c r="G7" s="203"/>
    </row>
    <row r="8" spans="1:7" ht="12.75">
      <c r="A8" s="76"/>
      <c r="B8" s="207"/>
      <c r="C8" s="206"/>
      <c r="D8" s="174"/>
      <c r="E8" s="201"/>
      <c r="F8" s="202"/>
      <c r="G8" s="203"/>
    </row>
    <row r="9" spans="1:7" ht="12.75">
      <c r="A9" s="76"/>
      <c r="B9" s="207"/>
      <c r="C9" s="206"/>
      <c r="D9" s="174"/>
      <c r="E9" s="201"/>
      <c r="F9" s="202"/>
      <c r="G9" s="203"/>
    </row>
    <row r="10" spans="1:7" ht="12.75">
      <c r="A10" s="76"/>
      <c r="B10" s="205"/>
      <c r="C10" s="206"/>
      <c r="D10" s="174"/>
      <c r="E10" s="201"/>
      <c r="F10" s="202"/>
      <c r="G10" s="203"/>
    </row>
    <row r="11" spans="1:7" ht="12.75">
      <c r="A11" s="76"/>
      <c r="B11" s="205"/>
      <c r="C11" s="206"/>
      <c r="D11" s="174"/>
      <c r="E11" s="201"/>
      <c r="F11" s="202"/>
      <c r="G11" s="203"/>
    </row>
    <row r="12" spans="1:7" ht="12.75">
      <c r="A12" s="76"/>
      <c r="B12" s="204"/>
      <c r="C12" s="203"/>
      <c r="D12" s="174"/>
      <c r="E12" s="201"/>
      <c r="F12" s="202"/>
      <c r="G12" s="203"/>
    </row>
    <row r="13" spans="1:7" ht="12.75">
      <c r="A13" s="76"/>
      <c r="B13" s="204"/>
      <c r="C13" s="203"/>
      <c r="D13" s="174"/>
      <c r="E13" s="201"/>
      <c r="F13" s="202"/>
      <c r="G13" s="203"/>
    </row>
    <row r="22" spans="1:8" ht="12.75">
      <c r="A22" s="200"/>
      <c r="B22" s="200"/>
      <c r="C22" s="200"/>
      <c r="D22" s="200"/>
      <c r="E22" s="200"/>
      <c r="F22" s="200"/>
      <c r="G22" s="200"/>
      <c r="H22" s="2"/>
    </row>
    <row r="23" spans="1:8" ht="12.75">
      <c r="A23" s="200"/>
      <c r="B23" s="200"/>
      <c r="C23" s="200"/>
      <c r="D23" s="200"/>
      <c r="E23" s="200"/>
      <c r="F23" s="200"/>
      <c r="G23" s="200"/>
      <c r="H23" s="2"/>
    </row>
    <row r="24" spans="1:8" ht="12.75">
      <c r="A24" s="200"/>
      <c r="B24" s="200"/>
      <c r="C24" s="200"/>
      <c r="D24" s="200"/>
      <c r="E24" s="200"/>
      <c r="F24" s="200"/>
      <c r="G24" s="200"/>
      <c r="H24" s="2"/>
    </row>
    <row r="25" spans="1:8" ht="12.75">
      <c r="A25" s="200"/>
      <c r="B25" s="200"/>
      <c r="C25" s="200"/>
      <c r="D25" s="200"/>
      <c r="E25" s="200"/>
      <c r="F25" s="200"/>
      <c r="G25" s="200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F10:F11"/>
    <mergeCell ref="G10:G11"/>
    <mergeCell ref="A8:A9"/>
    <mergeCell ref="B8:B9"/>
    <mergeCell ref="C8:C9"/>
    <mergeCell ref="D8:D9"/>
    <mergeCell ref="E8:E9"/>
    <mergeCell ref="F8:F9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2011-12-02T21:18:33Z</cp:lastPrinted>
  <dcterms:created xsi:type="dcterms:W3CDTF">1996-10-08T23:32:33Z</dcterms:created>
  <dcterms:modified xsi:type="dcterms:W3CDTF">2011-12-02T21:18:50Z</dcterms:modified>
  <cp:category/>
  <cp:version/>
  <cp:contentType/>
  <cp:contentStatus/>
</cp:coreProperties>
</file>