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Итоговый" sheetId="1" r:id="rId1"/>
    <sheet name="пр.взв." sheetId="2" r:id="rId2"/>
    <sheet name="полуфинал" sheetId="3" r:id="rId3"/>
    <sheet name="Стартовый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<sst xmlns="http://schemas.openxmlformats.org/spreadsheetml/2006/main" count="560" uniqueCount="231">
  <si>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</si>
  <si>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</si>
  <si>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</si>
  <si>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</si>
  <si>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</si>
  <si>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</si>
  <si>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</si>
  <si>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</si>
  <si>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</si>
  <si>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</si>
  <si>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</si>
  <si>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</si>
  <si>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</si>
  <si>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</si>
  <si>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</si>
  <si>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</si>
  <si>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</si>
  <si>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</si>
  <si>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</si>
  <si>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</si>
  <si>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</si>
  <si>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</si>
  <si>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</si>
  <si>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</si>
  <si>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</si>
  <si>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</si>
  <si>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 м</t>
  </si>
  <si>
    <r>
      <t>ПРОТОКОЛ ХОДА СОРЕВНОВАНИЙ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Чемпионат России по САМБО среди мужчин</t>
    </r>
    <r>
      <rPr>
        <sz val="10"/>
        <rFont val="Arial"/>
        <family val="2"/>
      </rPr>
      <t xml:space="preserve">                                                                                    13-16 марта 2008 г.</t>
    </r>
  </si>
  <si>
    <t>1</t>
  </si>
  <si>
    <t>19</t>
  </si>
  <si>
    <t>2</t>
  </si>
  <si>
    <t>21</t>
  </si>
  <si>
    <t>3</t>
  </si>
  <si>
    <t>25</t>
  </si>
  <si>
    <t>4</t>
  </si>
  <si>
    <t>27</t>
  </si>
  <si>
    <t>5</t>
  </si>
  <si>
    <t>ПФО Чувашск Чебоксары ПР</t>
  </si>
  <si>
    <t>28</t>
  </si>
  <si>
    <t>6</t>
  </si>
  <si>
    <t>7</t>
  </si>
  <si>
    <t>ЦФО Липецк ЛОК</t>
  </si>
  <si>
    <t>8</t>
  </si>
  <si>
    <t>9</t>
  </si>
  <si>
    <t>С.Петербург Д</t>
  </si>
  <si>
    <t>10</t>
  </si>
  <si>
    <t>НиколаевиАИ</t>
  </si>
  <si>
    <t>11</t>
  </si>
  <si>
    <t>12</t>
  </si>
  <si>
    <t>13</t>
  </si>
  <si>
    <t>СФО р.Алтай Д</t>
  </si>
  <si>
    <t>14</t>
  </si>
  <si>
    <t>15</t>
  </si>
  <si>
    <t>16</t>
  </si>
  <si>
    <t>17</t>
  </si>
  <si>
    <t>18</t>
  </si>
  <si>
    <t>УФО Свердловская В.Пышма ПР</t>
  </si>
  <si>
    <t>Стеннков ВГ Мельников АН</t>
  </si>
  <si>
    <t>20</t>
  </si>
  <si>
    <t>22</t>
  </si>
  <si>
    <t>УФО Свердловская В.Пышма ВС</t>
  </si>
  <si>
    <t>23</t>
  </si>
  <si>
    <t>24</t>
  </si>
  <si>
    <t>Бабоян РМ</t>
  </si>
  <si>
    <t>26</t>
  </si>
  <si>
    <t>29</t>
  </si>
  <si>
    <t>Москва Д</t>
  </si>
  <si>
    <t>30</t>
  </si>
  <si>
    <t>31</t>
  </si>
  <si>
    <t>32</t>
  </si>
  <si>
    <t>ЗА 3 МЕСТО</t>
  </si>
  <si>
    <t>Казарян Аршак Володяевич</t>
  </si>
  <si>
    <t>29.01.79 мсмк</t>
  </si>
  <si>
    <t>ПФО Пермск Березники МО</t>
  </si>
  <si>
    <t>0088315</t>
  </si>
  <si>
    <t>Рахмуллин ВВ</t>
  </si>
  <si>
    <t>Лапшин Николай Николаевич</t>
  </si>
  <si>
    <t>16.08.88 МС</t>
  </si>
  <si>
    <t>001286</t>
  </si>
  <si>
    <t>Мальков В, Рыбаков АБ</t>
  </si>
  <si>
    <t>Дягиль Сергей Сергеевич</t>
  </si>
  <si>
    <t>25.12.87  МО</t>
  </si>
  <si>
    <t xml:space="preserve">СЗФО Лен. Об Кириши МО  </t>
  </si>
  <si>
    <t>001241</t>
  </si>
  <si>
    <t>Токарев ВК</t>
  </si>
  <si>
    <t>Полынов Алексей Александрович</t>
  </si>
  <si>
    <t>15.11.84 мс</t>
  </si>
  <si>
    <t>001485</t>
  </si>
  <si>
    <t>Деулин ИА</t>
  </si>
  <si>
    <t>Чеботарь Михаил Михайлович</t>
  </si>
  <si>
    <t>26.06.87 кмс</t>
  </si>
  <si>
    <t>009702</t>
  </si>
  <si>
    <t>Шукюров Рамиль Дадашалиевич</t>
  </si>
  <si>
    <t>11.01.87 мс</t>
  </si>
  <si>
    <t>Галлямов Тимур Фанилевич</t>
  </si>
  <si>
    <t>13.05.80 мсмк</t>
  </si>
  <si>
    <t>000731</t>
  </si>
  <si>
    <t>Аксаментов Евгений Валерьевич</t>
  </si>
  <si>
    <t>16.12.89 мсмк</t>
  </si>
  <si>
    <t>001499</t>
  </si>
  <si>
    <t>Москвин Александр Анатольевич</t>
  </si>
  <si>
    <t>03.10.86 мс</t>
  </si>
  <si>
    <t>ЦФО Рязань МО</t>
  </si>
  <si>
    <t>000402</t>
  </si>
  <si>
    <t>Попов А Богодаев В</t>
  </si>
  <si>
    <t>Сытник Максим Павлович</t>
  </si>
  <si>
    <t>03.04.87 мс</t>
  </si>
  <si>
    <t>000319</t>
  </si>
  <si>
    <t>Поляков АВ</t>
  </si>
  <si>
    <t>Мальцев Евгений Михайлович</t>
  </si>
  <si>
    <t>14.03.88 мс</t>
  </si>
  <si>
    <t xml:space="preserve">001504 </t>
  </si>
  <si>
    <t>Гаврюшин ЮА</t>
  </si>
  <si>
    <t>Куюков Иван Сергеевич</t>
  </si>
  <si>
    <t>02.11.87 мс</t>
  </si>
  <si>
    <t>009131</t>
  </si>
  <si>
    <t>Челчушев ВБ Тойдонов АМ</t>
  </si>
  <si>
    <t>Филатов Михаил Владимирович</t>
  </si>
  <si>
    <t>04.02.87 кмс</t>
  </si>
  <si>
    <t>009706</t>
  </si>
  <si>
    <t>Серпорезюк ДВ Серпорезюк СД</t>
  </si>
  <si>
    <t>Тухфатуллин Илья Шамильевич</t>
  </si>
  <si>
    <t>21.08.88 мсмк</t>
  </si>
  <si>
    <t>000990</t>
  </si>
  <si>
    <t>Жиляев ДС  Коробейников МЮ</t>
  </si>
  <si>
    <t>Сливин Александр Игоревич</t>
  </si>
  <si>
    <t>11.12.89 кмс</t>
  </si>
  <si>
    <t>000100</t>
  </si>
  <si>
    <t>Чернов КК Бобылев АБ</t>
  </si>
  <si>
    <t>Изместьев Денис Валерьевич</t>
  </si>
  <si>
    <t>23.12.85 мс</t>
  </si>
  <si>
    <t>ЦФО Владимир Д</t>
  </si>
  <si>
    <t>000726</t>
  </si>
  <si>
    <t>Андреев АС Изместьев ДВ</t>
  </si>
  <si>
    <t>Теренин Павел Викторович</t>
  </si>
  <si>
    <t>29.07.83 мс</t>
  </si>
  <si>
    <t>СФО Алтайский  ПР</t>
  </si>
  <si>
    <t>002143</t>
  </si>
  <si>
    <t>Димитриенко ИВ</t>
  </si>
  <si>
    <t>Мурысев Александр Александрович</t>
  </si>
  <si>
    <t>02.10.84 мс</t>
  </si>
  <si>
    <t>ПФО Нижегородская Выкса ПР</t>
  </si>
  <si>
    <t>008983</t>
  </si>
  <si>
    <t>Садковский ЕА</t>
  </si>
  <si>
    <t>Мухаметдинов Рустам Раянович</t>
  </si>
  <si>
    <t>27.03.80 мс</t>
  </si>
  <si>
    <t>ПФО Башкортостан Тумайзы Д</t>
  </si>
  <si>
    <t>008302</t>
  </si>
  <si>
    <t xml:space="preserve">Залеев РГ </t>
  </si>
  <si>
    <t>Мудранов Беслан Заудинович</t>
  </si>
  <si>
    <t>07.07.86 мсмк</t>
  </si>
  <si>
    <t>ЮФО Краснодарски Армавир Д</t>
  </si>
  <si>
    <t>006375</t>
  </si>
  <si>
    <t>Погосян Воскан Манукович</t>
  </si>
  <si>
    <t>30.07.88 мс</t>
  </si>
  <si>
    <t>001181</t>
  </si>
  <si>
    <t>Погосян ВГ</t>
  </si>
  <si>
    <t>Расулов Илькин Кямалович</t>
  </si>
  <si>
    <t>07.01..89 кмс</t>
  </si>
  <si>
    <t xml:space="preserve">СЗФО Вологда </t>
  </si>
  <si>
    <t>001582</t>
  </si>
  <si>
    <t>Гасаналиев КВ Садков АВ</t>
  </si>
  <si>
    <t>Корякин Виталий Олегович</t>
  </si>
  <si>
    <t>16.05.82 мс</t>
  </si>
  <si>
    <t>ЦФО Тула Д</t>
  </si>
  <si>
    <t>001508</t>
  </si>
  <si>
    <t>Самборский СВ</t>
  </si>
  <si>
    <t>Крупский Константин Иванович</t>
  </si>
  <si>
    <t>01.09.86 мс</t>
  </si>
  <si>
    <t xml:space="preserve">СФО Красноярский </t>
  </si>
  <si>
    <t>0022234</t>
  </si>
  <si>
    <t>Хориков ВА</t>
  </si>
  <si>
    <t>Хайруллин Ренат Рашитович</t>
  </si>
  <si>
    <t>22.01.86 кмс</t>
  </si>
  <si>
    <t>ПФО Татарстан Казань ПР</t>
  </si>
  <si>
    <t>000524</t>
  </si>
  <si>
    <t>Валиулов АД</t>
  </si>
  <si>
    <t>Сафин Алмаз Халитович</t>
  </si>
  <si>
    <t>23.10.87 кмс</t>
  </si>
  <si>
    <t>002190</t>
  </si>
  <si>
    <t>Бадертенов МИ Вандышев ВА</t>
  </si>
  <si>
    <t>Тарасов Дмитрий Валерьевич</t>
  </si>
  <si>
    <t>24.03.83 мс</t>
  </si>
  <si>
    <t>ПФО Ульяновская ПР</t>
  </si>
  <si>
    <t>001528</t>
  </si>
  <si>
    <t>Моисеев АН</t>
  </si>
  <si>
    <t>Биджосян Армен Роберти</t>
  </si>
  <si>
    <t>13.06.76 змс</t>
  </si>
  <si>
    <t>ЮФО Адыгея Майкоп ВС</t>
  </si>
  <si>
    <t>011022</t>
  </si>
  <si>
    <t>Хапай А</t>
  </si>
  <si>
    <t>Павлов Вячеслав Александрович</t>
  </si>
  <si>
    <t>11.07.87 мс</t>
  </si>
  <si>
    <t>000426</t>
  </si>
  <si>
    <t>Джаримок Н Хапай Х</t>
  </si>
  <si>
    <t>Ялышев Сергей Шамилевич</t>
  </si>
  <si>
    <t>24.02.82 мсмк</t>
  </si>
  <si>
    <t>000672</t>
  </si>
  <si>
    <t>Свирида ЕФ</t>
  </si>
  <si>
    <t>Блохин Александр Александрович</t>
  </si>
  <si>
    <t>05.02.83 мс</t>
  </si>
  <si>
    <t>001503</t>
  </si>
  <si>
    <t>Гаврюшин ЮА Гришакин КВ</t>
  </si>
  <si>
    <t>Изамутдинов Гисан Мугутдинович</t>
  </si>
  <si>
    <t>28.11.81 мс</t>
  </si>
  <si>
    <t>ДВФО Приморский Владивосток ВС</t>
  </si>
  <si>
    <t>002128</t>
  </si>
  <si>
    <t>Прокопенко НН</t>
  </si>
  <si>
    <t>в.к. 57 кг</t>
  </si>
  <si>
    <t>в.к 57 кг</t>
  </si>
  <si>
    <t>в.к  57 кг</t>
  </si>
  <si>
    <t>УФО ХМАО Радужный МО</t>
  </si>
  <si>
    <t>ПФО Киров Д</t>
  </si>
  <si>
    <t>4:0</t>
  </si>
  <si>
    <t>33</t>
  </si>
  <si>
    <t>3,5:0,5</t>
  </si>
  <si>
    <t>3:0</t>
  </si>
  <si>
    <t>3,5:0</t>
  </si>
  <si>
    <t>кр</t>
  </si>
  <si>
    <t>син</t>
  </si>
  <si>
    <t>3:1</t>
  </si>
  <si>
    <t>57  КГ</t>
  </si>
  <si>
    <t>2:0</t>
  </si>
  <si>
    <t>7-8</t>
  </si>
  <si>
    <t>21-32</t>
  </si>
  <si>
    <t>9-12</t>
  </si>
  <si>
    <t>17-20</t>
  </si>
  <si>
    <t>13-15</t>
  </si>
  <si>
    <r>
      <t>16</t>
    </r>
    <r>
      <rPr>
        <b/>
        <sz val="10"/>
        <color indexed="9"/>
        <rFont val="Arial Narrow"/>
        <family val="2"/>
      </rPr>
      <t>-17</t>
    </r>
  </si>
  <si>
    <t>57 КГ</t>
  </si>
  <si>
    <t>Стеннков ВГ Заляев Р.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</si>
</sst>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1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sz val="9"/>
      <name val="Arial Narrow"/>
      <family val="2"/>
    </font>
    <font>
      <sz val="9"/>
      <color indexed="9"/>
      <name val="Arial Narrow"/>
      <family val="2"/>
    </font>
    <font>
      <b/>
      <sz val="10"/>
      <color indexed="9"/>
      <name val="Arial Narrow"/>
      <family val="2"/>
    </font>
    <font>
      <sz val="8"/>
      <name val="Arial Narrow"/>
      <family val="2"/>
    </font>
    <font>
      <b/>
      <sz val="12"/>
      <color indexed="9"/>
      <name val="Arial Narrow"/>
      <family val="2"/>
    </font>
    <font>
      <b/>
      <sz val="10"/>
      <color indexed="17"/>
      <name val="Arial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6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6" fillId="0" borderId="0" xfId="15" applyNumberFormat="1" applyFont="1" applyBorder="1" applyAlignment="1">
      <alignment/>
    </xf>
    <xf numFmtId="49" fontId="0" fillId="0" borderId="0" xfId="15" applyNumberFormat="1" applyFont="1" applyBorder="1" applyAlignment="1">
      <alignment/>
    </xf>
    <xf numFmtId="49" fontId="0" fillId="0" borderId="0" xfId="15" applyNumberFormat="1" applyFont="1" applyAlignment="1">
      <alignment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6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9" xfId="15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49" fontId="6" fillId="0" borderId="0" xfId="0" applyNumberFormat="1" applyFont="1" applyAlignment="1">
      <alignment/>
    </xf>
    <xf numFmtId="49" fontId="7" fillId="0" borderId="8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8" fillId="0" borderId="0" xfId="0" applyNumberFormat="1" applyFont="1" applyAlignment="1">
      <alignment horizontal="center"/>
    </xf>
    <xf numFmtId="49" fontId="6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15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49" fontId="8" fillId="0" borderId="20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0" fontId="7" fillId="0" borderId="21" xfId="0" applyFont="1" applyBorder="1" applyAlignment="1">
      <alignment/>
    </xf>
    <xf numFmtId="49" fontId="7" fillId="0" borderId="22" xfId="0" applyNumberFormat="1" applyFont="1" applyBorder="1" applyAlignment="1">
      <alignment/>
    </xf>
    <xf numFmtId="49" fontId="7" fillId="0" borderId="9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4" xfId="0" applyFont="1" applyBorder="1" applyAlignment="1">
      <alignment/>
    </xf>
    <xf numFmtId="49" fontId="8" fillId="0" borderId="5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8" fillId="0" borderId="7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0" fontId="7" fillId="2" borderId="10" xfId="0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/>
    </xf>
    <xf numFmtId="49" fontId="8" fillId="0" borderId="14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7" fillId="0" borderId="5" xfId="0" applyNumberFormat="1" applyFont="1" applyBorder="1" applyAlignment="1">
      <alignment/>
    </xf>
    <xf numFmtId="49" fontId="8" fillId="0" borderId="12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7" fillId="0" borderId="4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49" fontId="16" fillId="0" borderId="19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/>
    </xf>
    <xf numFmtId="49" fontId="8" fillId="0" borderId="4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/>
    </xf>
    <xf numFmtId="49" fontId="8" fillId="0" borderId="9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6" fillId="0" borderId="7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5" xfId="0" applyNumberFormat="1" applyFont="1" applyBorder="1" applyAlignment="1">
      <alignment/>
    </xf>
    <xf numFmtId="49" fontId="19" fillId="0" borderId="14" xfId="0" applyNumberFormat="1" applyFont="1" applyBorder="1" applyAlignment="1">
      <alignment/>
    </xf>
    <xf numFmtId="49" fontId="20" fillId="0" borderId="0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5" xfId="0" applyNumberForma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vertical="center" wrapText="1"/>
    </xf>
    <xf numFmtId="0" fontId="12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20" fontId="0" fillId="0" borderId="0" xfId="0" applyNumberFormat="1" applyAlignment="1">
      <alignment/>
    </xf>
    <xf numFmtId="0" fontId="8" fillId="0" borderId="14" xfId="0" applyNumberFormat="1" applyFont="1" applyBorder="1" applyAlignment="1">
      <alignment/>
    </xf>
    <xf numFmtId="49" fontId="7" fillId="0" borderId="27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7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14" fontId="7" fillId="0" borderId="27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0" borderId="28" xfId="15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49" fontId="7" fillId="2" borderId="27" xfId="0" applyNumberFormat="1" applyFont="1" applyFill="1" applyBorder="1" applyAlignment="1">
      <alignment horizontal="center" vertical="center" wrapText="1"/>
    </xf>
    <xf numFmtId="49" fontId="7" fillId="3" borderId="27" xfId="0" applyNumberFormat="1" applyFont="1" applyFill="1" applyBorder="1" applyAlignment="1">
      <alignment horizontal="center" vertical="center" wrapText="1"/>
    </xf>
    <xf numFmtId="49" fontId="7" fillId="4" borderId="27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5" borderId="27" xfId="0" applyFont="1" applyFill="1" applyBorder="1" applyAlignment="1">
      <alignment vertical="center" wrapText="1"/>
    </xf>
    <xf numFmtId="0" fontId="7" fillId="5" borderId="27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49" fontId="7" fillId="5" borderId="27" xfId="0" applyNumberFormat="1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vertical="center" wrapText="1"/>
    </xf>
    <xf numFmtId="0" fontId="7" fillId="2" borderId="27" xfId="0" applyFont="1" applyFill="1" applyBorder="1" applyAlignment="1">
      <alignment horizontal="left" vertical="center" wrapText="1"/>
    </xf>
    <xf numFmtId="49" fontId="8" fillId="5" borderId="27" xfId="0" applyNumberFormat="1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49" fontId="8" fillId="2" borderId="27" xfId="0" applyNumberFormat="1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14" fontId="7" fillId="2" borderId="27" xfId="0" applyNumberFormat="1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14" fontId="7" fillId="5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49" fontId="8" fillId="3" borderId="27" xfId="0" applyNumberFormat="1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left" vertical="center" wrapText="1"/>
    </xf>
    <xf numFmtId="14" fontId="7" fillId="3" borderId="27" xfId="0" applyNumberFormat="1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vertical="center" wrapText="1"/>
    </xf>
    <xf numFmtId="0" fontId="7" fillId="4" borderId="27" xfId="0" applyFont="1" applyFill="1" applyBorder="1" applyAlignment="1">
      <alignment horizontal="left" vertical="center" wrapText="1"/>
    </xf>
    <xf numFmtId="0" fontId="7" fillId="3" borderId="27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49" fontId="8" fillId="4" borderId="27" xfId="0" applyNumberFormat="1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14" fontId="7" fillId="4" borderId="27" xfId="0" applyNumberFormat="1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0" fontId="4" fillId="0" borderId="0" xfId="15" applyFont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 wrapText="1"/>
    </xf>
    <xf numFmtId="0" fontId="17" fillId="6" borderId="15" xfId="0" applyFont="1" applyFill="1" applyBorder="1" applyAlignment="1">
      <alignment horizontal="center" vertical="center" wrapText="1"/>
    </xf>
    <xf numFmtId="0" fontId="0" fillId="0" borderId="27" xfId="15" applyFont="1" applyBorder="1" applyAlignment="1">
      <alignment horizontal="center" vertical="center" wrapText="1"/>
    </xf>
    <xf numFmtId="0" fontId="7" fillId="0" borderId="27" xfId="15" applyFont="1" applyFill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 wrapText="1"/>
    </xf>
    <xf numFmtId="0" fontId="17" fillId="7" borderId="2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31" xfId="15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15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3" fillId="0" borderId="33" xfId="15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7" fillId="0" borderId="33" xfId="15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3" fillId="0" borderId="31" xfId="15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3" fillId="0" borderId="31" xfId="15" applyFont="1" applyBorder="1" applyAlignment="1">
      <alignment horizontal="center" vertical="center" wrapText="1"/>
    </xf>
    <xf numFmtId="0" fontId="7" fillId="0" borderId="31" xfId="15" applyFont="1" applyBorder="1" applyAlignment="1">
      <alignment horizontal="center" vertical="center" wrapText="1"/>
    </xf>
    <xf numFmtId="0" fontId="11" fillId="0" borderId="31" xfId="15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4" fillId="0" borderId="31" xfId="15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1" fillId="0" borderId="31" xfId="15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7" fillId="0" borderId="38" xfId="15" applyFont="1" applyBorder="1" applyAlignment="1">
      <alignment horizontal="left" vertical="center" wrapText="1"/>
    </xf>
    <xf numFmtId="0" fontId="7" fillId="0" borderId="19" xfId="15" applyFont="1" applyBorder="1" applyAlignment="1">
      <alignment horizontal="left" vertical="center" wrapText="1"/>
    </xf>
    <xf numFmtId="0" fontId="7" fillId="0" borderId="18" xfId="15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14" fontId="13" fillId="0" borderId="41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7" fillId="0" borderId="42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0" borderId="44" xfId="0" applyFont="1" applyBorder="1" applyAlignment="1">
      <alignment horizontal="left" vertical="center" wrapText="1"/>
    </xf>
    <xf numFmtId="14" fontId="13" fillId="0" borderId="27" xfId="0" applyNumberFormat="1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8" fillId="0" borderId="48" xfId="0" applyNumberFormat="1" applyFont="1" applyBorder="1" applyAlignment="1">
      <alignment horizontal="center" vertical="center" wrapText="1"/>
    </xf>
    <xf numFmtId="0" fontId="18" fillId="0" borderId="49" xfId="0" applyNumberFormat="1" applyFont="1" applyBorder="1" applyAlignment="1">
      <alignment horizontal="center" vertical="center" wrapText="1"/>
    </xf>
    <xf numFmtId="0" fontId="18" fillId="0" borderId="50" xfId="0" applyNumberFormat="1" applyFont="1" applyBorder="1" applyAlignment="1">
      <alignment horizontal="center" vertical="center" wrapText="1"/>
    </xf>
    <xf numFmtId="0" fontId="18" fillId="0" borderId="51" xfId="0" applyNumberFormat="1" applyFont="1" applyBorder="1" applyAlignment="1">
      <alignment horizontal="center" vertical="center" wrapText="1"/>
    </xf>
    <xf numFmtId="0" fontId="18" fillId="0" borderId="52" xfId="0" applyNumberFormat="1" applyFont="1" applyBorder="1" applyAlignment="1">
      <alignment horizontal="center" vertical="center" wrapText="1"/>
    </xf>
    <xf numFmtId="0" fontId="18" fillId="0" borderId="53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0" fontId="20" fillId="0" borderId="54" xfId="0" applyNumberFormat="1" applyFont="1" applyBorder="1" applyAlignment="1">
      <alignment horizontal="center" vertical="center" wrapText="1"/>
    </xf>
    <xf numFmtId="0" fontId="20" fillId="0" borderId="55" xfId="0" applyNumberFormat="1" applyFont="1" applyBorder="1" applyAlignment="1">
      <alignment horizontal="center" vertical="center" wrapText="1"/>
    </xf>
    <xf numFmtId="0" fontId="20" fillId="0" borderId="56" xfId="0" applyNumberFormat="1" applyFont="1" applyBorder="1" applyAlignment="1">
      <alignment horizontal="center" vertical="center" wrapText="1"/>
    </xf>
    <xf numFmtId="0" fontId="20" fillId="0" borderId="57" xfId="0" applyNumberFormat="1" applyFont="1" applyBorder="1" applyAlignment="1">
      <alignment horizontal="center" vertical="center" wrapText="1"/>
    </xf>
    <xf numFmtId="0" fontId="20" fillId="0" borderId="58" xfId="0" applyNumberFormat="1" applyFont="1" applyBorder="1" applyAlignment="1">
      <alignment horizontal="center" vertical="center" wrapText="1"/>
    </xf>
    <xf numFmtId="0" fontId="20" fillId="0" borderId="59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95250</xdr:rowOff>
    </xdr:from>
    <xdr:to>
      <xdr:col>1</xdr:col>
      <xdr:colOff>295275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447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9525</xdr:rowOff>
    </xdr:from>
    <xdr:to>
      <xdr:col>1</xdr:col>
      <xdr:colOff>514350</xdr:colOff>
      <xdr:row>0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25"/>
          <a:ext cx="476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0</xdr:row>
      <xdr:rowOff>0</xdr:rowOff>
    </xdr:from>
    <xdr:to>
      <xdr:col>13</xdr:col>
      <xdr:colOff>400050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0"/>
          <a:ext cx="533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647700</xdr:colOff>
      <xdr:row>13</xdr:row>
      <xdr:rowOff>0</xdr:rowOff>
    </xdr:from>
    <xdr:to>
      <xdr:col>11</xdr:col>
      <xdr:colOff>647700</xdr:colOff>
      <xdr:row>30</xdr:row>
      <xdr:rowOff>9525</xdr:rowOff>
    </xdr:to>
    <xdr:sp>
      <xdr:nvSpPr>
        <xdr:cNvPr id="3" name="Line 4"/>
        <xdr:cNvSpPr>
          <a:spLocks/>
        </xdr:cNvSpPr>
      </xdr:nvSpPr>
      <xdr:spPr>
        <a:xfrm>
          <a:off x="6534150" y="2371725"/>
          <a:ext cx="0" cy="2600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1</xdr:col>
      <xdr:colOff>390525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3">
          <cell r="A3" t="str">
            <v>13-16 марта 2008 г. г. Москва</v>
          </cell>
          <cell r="L3" t="str">
            <v>Чемпионат России по САМБО среди мужчин 2008 г.</v>
          </cell>
        </row>
        <row r="7">
          <cell r="A7" t="str">
            <v>ИТОГОВЫЙ ПРОТОКОЛ                                                                                                                                                          Чемпионат России по САМБО среди мужчин</v>
          </cell>
          <cell r="K7" t="str">
            <v>СТАРТОВЫЙ ПРОТОКОЛ                                                                                                                                                          Чемпионат России по САМБО среди мужчин</v>
          </cell>
        </row>
        <row r="11">
          <cell r="A11" t="str">
            <v>ПРОТОКОЛ ВЗВЕШИВАНИЯ                                                                                                                                                          Чемпионат России по САМБО среди мужчин</v>
          </cell>
        </row>
        <row r="15">
          <cell r="A15" t="str">
            <v>13-16 марта 2008 г. г. Москва</v>
          </cell>
        </row>
        <row r="20">
          <cell r="A20" t="str">
            <v>Гл. судья, судья МК</v>
          </cell>
          <cell r="G20" t="str">
            <v>В.Т. Перчик</v>
          </cell>
        </row>
        <row r="21">
          <cell r="G21" t="str">
            <v>/г.Краснокамск/</v>
          </cell>
        </row>
        <row r="22">
          <cell r="A22" t="str">
            <v>Гл. секретарь, судья МК</v>
          </cell>
          <cell r="G22" t="str">
            <v>Р.М. Закиров</v>
          </cell>
        </row>
        <row r="23">
          <cell r="G23" t="str">
            <v>/г.Пермь/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78"/>
  <sheetViews>
    <sheetView workbookViewId="0" topLeftCell="A1">
      <selection activeCell="I66" sqref="I66"/>
    </sheetView>
  </sheetViews>
  <sheetFormatPr defaultColWidth="9.140625" defaultRowHeight="12.75"/>
  <cols>
    <col min="1" max="1" width="4.8515625" style="0" customWidth="1"/>
    <col min="2" max="2" width="6.28125" style="0" customWidth="1"/>
    <col min="3" max="3" width="28.14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26.25" customHeight="1" thickBot="1">
      <c r="A1" s="186" t="str">
        <f>HYPERLINK('[1]реквизиты'!$A$7)</f>
        <v>ИТОГОВЫЙ ПРОТОКОЛ                                                                                                                                                          Чемпионат России по САМБО среди мужчин</v>
      </c>
      <c r="B1" s="187"/>
      <c r="C1" s="187"/>
      <c r="D1" s="187"/>
      <c r="E1" s="187"/>
      <c r="F1" s="187"/>
      <c r="G1" s="188"/>
    </row>
    <row r="2" spans="1:7" ht="17.25" customHeight="1">
      <c r="A2" s="189" t="str">
        <f>HYPERLINK('[1]реквизиты'!$A$3)</f>
        <v>13-16 марта 2008 г. г. Москва</v>
      </c>
      <c r="B2" s="189"/>
      <c r="C2" s="189"/>
      <c r="D2" s="189"/>
      <c r="E2" s="189"/>
      <c r="F2" s="189"/>
      <c r="G2" s="189"/>
    </row>
    <row r="3" spans="4:5" ht="12" customHeight="1">
      <c r="D3" s="181" t="s">
        <v>229</v>
      </c>
      <c r="E3" s="181"/>
    </row>
    <row r="4" spans="1:7" ht="12.75">
      <c r="A4" s="193" t="s">
        <v>10</v>
      </c>
      <c r="B4" s="193" t="s">
        <v>5</v>
      </c>
      <c r="C4" s="193" t="s">
        <v>6</v>
      </c>
      <c r="D4" s="193" t="s">
        <v>7</v>
      </c>
      <c r="E4" s="193" t="s">
        <v>8</v>
      </c>
      <c r="F4" s="193" t="s">
        <v>11</v>
      </c>
      <c r="G4" s="193" t="s">
        <v>9</v>
      </c>
    </row>
    <row r="5" spans="1:7" ht="12.75">
      <c r="A5" s="194"/>
      <c r="B5" s="194"/>
      <c r="C5" s="194"/>
      <c r="D5" s="194"/>
      <c r="E5" s="194"/>
      <c r="F5" s="194"/>
      <c r="G5" s="194"/>
    </row>
    <row r="6" spans="1:7" ht="10.5" customHeight="1">
      <c r="A6" s="201" t="s">
        <v>28</v>
      </c>
      <c r="B6" s="202">
        <v>33</v>
      </c>
      <c r="C6" s="196" t="s">
        <v>94</v>
      </c>
      <c r="D6" s="207" t="s">
        <v>95</v>
      </c>
      <c r="E6" s="195" t="s">
        <v>60</v>
      </c>
      <c r="F6" s="198" t="s">
        <v>96</v>
      </c>
      <c r="G6" s="196" t="s">
        <v>230</v>
      </c>
    </row>
    <row r="7" spans="1:7" ht="10.5" customHeight="1">
      <c r="A7" s="201"/>
      <c r="B7" s="202"/>
      <c r="C7" s="196"/>
      <c r="D7" s="208"/>
      <c r="E7" s="195"/>
      <c r="F7" s="198"/>
      <c r="G7" s="197"/>
    </row>
    <row r="8" spans="1:7" ht="10.5" customHeight="1">
      <c r="A8" s="203" t="s">
        <v>30</v>
      </c>
      <c r="B8" s="204">
        <v>22</v>
      </c>
      <c r="C8" s="200" t="s">
        <v>195</v>
      </c>
      <c r="D8" s="205" t="s">
        <v>196</v>
      </c>
      <c r="E8" s="199" t="s">
        <v>44</v>
      </c>
      <c r="F8" s="190" t="s">
        <v>197</v>
      </c>
      <c r="G8" s="200" t="s">
        <v>198</v>
      </c>
    </row>
    <row r="9" spans="1:7" ht="10.5" customHeight="1">
      <c r="A9" s="203"/>
      <c r="B9" s="204"/>
      <c r="C9" s="200"/>
      <c r="D9" s="206"/>
      <c r="E9" s="199"/>
      <c r="F9" s="190"/>
      <c r="G9" s="122"/>
    </row>
    <row r="10" spans="1:7" ht="10.5" customHeight="1">
      <c r="A10" s="209" t="s">
        <v>32</v>
      </c>
      <c r="B10" s="210">
        <v>4</v>
      </c>
      <c r="C10" s="211" t="s">
        <v>191</v>
      </c>
      <c r="D10" s="212" t="s">
        <v>192</v>
      </c>
      <c r="E10" s="216" t="s">
        <v>188</v>
      </c>
      <c r="F10" s="191" t="s">
        <v>193</v>
      </c>
      <c r="G10" s="211" t="s">
        <v>194</v>
      </c>
    </row>
    <row r="11" spans="1:7" ht="10.5" customHeight="1">
      <c r="A11" s="209"/>
      <c r="B11" s="210"/>
      <c r="C11" s="211"/>
      <c r="D11" s="213"/>
      <c r="E11" s="216"/>
      <c r="F11" s="191"/>
      <c r="G11" s="211"/>
    </row>
    <row r="12" spans="1:7" ht="10.5" customHeight="1">
      <c r="A12" s="209" t="s">
        <v>32</v>
      </c>
      <c r="B12" s="210">
        <v>16</v>
      </c>
      <c r="C12" s="211" t="s">
        <v>121</v>
      </c>
      <c r="D12" s="212" t="s">
        <v>122</v>
      </c>
      <c r="E12" s="216" t="s">
        <v>66</v>
      </c>
      <c r="F12" s="191" t="s">
        <v>123</v>
      </c>
      <c r="G12" s="211" t="s">
        <v>124</v>
      </c>
    </row>
    <row r="13" spans="1:7" ht="10.5" customHeight="1">
      <c r="A13" s="209"/>
      <c r="B13" s="210"/>
      <c r="C13" s="211"/>
      <c r="D13" s="213"/>
      <c r="E13" s="216"/>
      <c r="F13" s="191"/>
      <c r="G13" s="217"/>
    </row>
    <row r="14" spans="1:7" ht="10.5" customHeight="1">
      <c r="A14" s="219" t="s">
        <v>36</v>
      </c>
      <c r="B14" s="220">
        <v>13</v>
      </c>
      <c r="C14" s="215" t="s">
        <v>139</v>
      </c>
      <c r="D14" s="221" t="s">
        <v>140</v>
      </c>
      <c r="E14" s="214" t="s">
        <v>141</v>
      </c>
      <c r="F14" s="192" t="s">
        <v>142</v>
      </c>
      <c r="G14" s="215" t="s">
        <v>143</v>
      </c>
    </row>
    <row r="15" spans="1:7" ht="10.5" customHeight="1">
      <c r="A15" s="219"/>
      <c r="B15" s="220"/>
      <c r="C15" s="215"/>
      <c r="D15" s="222"/>
      <c r="E15" s="214"/>
      <c r="F15" s="192"/>
      <c r="G15" s="215"/>
    </row>
    <row r="16" spans="1:7" ht="10.5" customHeight="1">
      <c r="A16" s="219" t="s">
        <v>36</v>
      </c>
      <c r="B16" s="220">
        <v>27</v>
      </c>
      <c r="C16" s="215" t="s">
        <v>186</v>
      </c>
      <c r="D16" s="221" t="s">
        <v>187</v>
      </c>
      <c r="E16" s="214" t="s">
        <v>188</v>
      </c>
      <c r="F16" s="192" t="s">
        <v>189</v>
      </c>
      <c r="G16" s="215" t="s">
        <v>190</v>
      </c>
    </row>
    <row r="17" spans="1:7" ht="10.5" customHeight="1">
      <c r="A17" s="219"/>
      <c r="B17" s="220"/>
      <c r="C17" s="215"/>
      <c r="D17" s="222"/>
      <c r="E17" s="214"/>
      <c r="F17" s="192"/>
      <c r="G17" s="218"/>
    </row>
    <row r="18" spans="1:7" ht="10.5" customHeight="1">
      <c r="A18" s="182" t="s">
        <v>223</v>
      </c>
      <c r="B18" s="183">
        <v>2</v>
      </c>
      <c r="C18" s="178" t="s">
        <v>97</v>
      </c>
      <c r="D18" s="184" t="s">
        <v>98</v>
      </c>
      <c r="E18" s="180" t="s">
        <v>56</v>
      </c>
      <c r="F18" s="177" t="s">
        <v>99</v>
      </c>
      <c r="G18" s="178" t="s">
        <v>57</v>
      </c>
    </row>
    <row r="19" spans="1:7" ht="10.5" customHeight="1">
      <c r="A19" s="182"/>
      <c r="B19" s="183"/>
      <c r="C19" s="178"/>
      <c r="D19" s="185"/>
      <c r="E19" s="180"/>
      <c r="F19" s="177"/>
      <c r="G19" s="179"/>
    </row>
    <row r="20" spans="1:7" ht="10.5" customHeight="1">
      <c r="A20" s="182" t="s">
        <v>223</v>
      </c>
      <c r="B20" s="183">
        <v>19</v>
      </c>
      <c r="C20" s="178" t="s">
        <v>80</v>
      </c>
      <c r="D20" s="185" t="s">
        <v>81</v>
      </c>
      <c r="E20" s="180" t="s">
        <v>82</v>
      </c>
      <c r="F20" s="177" t="s">
        <v>83</v>
      </c>
      <c r="G20" s="178" t="s">
        <v>84</v>
      </c>
    </row>
    <row r="21" spans="1:7" ht="10.5" customHeight="1">
      <c r="A21" s="182"/>
      <c r="B21" s="183"/>
      <c r="C21" s="178"/>
      <c r="D21" s="185"/>
      <c r="E21" s="180"/>
      <c r="F21" s="177"/>
      <c r="G21" s="179"/>
    </row>
    <row r="22" spans="1:7" ht="10.5" customHeight="1">
      <c r="A22" s="182" t="s">
        <v>225</v>
      </c>
      <c r="B22" s="183">
        <v>6</v>
      </c>
      <c r="C22" s="178" t="s">
        <v>144</v>
      </c>
      <c r="D22" s="184" t="s">
        <v>145</v>
      </c>
      <c r="E22" s="180" t="s">
        <v>146</v>
      </c>
      <c r="F22" s="177" t="s">
        <v>147</v>
      </c>
      <c r="G22" s="178" t="s">
        <v>148</v>
      </c>
    </row>
    <row r="23" spans="1:7" ht="10.5" customHeight="1">
      <c r="A23" s="182"/>
      <c r="B23" s="183"/>
      <c r="C23" s="178"/>
      <c r="D23" s="185"/>
      <c r="E23" s="180"/>
      <c r="F23" s="177"/>
      <c r="G23" s="179"/>
    </row>
    <row r="24" spans="1:7" ht="10.5" customHeight="1">
      <c r="A24" s="182" t="s">
        <v>225</v>
      </c>
      <c r="B24" s="183">
        <v>25</v>
      </c>
      <c r="C24" s="178" t="s">
        <v>71</v>
      </c>
      <c r="D24" s="185" t="s">
        <v>72</v>
      </c>
      <c r="E24" s="180" t="s">
        <v>73</v>
      </c>
      <c r="F24" s="177" t="s">
        <v>74</v>
      </c>
      <c r="G24" s="178" t="s">
        <v>75</v>
      </c>
    </row>
    <row r="25" spans="1:7" ht="10.5" customHeight="1">
      <c r="A25" s="182"/>
      <c r="B25" s="183"/>
      <c r="C25" s="178"/>
      <c r="D25" s="185"/>
      <c r="E25" s="180"/>
      <c r="F25" s="177"/>
      <c r="G25" s="179"/>
    </row>
    <row r="26" spans="1:7" ht="10.5" customHeight="1">
      <c r="A26" s="182" t="s">
        <v>225</v>
      </c>
      <c r="B26" s="183">
        <v>28</v>
      </c>
      <c r="C26" s="178" t="s">
        <v>199</v>
      </c>
      <c r="D26" s="184" t="s">
        <v>200</v>
      </c>
      <c r="E26" s="180" t="s">
        <v>102</v>
      </c>
      <c r="F26" s="177" t="s">
        <v>201</v>
      </c>
      <c r="G26" s="178" t="s">
        <v>202</v>
      </c>
    </row>
    <row r="27" spans="1:7" ht="10.5" customHeight="1">
      <c r="A27" s="182"/>
      <c r="B27" s="183"/>
      <c r="C27" s="178"/>
      <c r="D27" s="185"/>
      <c r="E27" s="180"/>
      <c r="F27" s="177"/>
      <c r="G27" s="179"/>
    </row>
    <row r="28" spans="1:7" ht="10.5" customHeight="1">
      <c r="A28" s="182" t="s">
        <v>225</v>
      </c>
      <c r="B28" s="183">
        <v>31</v>
      </c>
      <c r="C28" s="178" t="s">
        <v>149</v>
      </c>
      <c r="D28" s="184" t="s">
        <v>150</v>
      </c>
      <c r="E28" s="180" t="s">
        <v>151</v>
      </c>
      <c r="F28" s="177" t="s">
        <v>152</v>
      </c>
      <c r="G28" s="178" t="s">
        <v>63</v>
      </c>
    </row>
    <row r="29" spans="1:7" ht="10.5" customHeight="1">
      <c r="A29" s="182"/>
      <c r="B29" s="183"/>
      <c r="C29" s="178"/>
      <c r="D29" s="185"/>
      <c r="E29" s="180"/>
      <c r="F29" s="177"/>
      <c r="G29" s="179"/>
    </row>
    <row r="30" spans="1:7" ht="10.5" customHeight="1">
      <c r="A30" s="182" t="s">
        <v>227</v>
      </c>
      <c r="B30" s="183">
        <v>17</v>
      </c>
      <c r="C30" s="178" t="s">
        <v>92</v>
      </c>
      <c r="D30" s="184" t="s">
        <v>93</v>
      </c>
      <c r="E30" s="180" t="s">
        <v>211</v>
      </c>
      <c r="F30" s="177"/>
      <c r="G30" s="178" t="s">
        <v>57</v>
      </c>
    </row>
    <row r="31" spans="1:7" ht="10.5" customHeight="1">
      <c r="A31" s="182"/>
      <c r="B31" s="183"/>
      <c r="C31" s="178"/>
      <c r="D31" s="185"/>
      <c r="E31" s="180"/>
      <c r="F31" s="177"/>
      <c r="G31" s="179"/>
    </row>
    <row r="32" spans="1:7" ht="10.5" customHeight="1">
      <c r="A32" s="182" t="s">
        <v>227</v>
      </c>
      <c r="B32" s="183">
        <v>20</v>
      </c>
      <c r="C32" s="178" t="s">
        <v>89</v>
      </c>
      <c r="D32" s="185" t="s">
        <v>90</v>
      </c>
      <c r="E32" s="180" t="s">
        <v>212</v>
      </c>
      <c r="F32" s="177" t="s">
        <v>91</v>
      </c>
      <c r="G32" s="178" t="s">
        <v>46</v>
      </c>
    </row>
    <row r="33" spans="1:7" ht="10.5" customHeight="1">
      <c r="A33" s="182"/>
      <c r="B33" s="183"/>
      <c r="C33" s="178"/>
      <c r="D33" s="185"/>
      <c r="E33" s="180"/>
      <c r="F33" s="177"/>
      <c r="G33" s="179"/>
    </row>
    <row r="34" spans="1:7" ht="10.5" customHeight="1">
      <c r="A34" s="182" t="s">
        <v>227</v>
      </c>
      <c r="B34" s="183">
        <v>30</v>
      </c>
      <c r="C34" s="178" t="s">
        <v>129</v>
      </c>
      <c r="D34" s="184" t="s">
        <v>130</v>
      </c>
      <c r="E34" s="180" t="s">
        <v>131</v>
      </c>
      <c r="F34" s="177" t="s">
        <v>132</v>
      </c>
      <c r="G34" s="178" t="s">
        <v>133</v>
      </c>
    </row>
    <row r="35" spans="1:7" ht="10.5" customHeight="1">
      <c r="A35" s="182"/>
      <c r="B35" s="183"/>
      <c r="C35" s="178"/>
      <c r="D35" s="185"/>
      <c r="E35" s="180"/>
      <c r="F35" s="177"/>
      <c r="G35" s="179"/>
    </row>
    <row r="36" spans="1:7" ht="10.5" customHeight="1">
      <c r="A36" s="182" t="s">
        <v>228</v>
      </c>
      <c r="B36" s="183">
        <v>1</v>
      </c>
      <c r="C36" s="178" t="s">
        <v>100</v>
      </c>
      <c r="D36" s="184" t="s">
        <v>101</v>
      </c>
      <c r="E36" s="180" t="s">
        <v>102</v>
      </c>
      <c r="F36" s="177" t="s">
        <v>103</v>
      </c>
      <c r="G36" s="178" t="s">
        <v>104</v>
      </c>
    </row>
    <row r="37" spans="1:7" ht="10.5" customHeight="1">
      <c r="A37" s="182"/>
      <c r="B37" s="183"/>
      <c r="C37" s="178"/>
      <c r="D37" s="185"/>
      <c r="E37" s="180"/>
      <c r="F37" s="177"/>
      <c r="G37" s="179"/>
    </row>
    <row r="38" spans="1:7" ht="10.5" customHeight="1">
      <c r="A38" s="182" t="s">
        <v>226</v>
      </c>
      <c r="B38" s="183">
        <v>7</v>
      </c>
      <c r="C38" s="178" t="s">
        <v>125</v>
      </c>
      <c r="D38" s="184" t="s">
        <v>126</v>
      </c>
      <c r="E38" s="180" t="s">
        <v>66</v>
      </c>
      <c r="F38" s="177" t="s">
        <v>127</v>
      </c>
      <c r="G38" s="178" t="s">
        <v>128</v>
      </c>
    </row>
    <row r="39" spans="1:7" ht="10.5" customHeight="1">
      <c r="A39" s="182"/>
      <c r="B39" s="183"/>
      <c r="C39" s="178"/>
      <c r="D39" s="185"/>
      <c r="E39" s="180"/>
      <c r="F39" s="177"/>
      <c r="G39" s="179"/>
    </row>
    <row r="40" spans="1:7" ht="10.5" customHeight="1">
      <c r="A40" s="182" t="s">
        <v>226</v>
      </c>
      <c r="B40" s="183">
        <v>21</v>
      </c>
      <c r="C40" s="178" t="s">
        <v>162</v>
      </c>
      <c r="D40" s="184" t="s">
        <v>163</v>
      </c>
      <c r="E40" s="180" t="s">
        <v>164</v>
      </c>
      <c r="F40" s="177" t="s">
        <v>165</v>
      </c>
      <c r="G40" s="178" t="s">
        <v>166</v>
      </c>
    </row>
    <row r="41" spans="1:7" ht="10.5" customHeight="1">
      <c r="A41" s="182"/>
      <c r="B41" s="183"/>
      <c r="C41" s="178"/>
      <c r="D41" s="185"/>
      <c r="E41" s="180"/>
      <c r="F41" s="177"/>
      <c r="G41" s="179"/>
    </row>
    <row r="42" spans="1:7" ht="10.5" customHeight="1">
      <c r="A42" s="182" t="s">
        <v>226</v>
      </c>
      <c r="B42" s="183">
        <v>24</v>
      </c>
      <c r="C42" s="178" t="s">
        <v>172</v>
      </c>
      <c r="D42" s="184" t="s">
        <v>173</v>
      </c>
      <c r="E42" s="180" t="s">
        <v>174</v>
      </c>
      <c r="F42" s="177" t="s">
        <v>175</v>
      </c>
      <c r="G42" s="178" t="s">
        <v>176</v>
      </c>
    </row>
    <row r="43" spans="1:7" ht="10.5" customHeight="1">
      <c r="A43" s="182"/>
      <c r="B43" s="183"/>
      <c r="C43" s="178"/>
      <c r="D43" s="185"/>
      <c r="E43" s="180"/>
      <c r="F43" s="177"/>
      <c r="G43" s="179"/>
    </row>
    <row r="44" spans="1:7" ht="10.5" customHeight="1">
      <c r="A44" s="182" t="s">
        <v>226</v>
      </c>
      <c r="B44" s="183">
        <v>26</v>
      </c>
      <c r="C44" s="178" t="s">
        <v>153</v>
      </c>
      <c r="D44" s="184" t="s">
        <v>154</v>
      </c>
      <c r="E44" s="180" t="s">
        <v>151</v>
      </c>
      <c r="F44" s="177" t="s">
        <v>155</v>
      </c>
      <c r="G44" s="178" t="s">
        <v>156</v>
      </c>
    </row>
    <row r="45" spans="1:7" ht="10.5" customHeight="1">
      <c r="A45" s="182"/>
      <c r="B45" s="183"/>
      <c r="C45" s="178"/>
      <c r="D45" s="185"/>
      <c r="E45" s="180"/>
      <c r="F45" s="177"/>
      <c r="G45" s="179"/>
    </row>
    <row r="46" spans="1:7" ht="10.5" customHeight="1">
      <c r="A46" s="182" t="s">
        <v>224</v>
      </c>
      <c r="B46" s="183">
        <v>3</v>
      </c>
      <c r="C46" s="178" t="s">
        <v>134</v>
      </c>
      <c r="D46" s="184" t="s">
        <v>135</v>
      </c>
      <c r="E46" s="180" t="s">
        <v>136</v>
      </c>
      <c r="F46" s="177" t="s">
        <v>137</v>
      </c>
      <c r="G46" s="178" t="s">
        <v>138</v>
      </c>
    </row>
    <row r="47" spans="1:7" ht="10.5" customHeight="1">
      <c r="A47" s="182"/>
      <c r="B47" s="183"/>
      <c r="C47" s="178"/>
      <c r="D47" s="185"/>
      <c r="E47" s="180"/>
      <c r="F47" s="177"/>
      <c r="G47" s="179"/>
    </row>
    <row r="48" spans="1:7" ht="10.5" customHeight="1">
      <c r="A48" s="182" t="s">
        <v>224</v>
      </c>
      <c r="B48" s="183">
        <v>8</v>
      </c>
      <c r="C48" s="178" t="s">
        <v>157</v>
      </c>
      <c r="D48" s="184" t="s">
        <v>158</v>
      </c>
      <c r="E48" s="180" t="s">
        <v>159</v>
      </c>
      <c r="F48" s="177" t="s">
        <v>160</v>
      </c>
      <c r="G48" s="178" t="s">
        <v>161</v>
      </c>
    </row>
    <row r="49" spans="1:7" ht="10.5" customHeight="1">
      <c r="A49" s="182"/>
      <c r="B49" s="183"/>
      <c r="C49" s="178"/>
      <c r="D49" s="185"/>
      <c r="E49" s="180"/>
      <c r="F49" s="177"/>
      <c r="G49" s="179"/>
    </row>
    <row r="50" spans="1:7" ht="10.5" customHeight="1">
      <c r="A50" s="182" t="s">
        <v>224</v>
      </c>
      <c r="B50" s="183">
        <v>9</v>
      </c>
      <c r="C50" s="178" t="s">
        <v>203</v>
      </c>
      <c r="D50" s="184" t="s">
        <v>204</v>
      </c>
      <c r="E50" s="180" t="s">
        <v>205</v>
      </c>
      <c r="F50" s="177" t="s">
        <v>206</v>
      </c>
      <c r="G50" s="178" t="s">
        <v>207</v>
      </c>
    </row>
    <row r="51" spans="1:7" ht="10.5" customHeight="1">
      <c r="A51" s="182"/>
      <c r="B51" s="183"/>
      <c r="C51" s="178"/>
      <c r="D51" s="185"/>
      <c r="E51" s="180"/>
      <c r="F51" s="177"/>
      <c r="G51" s="179"/>
    </row>
    <row r="52" spans="1:7" ht="10.5" customHeight="1">
      <c r="A52" s="182" t="s">
        <v>224</v>
      </c>
      <c r="B52" s="183">
        <v>10</v>
      </c>
      <c r="C52" s="178" t="s">
        <v>76</v>
      </c>
      <c r="D52" s="185" t="s">
        <v>77</v>
      </c>
      <c r="E52" s="180" t="s">
        <v>37</v>
      </c>
      <c r="F52" s="177" t="s">
        <v>78</v>
      </c>
      <c r="G52" s="178" t="s">
        <v>79</v>
      </c>
    </row>
    <row r="53" spans="1:7" ht="10.5" customHeight="1">
      <c r="A53" s="182"/>
      <c r="B53" s="183"/>
      <c r="C53" s="178"/>
      <c r="D53" s="185"/>
      <c r="E53" s="180"/>
      <c r="F53" s="177"/>
      <c r="G53" s="179"/>
    </row>
    <row r="54" spans="1:7" ht="10.5" customHeight="1">
      <c r="A54" s="182" t="s">
        <v>224</v>
      </c>
      <c r="B54" s="183">
        <v>12</v>
      </c>
      <c r="C54" s="178" t="s">
        <v>85</v>
      </c>
      <c r="D54" s="185" t="s">
        <v>86</v>
      </c>
      <c r="E54" s="180" t="s">
        <v>41</v>
      </c>
      <c r="F54" s="177" t="s">
        <v>87</v>
      </c>
      <c r="G54" s="178" t="s">
        <v>88</v>
      </c>
    </row>
    <row r="55" spans="1:7" ht="10.5" customHeight="1">
      <c r="A55" s="182"/>
      <c r="B55" s="183"/>
      <c r="C55" s="178"/>
      <c r="D55" s="185"/>
      <c r="E55" s="180"/>
      <c r="F55" s="177"/>
      <c r="G55" s="179"/>
    </row>
    <row r="56" spans="1:7" ht="10.5" customHeight="1">
      <c r="A56" s="182" t="s">
        <v>224</v>
      </c>
      <c r="B56" s="183">
        <v>14</v>
      </c>
      <c r="C56" s="178" t="s">
        <v>105</v>
      </c>
      <c r="D56" s="184" t="s">
        <v>106</v>
      </c>
      <c r="E56" s="180" t="s">
        <v>102</v>
      </c>
      <c r="F56" s="177" t="s">
        <v>107</v>
      </c>
      <c r="G56" s="178" t="s">
        <v>108</v>
      </c>
    </row>
    <row r="57" spans="1:7" ht="10.5" customHeight="1">
      <c r="A57" s="182"/>
      <c r="B57" s="183"/>
      <c r="C57" s="178"/>
      <c r="D57" s="185"/>
      <c r="E57" s="180"/>
      <c r="F57" s="177"/>
      <c r="G57" s="179"/>
    </row>
    <row r="58" spans="1:7" ht="10.5" customHeight="1">
      <c r="A58" s="182" t="s">
        <v>224</v>
      </c>
      <c r="B58" s="183">
        <v>15</v>
      </c>
      <c r="C58" s="178" t="s">
        <v>177</v>
      </c>
      <c r="D58" s="184" t="s">
        <v>178</v>
      </c>
      <c r="E58" s="180" t="s">
        <v>174</v>
      </c>
      <c r="F58" s="177" t="s">
        <v>179</v>
      </c>
      <c r="G58" s="178" t="s">
        <v>180</v>
      </c>
    </row>
    <row r="59" spans="1:7" ht="10.5" customHeight="1">
      <c r="A59" s="182"/>
      <c r="B59" s="183"/>
      <c r="C59" s="178"/>
      <c r="D59" s="185"/>
      <c r="E59" s="180"/>
      <c r="F59" s="177"/>
      <c r="G59" s="179"/>
    </row>
    <row r="60" spans="1:7" ht="10.5" customHeight="1">
      <c r="A60" s="182" t="s">
        <v>224</v>
      </c>
      <c r="B60" s="183">
        <v>18</v>
      </c>
      <c r="C60" s="178" t="s">
        <v>167</v>
      </c>
      <c r="D60" s="184" t="s">
        <v>168</v>
      </c>
      <c r="E60" s="180" t="s">
        <v>169</v>
      </c>
      <c r="F60" s="177" t="s">
        <v>170</v>
      </c>
      <c r="G60" s="178" t="s">
        <v>171</v>
      </c>
    </row>
    <row r="61" spans="1:7" ht="10.5" customHeight="1">
      <c r="A61" s="182"/>
      <c r="B61" s="183"/>
      <c r="C61" s="178"/>
      <c r="D61" s="185"/>
      <c r="E61" s="180"/>
      <c r="F61" s="177"/>
      <c r="G61" s="179"/>
    </row>
    <row r="62" spans="1:7" ht="10.5" customHeight="1">
      <c r="A62" s="182" t="s">
        <v>224</v>
      </c>
      <c r="B62" s="183">
        <v>23</v>
      </c>
      <c r="C62" s="178" t="s">
        <v>109</v>
      </c>
      <c r="D62" s="184" t="s">
        <v>110</v>
      </c>
      <c r="E62" s="180" t="s">
        <v>102</v>
      </c>
      <c r="F62" s="177" t="s">
        <v>111</v>
      </c>
      <c r="G62" s="178" t="s">
        <v>112</v>
      </c>
    </row>
    <row r="63" spans="1:7" ht="10.5" customHeight="1">
      <c r="A63" s="182"/>
      <c r="B63" s="183"/>
      <c r="C63" s="178"/>
      <c r="D63" s="185"/>
      <c r="E63" s="180"/>
      <c r="F63" s="177"/>
      <c r="G63" s="179"/>
    </row>
    <row r="64" spans="1:7" ht="10.5" customHeight="1">
      <c r="A64" s="182" t="s">
        <v>224</v>
      </c>
      <c r="B64" s="183">
        <v>29</v>
      </c>
      <c r="C64" s="178" t="s">
        <v>113</v>
      </c>
      <c r="D64" s="184" t="s">
        <v>114</v>
      </c>
      <c r="E64" s="180" t="s">
        <v>50</v>
      </c>
      <c r="F64" s="177" t="s">
        <v>115</v>
      </c>
      <c r="G64" s="178" t="s">
        <v>116</v>
      </c>
    </row>
    <row r="65" spans="1:7" ht="10.5" customHeight="1">
      <c r="A65" s="182"/>
      <c r="B65" s="183"/>
      <c r="C65" s="178"/>
      <c r="D65" s="185"/>
      <c r="E65" s="180"/>
      <c r="F65" s="177"/>
      <c r="G65" s="179"/>
    </row>
    <row r="66" spans="1:7" ht="10.5" customHeight="1">
      <c r="A66" s="182" t="s">
        <v>224</v>
      </c>
      <c r="B66" s="183">
        <v>32</v>
      </c>
      <c r="C66" s="178" t="s">
        <v>181</v>
      </c>
      <c r="D66" s="184" t="s">
        <v>182</v>
      </c>
      <c r="E66" s="180" t="s">
        <v>183</v>
      </c>
      <c r="F66" s="177" t="s">
        <v>184</v>
      </c>
      <c r="G66" s="178" t="s">
        <v>185</v>
      </c>
    </row>
    <row r="67" spans="1:7" ht="10.5" customHeight="1">
      <c r="A67" s="182"/>
      <c r="B67" s="183"/>
      <c r="C67" s="178"/>
      <c r="D67" s="185"/>
      <c r="E67" s="180"/>
      <c r="F67" s="177"/>
      <c r="G67" s="179"/>
    </row>
    <row r="68" spans="1:7" ht="10.5" customHeight="1">
      <c r="A68" s="182" t="s">
        <v>224</v>
      </c>
      <c r="B68" s="183">
        <v>5</v>
      </c>
      <c r="C68" s="178" t="s">
        <v>117</v>
      </c>
      <c r="D68" s="184" t="s">
        <v>118</v>
      </c>
      <c r="E68" s="180" t="s">
        <v>66</v>
      </c>
      <c r="F68" s="177" t="s">
        <v>119</v>
      </c>
      <c r="G68" s="178" t="s">
        <v>120</v>
      </c>
    </row>
    <row r="69" spans="1:7" ht="10.5" customHeight="1">
      <c r="A69" s="182"/>
      <c r="B69" s="183"/>
      <c r="C69" s="178"/>
      <c r="D69" s="185"/>
      <c r="E69" s="180"/>
      <c r="F69" s="177"/>
      <c r="G69" s="178"/>
    </row>
    <row r="71" spans="1:6" ht="12.75">
      <c r="A71" s="34" t="str">
        <f>HYPERLINK('[1]реквизиты'!$A$20)</f>
        <v>Гл. судья, судья МК</v>
      </c>
      <c r="B71" s="39"/>
      <c r="C71" s="39"/>
      <c r="D71" s="39"/>
      <c r="E71" s="35" t="str">
        <f>HYPERLINK('[1]реквизиты'!$G$20)</f>
        <v>В.Т. Перчик</v>
      </c>
      <c r="F71" s="37" t="str">
        <f>HYPERLINK('[1]реквизиты'!$G$21)</f>
        <v>/г.Краснокамск/</v>
      </c>
    </row>
    <row r="72" spans="1:4" ht="12.75">
      <c r="A72" s="39"/>
      <c r="B72" s="39"/>
      <c r="C72" s="39"/>
      <c r="D72" s="39"/>
    </row>
    <row r="73" spans="1:6" ht="12.75">
      <c r="A73" s="36" t="str">
        <f>HYPERLINK('[1]реквизиты'!$A$22)</f>
        <v>Гл. секретарь, судья МК</v>
      </c>
      <c r="B73" s="39"/>
      <c r="C73" s="39"/>
      <c r="D73" s="39"/>
      <c r="E73" s="35" t="str">
        <f>HYPERLINK('[1]реквизиты'!$G$22)</f>
        <v>Р.М. Закиров</v>
      </c>
      <c r="F73" s="38" t="str">
        <f>HYPERLINK('[1]реквизиты'!$G$23)</f>
        <v>/г.Пермь/</v>
      </c>
    </row>
    <row r="75" ht="27.75" customHeight="1"/>
    <row r="77" spans="2:6" ht="12.75">
      <c r="B77" s="42"/>
      <c r="C77" s="42"/>
      <c r="D77" s="42"/>
      <c r="E77" s="42"/>
      <c r="F77" s="42"/>
    </row>
    <row r="78" spans="2:6" ht="12.75">
      <c r="B78" s="42"/>
      <c r="C78" s="42"/>
      <c r="D78" s="42"/>
      <c r="E78" s="42"/>
      <c r="F78" s="42"/>
    </row>
  </sheetData>
  <mergeCells count="234">
    <mergeCell ref="E26:E27"/>
    <mergeCell ref="G26:G27"/>
    <mergeCell ref="E28:E29"/>
    <mergeCell ref="G28:G29"/>
    <mergeCell ref="E30:E31"/>
    <mergeCell ref="F30:F31"/>
    <mergeCell ref="A28:A29"/>
    <mergeCell ref="B28:B29"/>
    <mergeCell ref="C28:C29"/>
    <mergeCell ref="D28:D29"/>
    <mergeCell ref="A30:A31"/>
    <mergeCell ref="B30:B31"/>
    <mergeCell ref="C30:C31"/>
    <mergeCell ref="D30:D31"/>
    <mergeCell ref="A26:A27"/>
    <mergeCell ref="B26:B27"/>
    <mergeCell ref="C26:C27"/>
    <mergeCell ref="D26:D27"/>
    <mergeCell ref="E24:E25"/>
    <mergeCell ref="G24:G25"/>
    <mergeCell ref="A22:A23"/>
    <mergeCell ref="B22:B23"/>
    <mergeCell ref="A24:A25"/>
    <mergeCell ref="B24:B25"/>
    <mergeCell ref="C24:C25"/>
    <mergeCell ref="D24:D25"/>
    <mergeCell ref="C22:C23"/>
    <mergeCell ref="D22:D23"/>
    <mergeCell ref="E18:E19"/>
    <mergeCell ref="G18:G19"/>
    <mergeCell ref="E20:E21"/>
    <mergeCell ref="G20:G21"/>
    <mergeCell ref="E22:E23"/>
    <mergeCell ref="G22:G23"/>
    <mergeCell ref="A20:A21"/>
    <mergeCell ref="B20:B21"/>
    <mergeCell ref="C20:C21"/>
    <mergeCell ref="D20:D21"/>
    <mergeCell ref="F20:F21"/>
    <mergeCell ref="F22:F23"/>
    <mergeCell ref="A18:A19"/>
    <mergeCell ref="B18:B19"/>
    <mergeCell ref="C18:C19"/>
    <mergeCell ref="D18:D19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E14:E15"/>
    <mergeCell ref="G14:G15"/>
    <mergeCell ref="A12:A13"/>
    <mergeCell ref="B12:B13"/>
    <mergeCell ref="C12:C13"/>
    <mergeCell ref="D12:D13"/>
    <mergeCell ref="F12:F13"/>
    <mergeCell ref="F14:F15"/>
    <mergeCell ref="A10:A11"/>
    <mergeCell ref="B10:B11"/>
    <mergeCell ref="C10:C11"/>
    <mergeCell ref="D10:D11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E4:E5"/>
    <mergeCell ref="G4:G5"/>
    <mergeCell ref="E6:E7"/>
    <mergeCell ref="G6:G7"/>
    <mergeCell ref="F4:F5"/>
    <mergeCell ref="F6:F7"/>
    <mergeCell ref="A4:A5"/>
    <mergeCell ref="B4:B5"/>
    <mergeCell ref="C4:C5"/>
    <mergeCell ref="D4:D5"/>
    <mergeCell ref="F8:F9"/>
    <mergeCell ref="F10:F11"/>
    <mergeCell ref="F16:F17"/>
    <mergeCell ref="F18:F19"/>
    <mergeCell ref="F24:F25"/>
    <mergeCell ref="F26:F27"/>
    <mergeCell ref="F28:F29"/>
    <mergeCell ref="G30:G31"/>
    <mergeCell ref="F32:F33"/>
    <mergeCell ref="G32:G33"/>
    <mergeCell ref="F34:F35"/>
    <mergeCell ref="G34:G35"/>
    <mergeCell ref="F36:F37"/>
    <mergeCell ref="G36:G37"/>
    <mergeCell ref="F38:F39"/>
    <mergeCell ref="G38:G39"/>
    <mergeCell ref="F40:F41"/>
    <mergeCell ref="G40:G41"/>
    <mergeCell ref="F42:F43"/>
    <mergeCell ref="G42:G43"/>
    <mergeCell ref="F44:F45"/>
    <mergeCell ref="G44:G45"/>
    <mergeCell ref="F46:F47"/>
    <mergeCell ref="G46:G47"/>
    <mergeCell ref="F48:F49"/>
    <mergeCell ref="G48:G49"/>
    <mergeCell ref="F50:F51"/>
    <mergeCell ref="G50:G51"/>
    <mergeCell ref="F52:F53"/>
    <mergeCell ref="G52:G53"/>
    <mergeCell ref="A1:G1"/>
    <mergeCell ref="A2:G2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D58:D59"/>
    <mergeCell ref="F54:F55"/>
    <mergeCell ref="G54:G55"/>
    <mergeCell ref="E56:E57"/>
    <mergeCell ref="F56:F57"/>
    <mergeCell ref="G56:G57"/>
    <mergeCell ref="E54:E55"/>
    <mergeCell ref="G58:G59"/>
    <mergeCell ref="E60:E61"/>
    <mergeCell ref="F60:F61"/>
    <mergeCell ref="G60:G61"/>
    <mergeCell ref="A58:A59"/>
    <mergeCell ref="B58:B59"/>
    <mergeCell ref="A60:A61"/>
    <mergeCell ref="B60:B61"/>
    <mergeCell ref="C60:C61"/>
    <mergeCell ref="D60:D61"/>
    <mergeCell ref="C58:C59"/>
    <mergeCell ref="A62:A63"/>
    <mergeCell ref="B62:B63"/>
    <mergeCell ref="C62:C63"/>
    <mergeCell ref="D62:D63"/>
    <mergeCell ref="A64:A65"/>
    <mergeCell ref="B64:B65"/>
    <mergeCell ref="C64:C65"/>
    <mergeCell ref="D64:D65"/>
    <mergeCell ref="G68:G69"/>
    <mergeCell ref="A66:A67"/>
    <mergeCell ref="B66:B67"/>
    <mergeCell ref="C66:C67"/>
    <mergeCell ref="D66:D67"/>
    <mergeCell ref="A68:A69"/>
    <mergeCell ref="B68:B69"/>
    <mergeCell ref="C68:C69"/>
    <mergeCell ref="D68:D69"/>
    <mergeCell ref="G66:G67"/>
    <mergeCell ref="D3:E3"/>
    <mergeCell ref="E66:E67"/>
    <mergeCell ref="F66:F67"/>
    <mergeCell ref="E68:E69"/>
    <mergeCell ref="F68:F69"/>
    <mergeCell ref="E58:E59"/>
    <mergeCell ref="F58:F59"/>
    <mergeCell ref="E52:E53"/>
    <mergeCell ref="E48:E49"/>
    <mergeCell ref="E62:E63"/>
    <mergeCell ref="F62:F63"/>
    <mergeCell ref="G62:G63"/>
    <mergeCell ref="E64:E65"/>
    <mergeCell ref="F64:F65"/>
    <mergeCell ref="G64:G6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68"/>
  <sheetViews>
    <sheetView workbookViewId="0" topLeftCell="A56">
      <selection activeCell="B5" sqref="B5:G6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>
      <c r="A1" s="223" t="str">
        <f>HYPERLINK('[1]реквизиты'!$A$11)</f>
        <v>ПРОТОКОЛ ВЗВЕШИВАНИЯ                                                                                                                                                          Чемпионат России по САМБО среди мужчин</v>
      </c>
      <c r="B1" s="223"/>
      <c r="C1" s="223"/>
      <c r="D1" s="223"/>
      <c r="E1" s="223"/>
      <c r="F1" s="223"/>
      <c r="G1" s="223"/>
    </row>
    <row r="2" spans="1:7" ht="14.25" customHeight="1">
      <c r="A2" s="224" t="str">
        <f>HYPERLINK('[1]реквизиты'!$A$15)</f>
        <v>13-16 марта 2008 г. г. Москва</v>
      </c>
      <c r="B2" s="224"/>
      <c r="C2" s="224"/>
      <c r="D2" s="224"/>
      <c r="E2" s="224"/>
      <c r="F2" s="224"/>
      <c r="G2" s="224"/>
    </row>
    <row r="3" spans="1:7" ht="12.75" customHeight="1">
      <c r="A3" s="193" t="s">
        <v>4</v>
      </c>
      <c r="B3" s="193" t="s">
        <v>5</v>
      </c>
      <c r="C3" s="193" t="s">
        <v>6</v>
      </c>
      <c r="D3" s="193" t="s">
        <v>7</v>
      </c>
      <c r="E3" s="193" t="s">
        <v>8</v>
      </c>
      <c r="F3" s="193" t="s">
        <v>11</v>
      </c>
      <c r="G3" s="193" t="s">
        <v>9</v>
      </c>
    </row>
    <row r="4" spans="1:7" ht="12.75">
      <c r="A4" s="194"/>
      <c r="B4" s="194"/>
      <c r="C4" s="194"/>
      <c r="D4" s="194"/>
      <c r="E4" s="194"/>
      <c r="F4" s="194"/>
      <c r="G4" s="194"/>
    </row>
    <row r="5" spans="1:7" ht="12.75" customHeight="1">
      <c r="A5" s="225" t="s">
        <v>28</v>
      </c>
      <c r="B5" s="183">
        <v>1</v>
      </c>
      <c r="C5" s="178" t="s">
        <v>100</v>
      </c>
      <c r="D5" s="184" t="s">
        <v>101</v>
      </c>
      <c r="E5" s="180" t="s">
        <v>102</v>
      </c>
      <c r="F5" s="177" t="s">
        <v>103</v>
      </c>
      <c r="G5" s="178" t="s">
        <v>104</v>
      </c>
    </row>
    <row r="6" spans="1:7" ht="12.75" customHeight="1">
      <c r="A6" s="225"/>
      <c r="B6" s="183"/>
      <c r="C6" s="178"/>
      <c r="D6" s="185"/>
      <c r="E6" s="180"/>
      <c r="F6" s="177"/>
      <c r="G6" s="179"/>
    </row>
    <row r="7" spans="1:7" ht="12.75" customHeight="1">
      <c r="A7" s="225" t="s">
        <v>30</v>
      </c>
      <c r="B7" s="183">
        <v>2</v>
      </c>
      <c r="C7" s="178" t="s">
        <v>97</v>
      </c>
      <c r="D7" s="184" t="s">
        <v>98</v>
      </c>
      <c r="E7" s="180" t="s">
        <v>56</v>
      </c>
      <c r="F7" s="177" t="s">
        <v>99</v>
      </c>
      <c r="G7" s="178" t="s">
        <v>57</v>
      </c>
    </row>
    <row r="8" spans="1:7" ht="12.75" customHeight="1">
      <c r="A8" s="225"/>
      <c r="B8" s="183"/>
      <c r="C8" s="178"/>
      <c r="D8" s="185"/>
      <c r="E8" s="180"/>
      <c r="F8" s="177"/>
      <c r="G8" s="179"/>
    </row>
    <row r="9" spans="1:7" ht="12.75" customHeight="1">
      <c r="A9" s="225" t="s">
        <v>32</v>
      </c>
      <c r="B9" s="183">
        <v>3</v>
      </c>
      <c r="C9" s="178" t="s">
        <v>134</v>
      </c>
      <c r="D9" s="184" t="s">
        <v>135</v>
      </c>
      <c r="E9" s="180" t="s">
        <v>136</v>
      </c>
      <c r="F9" s="177" t="s">
        <v>137</v>
      </c>
      <c r="G9" s="178" t="s">
        <v>138</v>
      </c>
    </row>
    <row r="10" spans="1:7" ht="15" customHeight="1">
      <c r="A10" s="225"/>
      <c r="B10" s="183"/>
      <c r="C10" s="178"/>
      <c r="D10" s="185"/>
      <c r="E10" s="180"/>
      <c r="F10" s="177"/>
      <c r="G10" s="178"/>
    </row>
    <row r="11" spans="1:7" ht="12.75" customHeight="1">
      <c r="A11" s="225" t="s">
        <v>34</v>
      </c>
      <c r="B11" s="183">
        <v>4</v>
      </c>
      <c r="C11" s="178" t="s">
        <v>191</v>
      </c>
      <c r="D11" s="184" t="s">
        <v>192</v>
      </c>
      <c r="E11" s="180" t="s">
        <v>188</v>
      </c>
      <c r="F11" s="177" t="s">
        <v>193</v>
      </c>
      <c r="G11" s="178" t="s">
        <v>194</v>
      </c>
    </row>
    <row r="12" spans="1:7" ht="15" customHeight="1">
      <c r="A12" s="225"/>
      <c r="B12" s="183"/>
      <c r="C12" s="178"/>
      <c r="D12" s="185"/>
      <c r="E12" s="180"/>
      <c r="F12" s="177"/>
      <c r="G12" s="179"/>
    </row>
    <row r="13" spans="1:7" ht="15" customHeight="1">
      <c r="A13" s="225" t="s">
        <v>36</v>
      </c>
      <c r="B13" s="183">
        <v>5</v>
      </c>
      <c r="C13" s="178" t="s">
        <v>117</v>
      </c>
      <c r="D13" s="184" t="s">
        <v>118</v>
      </c>
      <c r="E13" s="180" t="s">
        <v>66</v>
      </c>
      <c r="F13" s="177" t="s">
        <v>119</v>
      </c>
      <c r="G13" s="178" t="s">
        <v>120</v>
      </c>
    </row>
    <row r="14" spans="1:7" ht="15.75" customHeight="1">
      <c r="A14" s="225"/>
      <c r="B14" s="183"/>
      <c r="C14" s="178"/>
      <c r="D14" s="185"/>
      <c r="E14" s="180"/>
      <c r="F14" s="177"/>
      <c r="G14" s="178"/>
    </row>
    <row r="15" spans="1:7" ht="12.75" customHeight="1">
      <c r="A15" s="225" t="s">
        <v>39</v>
      </c>
      <c r="B15" s="183">
        <v>6</v>
      </c>
      <c r="C15" s="178" t="s">
        <v>144</v>
      </c>
      <c r="D15" s="184" t="s">
        <v>145</v>
      </c>
      <c r="E15" s="180" t="s">
        <v>146</v>
      </c>
      <c r="F15" s="177" t="s">
        <v>147</v>
      </c>
      <c r="G15" s="178" t="s">
        <v>148</v>
      </c>
    </row>
    <row r="16" spans="1:7" ht="15" customHeight="1">
      <c r="A16" s="225"/>
      <c r="B16" s="183"/>
      <c r="C16" s="178"/>
      <c r="D16" s="185"/>
      <c r="E16" s="180"/>
      <c r="F16" s="177"/>
      <c r="G16" s="179"/>
    </row>
    <row r="17" spans="1:7" ht="12.75" customHeight="1">
      <c r="A17" s="225" t="s">
        <v>40</v>
      </c>
      <c r="B17" s="183">
        <v>7</v>
      </c>
      <c r="C17" s="178" t="s">
        <v>125</v>
      </c>
      <c r="D17" s="184" t="s">
        <v>126</v>
      </c>
      <c r="E17" s="180" t="s">
        <v>66</v>
      </c>
      <c r="F17" s="177" t="s">
        <v>127</v>
      </c>
      <c r="G17" s="178" t="s">
        <v>128</v>
      </c>
    </row>
    <row r="18" spans="1:7" ht="15" customHeight="1">
      <c r="A18" s="225"/>
      <c r="B18" s="183"/>
      <c r="C18" s="178"/>
      <c r="D18" s="185"/>
      <c r="E18" s="180"/>
      <c r="F18" s="177"/>
      <c r="G18" s="179"/>
    </row>
    <row r="19" spans="1:7" ht="12.75" customHeight="1">
      <c r="A19" s="225" t="s">
        <v>42</v>
      </c>
      <c r="B19" s="183">
        <v>8</v>
      </c>
      <c r="C19" s="178" t="s">
        <v>157</v>
      </c>
      <c r="D19" s="184" t="s">
        <v>158</v>
      </c>
      <c r="E19" s="180" t="s">
        <v>159</v>
      </c>
      <c r="F19" s="177" t="s">
        <v>160</v>
      </c>
      <c r="G19" s="178" t="s">
        <v>161</v>
      </c>
    </row>
    <row r="20" spans="1:7" ht="15" customHeight="1">
      <c r="A20" s="225"/>
      <c r="B20" s="183"/>
      <c r="C20" s="178"/>
      <c r="D20" s="185"/>
      <c r="E20" s="180"/>
      <c r="F20" s="177"/>
      <c r="G20" s="179"/>
    </row>
    <row r="21" spans="1:7" ht="12.75" customHeight="1">
      <c r="A21" s="225" t="s">
        <v>43</v>
      </c>
      <c r="B21" s="183">
        <v>9</v>
      </c>
      <c r="C21" s="178" t="s">
        <v>203</v>
      </c>
      <c r="D21" s="184" t="s">
        <v>204</v>
      </c>
      <c r="E21" s="180" t="s">
        <v>205</v>
      </c>
      <c r="F21" s="177" t="s">
        <v>206</v>
      </c>
      <c r="G21" s="178" t="s">
        <v>207</v>
      </c>
    </row>
    <row r="22" spans="1:7" ht="15" customHeight="1">
      <c r="A22" s="225"/>
      <c r="B22" s="183"/>
      <c r="C22" s="178"/>
      <c r="D22" s="185"/>
      <c r="E22" s="180"/>
      <c r="F22" s="177"/>
      <c r="G22" s="179"/>
    </row>
    <row r="23" spans="1:7" ht="12.75" customHeight="1">
      <c r="A23" s="225" t="s">
        <v>45</v>
      </c>
      <c r="B23" s="183">
        <v>10</v>
      </c>
      <c r="C23" s="178" t="s">
        <v>76</v>
      </c>
      <c r="D23" s="185" t="s">
        <v>77</v>
      </c>
      <c r="E23" s="180" t="s">
        <v>37</v>
      </c>
      <c r="F23" s="177" t="s">
        <v>78</v>
      </c>
      <c r="G23" s="178" t="s">
        <v>79</v>
      </c>
    </row>
    <row r="24" spans="1:7" ht="15" customHeight="1">
      <c r="A24" s="225"/>
      <c r="B24" s="183"/>
      <c r="C24" s="178"/>
      <c r="D24" s="185"/>
      <c r="E24" s="180"/>
      <c r="F24" s="177"/>
      <c r="G24" s="179"/>
    </row>
    <row r="25" spans="1:7" ht="12.75" customHeight="1">
      <c r="A25" s="225" t="s">
        <v>47</v>
      </c>
      <c r="B25" s="183">
        <v>12</v>
      </c>
      <c r="C25" s="178" t="s">
        <v>85</v>
      </c>
      <c r="D25" s="185" t="s">
        <v>86</v>
      </c>
      <c r="E25" s="180" t="s">
        <v>41</v>
      </c>
      <c r="F25" s="177" t="s">
        <v>87</v>
      </c>
      <c r="G25" s="178" t="s">
        <v>88</v>
      </c>
    </row>
    <row r="26" spans="1:7" ht="15" customHeight="1">
      <c r="A26" s="225"/>
      <c r="B26" s="183"/>
      <c r="C26" s="178"/>
      <c r="D26" s="185"/>
      <c r="E26" s="180"/>
      <c r="F26" s="177"/>
      <c r="G26" s="179"/>
    </row>
    <row r="27" spans="1:7" ht="12.75" customHeight="1">
      <c r="A27" s="225" t="s">
        <v>48</v>
      </c>
      <c r="B27" s="183">
        <v>13</v>
      </c>
      <c r="C27" s="178" t="s">
        <v>139</v>
      </c>
      <c r="D27" s="184" t="s">
        <v>140</v>
      </c>
      <c r="E27" s="180" t="s">
        <v>141</v>
      </c>
      <c r="F27" s="177" t="s">
        <v>142</v>
      </c>
      <c r="G27" s="178" t="s">
        <v>143</v>
      </c>
    </row>
    <row r="28" spans="1:7" ht="15" customHeight="1">
      <c r="A28" s="225"/>
      <c r="B28" s="183"/>
      <c r="C28" s="178"/>
      <c r="D28" s="185"/>
      <c r="E28" s="180"/>
      <c r="F28" s="177"/>
      <c r="G28" s="179"/>
    </row>
    <row r="29" spans="1:7" ht="12.75" customHeight="1">
      <c r="A29" s="225" t="s">
        <v>49</v>
      </c>
      <c r="B29" s="183">
        <v>14</v>
      </c>
      <c r="C29" s="178" t="s">
        <v>105</v>
      </c>
      <c r="D29" s="184" t="s">
        <v>106</v>
      </c>
      <c r="E29" s="180" t="s">
        <v>102</v>
      </c>
      <c r="F29" s="177" t="s">
        <v>107</v>
      </c>
      <c r="G29" s="178" t="s">
        <v>108</v>
      </c>
    </row>
    <row r="30" spans="1:7" ht="15" customHeight="1">
      <c r="A30" s="225"/>
      <c r="B30" s="183"/>
      <c r="C30" s="178"/>
      <c r="D30" s="185"/>
      <c r="E30" s="180"/>
      <c r="F30" s="177"/>
      <c r="G30" s="179"/>
    </row>
    <row r="31" spans="1:7" ht="15.75" customHeight="1">
      <c r="A31" s="225" t="s">
        <v>51</v>
      </c>
      <c r="B31" s="183">
        <v>15</v>
      </c>
      <c r="C31" s="178" t="s">
        <v>177</v>
      </c>
      <c r="D31" s="184" t="s">
        <v>178</v>
      </c>
      <c r="E31" s="180" t="s">
        <v>174</v>
      </c>
      <c r="F31" s="177" t="s">
        <v>179</v>
      </c>
      <c r="G31" s="178" t="s">
        <v>180</v>
      </c>
    </row>
    <row r="32" spans="1:7" ht="15" customHeight="1">
      <c r="A32" s="225"/>
      <c r="B32" s="183"/>
      <c r="C32" s="178"/>
      <c r="D32" s="185"/>
      <c r="E32" s="180"/>
      <c r="F32" s="177"/>
      <c r="G32" s="179"/>
    </row>
    <row r="33" spans="1:7" ht="12.75" customHeight="1">
      <c r="A33" s="225" t="s">
        <v>52</v>
      </c>
      <c r="B33" s="183">
        <v>16</v>
      </c>
      <c r="C33" s="178" t="s">
        <v>121</v>
      </c>
      <c r="D33" s="184" t="s">
        <v>122</v>
      </c>
      <c r="E33" s="180" t="s">
        <v>66</v>
      </c>
      <c r="F33" s="177" t="s">
        <v>123</v>
      </c>
      <c r="G33" s="178" t="s">
        <v>124</v>
      </c>
    </row>
    <row r="34" spans="1:7" ht="15" customHeight="1">
      <c r="A34" s="225"/>
      <c r="B34" s="183"/>
      <c r="C34" s="178"/>
      <c r="D34" s="185"/>
      <c r="E34" s="180"/>
      <c r="F34" s="177"/>
      <c r="G34" s="179"/>
    </row>
    <row r="35" spans="1:7" ht="12.75" customHeight="1">
      <c r="A35" s="225" t="s">
        <v>53</v>
      </c>
      <c r="B35" s="183">
        <v>17</v>
      </c>
      <c r="C35" s="178" t="s">
        <v>92</v>
      </c>
      <c r="D35" s="184" t="s">
        <v>93</v>
      </c>
      <c r="E35" s="180" t="s">
        <v>211</v>
      </c>
      <c r="F35" s="177"/>
      <c r="G35" s="178" t="s">
        <v>57</v>
      </c>
    </row>
    <row r="36" spans="1:7" ht="15" customHeight="1">
      <c r="A36" s="225"/>
      <c r="B36" s="183"/>
      <c r="C36" s="178"/>
      <c r="D36" s="185"/>
      <c r="E36" s="180"/>
      <c r="F36" s="177"/>
      <c r="G36" s="179"/>
    </row>
    <row r="37" spans="1:7" ht="12.75" customHeight="1">
      <c r="A37" s="225" t="s">
        <v>54</v>
      </c>
      <c r="B37" s="183">
        <v>18</v>
      </c>
      <c r="C37" s="178" t="s">
        <v>167</v>
      </c>
      <c r="D37" s="184" t="s">
        <v>168</v>
      </c>
      <c r="E37" s="180" t="s">
        <v>169</v>
      </c>
      <c r="F37" s="177" t="s">
        <v>170</v>
      </c>
      <c r="G37" s="178" t="s">
        <v>171</v>
      </c>
    </row>
    <row r="38" spans="1:7" ht="15" customHeight="1">
      <c r="A38" s="225"/>
      <c r="B38" s="183"/>
      <c r="C38" s="178"/>
      <c r="D38" s="185"/>
      <c r="E38" s="180"/>
      <c r="F38" s="177"/>
      <c r="G38" s="179"/>
    </row>
    <row r="39" spans="1:7" ht="15.75" customHeight="1">
      <c r="A39" s="225" t="s">
        <v>55</v>
      </c>
      <c r="B39" s="183">
        <v>19</v>
      </c>
      <c r="C39" s="178" t="s">
        <v>80</v>
      </c>
      <c r="D39" s="185" t="s">
        <v>81</v>
      </c>
      <c r="E39" s="180" t="s">
        <v>82</v>
      </c>
      <c r="F39" s="177" t="s">
        <v>83</v>
      </c>
      <c r="G39" s="178" t="s">
        <v>84</v>
      </c>
    </row>
    <row r="40" spans="1:7" ht="12.75" customHeight="1">
      <c r="A40" s="225"/>
      <c r="B40" s="183"/>
      <c r="C40" s="178"/>
      <c r="D40" s="185"/>
      <c r="E40" s="180"/>
      <c r="F40" s="177"/>
      <c r="G40" s="179"/>
    </row>
    <row r="41" spans="1:7" ht="12.75" customHeight="1">
      <c r="A41" s="225" t="s">
        <v>29</v>
      </c>
      <c r="B41" s="183">
        <v>20</v>
      </c>
      <c r="C41" s="178" t="s">
        <v>89</v>
      </c>
      <c r="D41" s="185" t="s">
        <v>90</v>
      </c>
      <c r="E41" s="180" t="s">
        <v>212</v>
      </c>
      <c r="F41" s="177" t="s">
        <v>91</v>
      </c>
      <c r="G41" s="178" t="s">
        <v>46</v>
      </c>
    </row>
    <row r="42" spans="1:7" ht="12.75" customHeight="1">
      <c r="A42" s="225"/>
      <c r="B42" s="183"/>
      <c r="C42" s="178"/>
      <c r="D42" s="185"/>
      <c r="E42" s="180"/>
      <c r="F42" s="177"/>
      <c r="G42" s="179"/>
    </row>
    <row r="43" spans="1:7" ht="12.75" customHeight="1">
      <c r="A43" s="225" t="s">
        <v>58</v>
      </c>
      <c r="B43" s="183">
        <v>21</v>
      </c>
      <c r="C43" s="178" t="s">
        <v>162</v>
      </c>
      <c r="D43" s="184" t="s">
        <v>163</v>
      </c>
      <c r="E43" s="180" t="s">
        <v>164</v>
      </c>
      <c r="F43" s="177" t="s">
        <v>165</v>
      </c>
      <c r="G43" s="178" t="s">
        <v>166</v>
      </c>
    </row>
    <row r="44" spans="1:7" ht="12.75" customHeight="1">
      <c r="A44" s="225"/>
      <c r="B44" s="183"/>
      <c r="C44" s="178"/>
      <c r="D44" s="185"/>
      <c r="E44" s="180"/>
      <c r="F44" s="177"/>
      <c r="G44" s="179"/>
    </row>
    <row r="45" spans="1:7" ht="12.75" customHeight="1">
      <c r="A45" s="225" t="s">
        <v>31</v>
      </c>
      <c r="B45" s="183">
        <v>22</v>
      </c>
      <c r="C45" s="178" t="s">
        <v>195</v>
      </c>
      <c r="D45" s="184" t="s">
        <v>196</v>
      </c>
      <c r="E45" s="180" t="s">
        <v>44</v>
      </c>
      <c r="F45" s="177" t="s">
        <v>197</v>
      </c>
      <c r="G45" s="178" t="s">
        <v>198</v>
      </c>
    </row>
    <row r="46" spans="1:7" ht="12.75" customHeight="1">
      <c r="A46" s="225"/>
      <c r="B46" s="183"/>
      <c r="C46" s="178"/>
      <c r="D46" s="185"/>
      <c r="E46" s="180"/>
      <c r="F46" s="177"/>
      <c r="G46" s="179"/>
    </row>
    <row r="47" spans="1:7" ht="12.75" customHeight="1">
      <c r="A47" s="225" t="s">
        <v>59</v>
      </c>
      <c r="B47" s="183">
        <v>23</v>
      </c>
      <c r="C47" s="178" t="s">
        <v>109</v>
      </c>
      <c r="D47" s="184" t="s">
        <v>110</v>
      </c>
      <c r="E47" s="180" t="s">
        <v>102</v>
      </c>
      <c r="F47" s="177" t="s">
        <v>111</v>
      </c>
      <c r="G47" s="178" t="s">
        <v>112</v>
      </c>
    </row>
    <row r="48" spans="1:7" ht="12.75" customHeight="1">
      <c r="A48" s="225"/>
      <c r="B48" s="183"/>
      <c r="C48" s="178"/>
      <c r="D48" s="185"/>
      <c r="E48" s="180"/>
      <c r="F48" s="177"/>
      <c r="G48" s="179"/>
    </row>
    <row r="49" spans="1:7" ht="12.75" customHeight="1">
      <c r="A49" s="225" t="s">
        <v>61</v>
      </c>
      <c r="B49" s="183">
        <v>24</v>
      </c>
      <c r="C49" s="178" t="s">
        <v>172</v>
      </c>
      <c r="D49" s="184" t="s">
        <v>173</v>
      </c>
      <c r="E49" s="180" t="s">
        <v>174</v>
      </c>
      <c r="F49" s="177" t="s">
        <v>175</v>
      </c>
      <c r="G49" s="178" t="s">
        <v>176</v>
      </c>
    </row>
    <row r="50" spans="1:7" ht="12.75" customHeight="1">
      <c r="A50" s="225"/>
      <c r="B50" s="183"/>
      <c r="C50" s="178"/>
      <c r="D50" s="185"/>
      <c r="E50" s="180"/>
      <c r="F50" s="177"/>
      <c r="G50" s="179"/>
    </row>
    <row r="51" spans="1:7" ht="12.75" customHeight="1">
      <c r="A51" s="225" t="s">
        <v>62</v>
      </c>
      <c r="B51" s="183">
        <v>25</v>
      </c>
      <c r="C51" s="178" t="s">
        <v>71</v>
      </c>
      <c r="D51" s="185" t="s">
        <v>72</v>
      </c>
      <c r="E51" s="180" t="s">
        <v>73</v>
      </c>
      <c r="F51" s="177" t="s">
        <v>74</v>
      </c>
      <c r="G51" s="178" t="s">
        <v>75</v>
      </c>
    </row>
    <row r="52" spans="1:7" ht="12.75" customHeight="1">
      <c r="A52" s="225"/>
      <c r="B52" s="183"/>
      <c r="C52" s="178"/>
      <c r="D52" s="185"/>
      <c r="E52" s="180"/>
      <c r="F52" s="177"/>
      <c r="G52" s="179"/>
    </row>
    <row r="53" spans="1:7" ht="12.75" customHeight="1">
      <c r="A53" s="225" t="s">
        <v>33</v>
      </c>
      <c r="B53" s="183">
        <v>26</v>
      </c>
      <c r="C53" s="178" t="s">
        <v>153</v>
      </c>
      <c r="D53" s="184" t="s">
        <v>154</v>
      </c>
      <c r="E53" s="180" t="s">
        <v>151</v>
      </c>
      <c r="F53" s="177" t="s">
        <v>155</v>
      </c>
      <c r="G53" s="178" t="s">
        <v>156</v>
      </c>
    </row>
    <row r="54" spans="1:7" ht="12.75" customHeight="1">
      <c r="A54" s="225"/>
      <c r="B54" s="183"/>
      <c r="C54" s="178"/>
      <c r="D54" s="185"/>
      <c r="E54" s="180"/>
      <c r="F54" s="177"/>
      <c r="G54" s="179"/>
    </row>
    <row r="55" spans="1:7" ht="12.75" customHeight="1">
      <c r="A55" s="225" t="s">
        <v>64</v>
      </c>
      <c r="B55" s="183">
        <v>27</v>
      </c>
      <c r="C55" s="178" t="s">
        <v>186</v>
      </c>
      <c r="D55" s="184" t="s">
        <v>187</v>
      </c>
      <c r="E55" s="180" t="s">
        <v>188</v>
      </c>
      <c r="F55" s="177" t="s">
        <v>189</v>
      </c>
      <c r="G55" s="178" t="s">
        <v>190</v>
      </c>
    </row>
    <row r="56" spans="1:7" ht="12.75" customHeight="1">
      <c r="A56" s="225"/>
      <c r="B56" s="183"/>
      <c r="C56" s="178"/>
      <c r="D56" s="185"/>
      <c r="E56" s="180"/>
      <c r="F56" s="177"/>
      <c r="G56" s="179"/>
    </row>
    <row r="57" spans="1:7" ht="12.75" customHeight="1">
      <c r="A57" s="225" t="s">
        <v>35</v>
      </c>
      <c r="B57" s="183">
        <v>28</v>
      </c>
      <c r="C57" s="178" t="s">
        <v>199</v>
      </c>
      <c r="D57" s="184" t="s">
        <v>200</v>
      </c>
      <c r="E57" s="180" t="s">
        <v>102</v>
      </c>
      <c r="F57" s="177" t="s">
        <v>201</v>
      </c>
      <c r="G57" s="178" t="s">
        <v>202</v>
      </c>
    </row>
    <row r="58" spans="1:7" ht="12.75" customHeight="1">
      <c r="A58" s="225"/>
      <c r="B58" s="183"/>
      <c r="C58" s="178"/>
      <c r="D58" s="185"/>
      <c r="E58" s="180"/>
      <c r="F58" s="177"/>
      <c r="G58" s="179"/>
    </row>
    <row r="59" spans="1:7" ht="12.75" customHeight="1">
      <c r="A59" s="225" t="s">
        <v>38</v>
      </c>
      <c r="B59" s="183">
        <v>29</v>
      </c>
      <c r="C59" s="178" t="s">
        <v>113</v>
      </c>
      <c r="D59" s="184" t="s">
        <v>114</v>
      </c>
      <c r="E59" s="180" t="s">
        <v>50</v>
      </c>
      <c r="F59" s="177" t="s">
        <v>115</v>
      </c>
      <c r="G59" s="178" t="s">
        <v>116</v>
      </c>
    </row>
    <row r="60" spans="1:7" ht="12.75" customHeight="1">
      <c r="A60" s="225"/>
      <c r="B60" s="183"/>
      <c r="C60" s="178"/>
      <c r="D60" s="185"/>
      <c r="E60" s="180"/>
      <c r="F60" s="177"/>
      <c r="G60" s="179"/>
    </row>
    <row r="61" spans="1:7" ht="12.75" customHeight="1">
      <c r="A61" s="225" t="s">
        <v>65</v>
      </c>
      <c r="B61" s="183">
        <v>30</v>
      </c>
      <c r="C61" s="178" t="s">
        <v>129</v>
      </c>
      <c r="D61" s="184" t="s">
        <v>130</v>
      </c>
      <c r="E61" s="180" t="s">
        <v>131</v>
      </c>
      <c r="F61" s="177" t="s">
        <v>132</v>
      </c>
      <c r="G61" s="178" t="s">
        <v>133</v>
      </c>
    </row>
    <row r="62" spans="1:7" ht="12.75" customHeight="1">
      <c r="A62" s="225"/>
      <c r="B62" s="183"/>
      <c r="C62" s="178"/>
      <c r="D62" s="185"/>
      <c r="E62" s="180"/>
      <c r="F62" s="177"/>
      <c r="G62" s="179"/>
    </row>
    <row r="63" spans="1:7" ht="12.75" customHeight="1">
      <c r="A63" s="225" t="s">
        <v>67</v>
      </c>
      <c r="B63" s="183">
        <v>31</v>
      </c>
      <c r="C63" s="178" t="s">
        <v>149</v>
      </c>
      <c r="D63" s="184" t="s">
        <v>150</v>
      </c>
      <c r="E63" s="180" t="s">
        <v>151</v>
      </c>
      <c r="F63" s="177" t="s">
        <v>152</v>
      </c>
      <c r="G63" s="178" t="s">
        <v>63</v>
      </c>
    </row>
    <row r="64" spans="1:7" ht="12.75" customHeight="1">
      <c r="A64" s="225"/>
      <c r="B64" s="183"/>
      <c r="C64" s="178"/>
      <c r="D64" s="185"/>
      <c r="E64" s="180"/>
      <c r="F64" s="177"/>
      <c r="G64" s="179"/>
    </row>
    <row r="65" spans="1:7" ht="12.75" customHeight="1">
      <c r="A65" s="225" t="s">
        <v>68</v>
      </c>
      <c r="B65" s="183">
        <v>32</v>
      </c>
      <c r="C65" s="178" t="s">
        <v>181</v>
      </c>
      <c r="D65" s="184" t="s">
        <v>182</v>
      </c>
      <c r="E65" s="180" t="s">
        <v>183</v>
      </c>
      <c r="F65" s="177" t="s">
        <v>184</v>
      </c>
      <c r="G65" s="178" t="s">
        <v>185</v>
      </c>
    </row>
    <row r="66" spans="1:7" ht="12.75" customHeight="1">
      <c r="A66" s="225"/>
      <c r="B66" s="183"/>
      <c r="C66" s="178"/>
      <c r="D66" s="185"/>
      <c r="E66" s="180"/>
      <c r="F66" s="177"/>
      <c r="G66" s="179"/>
    </row>
    <row r="67" spans="1:7" ht="12.75" customHeight="1">
      <c r="A67" s="225" t="s">
        <v>69</v>
      </c>
      <c r="B67" s="183">
        <v>33</v>
      </c>
      <c r="C67" s="178" t="s">
        <v>94</v>
      </c>
      <c r="D67" s="184" t="s">
        <v>95</v>
      </c>
      <c r="E67" s="180" t="s">
        <v>60</v>
      </c>
      <c r="F67" s="177" t="s">
        <v>96</v>
      </c>
      <c r="G67" s="178" t="s">
        <v>57</v>
      </c>
    </row>
    <row r="68" spans="1:7" ht="12.75" customHeight="1">
      <c r="A68" s="225"/>
      <c r="B68" s="183"/>
      <c r="C68" s="178"/>
      <c r="D68" s="185"/>
      <c r="E68" s="180"/>
      <c r="F68" s="177"/>
      <c r="G68" s="178"/>
    </row>
  </sheetData>
  <mergeCells count="233">
    <mergeCell ref="E27:E28"/>
    <mergeCell ref="G27:G28"/>
    <mergeCell ref="E29:E30"/>
    <mergeCell ref="G29:G30"/>
    <mergeCell ref="F29:F30"/>
    <mergeCell ref="E31:E32"/>
    <mergeCell ref="G31:G32"/>
    <mergeCell ref="A29:A30"/>
    <mergeCell ref="B29:B30"/>
    <mergeCell ref="C29:C30"/>
    <mergeCell ref="D29:D30"/>
    <mergeCell ref="A31:A32"/>
    <mergeCell ref="B31:B32"/>
    <mergeCell ref="C31:C32"/>
    <mergeCell ref="D31:D32"/>
    <mergeCell ref="A27:A28"/>
    <mergeCell ref="B27:B28"/>
    <mergeCell ref="C27:C28"/>
    <mergeCell ref="D27:D28"/>
    <mergeCell ref="E25:E26"/>
    <mergeCell ref="G25:G26"/>
    <mergeCell ref="A23:A24"/>
    <mergeCell ref="B23:B24"/>
    <mergeCell ref="A25:A26"/>
    <mergeCell ref="B25:B26"/>
    <mergeCell ref="C25:C26"/>
    <mergeCell ref="D25:D26"/>
    <mergeCell ref="C23:C24"/>
    <mergeCell ref="D23:D24"/>
    <mergeCell ref="E19:E20"/>
    <mergeCell ref="G19:G20"/>
    <mergeCell ref="E21:E22"/>
    <mergeCell ref="G21:G22"/>
    <mergeCell ref="E23:E24"/>
    <mergeCell ref="G23:G24"/>
    <mergeCell ref="A21:A22"/>
    <mergeCell ref="B21:B22"/>
    <mergeCell ref="C21:C22"/>
    <mergeCell ref="D21:D22"/>
    <mergeCell ref="F21:F22"/>
    <mergeCell ref="F23:F24"/>
    <mergeCell ref="A19:A20"/>
    <mergeCell ref="B19:B20"/>
    <mergeCell ref="C19:C20"/>
    <mergeCell ref="D19:D20"/>
    <mergeCell ref="E17:E18"/>
    <mergeCell ref="G17:G18"/>
    <mergeCell ref="A15:A16"/>
    <mergeCell ref="B15:B16"/>
    <mergeCell ref="A17:A18"/>
    <mergeCell ref="B17:B18"/>
    <mergeCell ref="C17:C18"/>
    <mergeCell ref="D17:D18"/>
    <mergeCell ref="C15:C16"/>
    <mergeCell ref="D15:D16"/>
    <mergeCell ref="A13:A14"/>
    <mergeCell ref="B13:B14"/>
    <mergeCell ref="C13:C14"/>
    <mergeCell ref="D13:D14"/>
    <mergeCell ref="B9:B10"/>
    <mergeCell ref="C9:C10"/>
    <mergeCell ref="E15:E16"/>
    <mergeCell ref="G15:G16"/>
    <mergeCell ref="E11:E12"/>
    <mergeCell ref="G11:G12"/>
    <mergeCell ref="E13:E14"/>
    <mergeCell ref="G13:G14"/>
    <mergeCell ref="D9:D10"/>
    <mergeCell ref="F11:F12"/>
    <mergeCell ref="A11:A12"/>
    <mergeCell ref="B11:B12"/>
    <mergeCell ref="C11:C12"/>
    <mergeCell ref="D11:D12"/>
    <mergeCell ref="G5:G6"/>
    <mergeCell ref="E9:E10"/>
    <mergeCell ref="G9:G10"/>
    <mergeCell ref="E7:E8"/>
    <mergeCell ref="G7:G8"/>
    <mergeCell ref="G3:G4"/>
    <mergeCell ref="D7:D8"/>
    <mergeCell ref="A7:A8"/>
    <mergeCell ref="B7:B8"/>
    <mergeCell ref="C7:C8"/>
    <mergeCell ref="E5:E6"/>
    <mergeCell ref="A5:A6"/>
    <mergeCell ref="B5:B6"/>
    <mergeCell ref="C5:C6"/>
    <mergeCell ref="D5:D6"/>
    <mergeCell ref="B3:B4"/>
    <mergeCell ref="C3:C4"/>
    <mergeCell ref="D3:D4"/>
    <mergeCell ref="E3:E4"/>
    <mergeCell ref="C33:C34"/>
    <mergeCell ref="D33:D34"/>
    <mergeCell ref="E33:E34"/>
    <mergeCell ref="G33:G34"/>
    <mergeCell ref="F33:F34"/>
    <mergeCell ref="C35:C36"/>
    <mergeCell ref="D35:D36"/>
    <mergeCell ref="E35:E36"/>
    <mergeCell ref="G35:G36"/>
    <mergeCell ref="F35:F36"/>
    <mergeCell ref="C37:C38"/>
    <mergeCell ref="D37:D38"/>
    <mergeCell ref="E37:E38"/>
    <mergeCell ref="G37:G38"/>
    <mergeCell ref="F37:F38"/>
    <mergeCell ref="C39:C40"/>
    <mergeCell ref="D39:D40"/>
    <mergeCell ref="E39:E40"/>
    <mergeCell ref="G39:G40"/>
    <mergeCell ref="F39:F40"/>
    <mergeCell ref="B33:B34"/>
    <mergeCell ref="B35:B36"/>
    <mergeCell ref="B37:B38"/>
    <mergeCell ref="B39:B40"/>
    <mergeCell ref="A33:A34"/>
    <mergeCell ref="A35:A36"/>
    <mergeCell ref="A37:A38"/>
    <mergeCell ref="A39:A40"/>
    <mergeCell ref="A41:A42"/>
    <mergeCell ref="B41:B42"/>
    <mergeCell ref="C41:C42"/>
    <mergeCell ref="D41:D42"/>
    <mergeCell ref="E41:E42"/>
    <mergeCell ref="G41:G42"/>
    <mergeCell ref="A43:A44"/>
    <mergeCell ref="B43:B44"/>
    <mergeCell ref="C43:C44"/>
    <mergeCell ref="D43:D44"/>
    <mergeCell ref="E43:E44"/>
    <mergeCell ref="G43:G44"/>
    <mergeCell ref="F41:F42"/>
    <mergeCell ref="F43:F44"/>
    <mergeCell ref="A45:A46"/>
    <mergeCell ref="B45:B46"/>
    <mergeCell ref="C45:C46"/>
    <mergeCell ref="D45:D46"/>
    <mergeCell ref="E45:E46"/>
    <mergeCell ref="G45:G46"/>
    <mergeCell ref="A47:A48"/>
    <mergeCell ref="B47:B48"/>
    <mergeCell ref="C47:C48"/>
    <mergeCell ref="D47:D48"/>
    <mergeCell ref="E47:E48"/>
    <mergeCell ref="G47:G48"/>
    <mergeCell ref="F45:F46"/>
    <mergeCell ref="F47:F48"/>
    <mergeCell ref="A49:A50"/>
    <mergeCell ref="B49:B50"/>
    <mergeCell ref="C49:C50"/>
    <mergeCell ref="D49:D50"/>
    <mergeCell ref="E49:E50"/>
    <mergeCell ref="G49:G50"/>
    <mergeCell ref="A51:A52"/>
    <mergeCell ref="B51:B52"/>
    <mergeCell ref="C51:C52"/>
    <mergeCell ref="D51:D52"/>
    <mergeCell ref="E51:E52"/>
    <mergeCell ref="G51:G52"/>
    <mergeCell ref="F49:F50"/>
    <mergeCell ref="F51:F52"/>
    <mergeCell ref="A53:A54"/>
    <mergeCell ref="B53:B54"/>
    <mergeCell ref="C53:C54"/>
    <mergeCell ref="D53:D54"/>
    <mergeCell ref="E53:E54"/>
    <mergeCell ref="G53:G54"/>
    <mergeCell ref="A55:A56"/>
    <mergeCell ref="B55:B56"/>
    <mergeCell ref="C55:C56"/>
    <mergeCell ref="D55:D56"/>
    <mergeCell ref="E55:E56"/>
    <mergeCell ref="G55:G56"/>
    <mergeCell ref="F53:F54"/>
    <mergeCell ref="F55:F56"/>
    <mergeCell ref="A57:A58"/>
    <mergeCell ref="B57:B58"/>
    <mergeCell ref="C57:C58"/>
    <mergeCell ref="D57:D58"/>
    <mergeCell ref="E57:E58"/>
    <mergeCell ref="G57:G58"/>
    <mergeCell ref="A59:A60"/>
    <mergeCell ref="B59:B60"/>
    <mergeCell ref="C59:C60"/>
    <mergeCell ref="D59:D60"/>
    <mergeCell ref="E59:E60"/>
    <mergeCell ref="G59:G60"/>
    <mergeCell ref="F57:F58"/>
    <mergeCell ref="F59:F60"/>
    <mergeCell ref="A61:A62"/>
    <mergeCell ref="B61:B62"/>
    <mergeCell ref="C61:C62"/>
    <mergeCell ref="D61:D62"/>
    <mergeCell ref="E61:E62"/>
    <mergeCell ref="G61:G62"/>
    <mergeCell ref="A63:A64"/>
    <mergeCell ref="B63:B64"/>
    <mergeCell ref="C63:C64"/>
    <mergeCell ref="D63:D64"/>
    <mergeCell ref="E63:E64"/>
    <mergeCell ref="G63:G64"/>
    <mergeCell ref="F61:F62"/>
    <mergeCell ref="F63:F64"/>
    <mergeCell ref="A65:A66"/>
    <mergeCell ref="B65:B66"/>
    <mergeCell ref="C65:C66"/>
    <mergeCell ref="D65:D66"/>
    <mergeCell ref="E65:E66"/>
    <mergeCell ref="G65:G66"/>
    <mergeCell ref="A67:A68"/>
    <mergeCell ref="B67:B68"/>
    <mergeCell ref="C67:C68"/>
    <mergeCell ref="D67:D68"/>
    <mergeCell ref="E67:E68"/>
    <mergeCell ref="G67:G68"/>
    <mergeCell ref="F65:F66"/>
    <mergeCell ref="F67:F68"/>
    <mergeCell ref="F31:F32"/>
    <mergeCell ref="F13:F14"/>
    <mergeCell ref="F15:F16"/>
    <mergeCell ref="F17:F18"/>
    <mergeCell ref="F19:F20"/>
    <mergeCell ref="A1:G1"/>
    <mergeCell ref="A2:G2"/>
    <mergeCell ref="F25:F26"/>
    <mergeCell ref="F27:F28"/>
    <mergeCell ref="F3:F4"/>
    <mergeCell ref="F5:F6"/>
    <mergeCell ref="F7:F8"/>
    <mergeCell ref="F9:F10"/>
    <mergeCell ref="A9:A10"/>
    <mergeCell ref="A3:A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workbookViewId="0" topLeftCell="A13">
      <selection activeCell="G23" sqref="G23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6.25" customHeight="1">
      <c r="A1" s="226" t="str">
        <f>HYPERLINK('[1]реквизиты'!$L$3)</f>
        <v>Чемпионат России по САМБО среди мужчин 2008 г.</v>
      </c>
      <c r="B1" s="226"/>
      <c r="C1" s="226"/>
      <c r="D1" s="226"/>
      <c r="E1" s="226"/>
      <c r="F1" s="226"/>
      <c r="G1" s="226"/>
      <c r="H1" s="226"/>
    </row>
    <row r="2" spans="4:5" ht="12.75">
      <c r="D2" s="80" t="s">
        <v>14</v>
      </c>
      <c r="E2" s="80" t="s">
        <v>221</v>
      </c>
    </row>
    <row r="3" ht="13.5">
      <c r="C3" s="81" t="s">
        <v>70</v>
      </c>
    </row>
    <row r="4" ht="22.5" customHeight="1">
      <c r="C4" s="82" t="s">
        <v>15</v>
      </c>
    </row>
    <row r="5" spans="1:8" ht="12.75">
      <c r="A5" s="185" t="s">
        <v>16</v>
      </c>
      <c r="B5" s="185" t="s">
        <v>5</v>
      </c>
      <c r="C5" s="194" t="s">
        <v>6</v>
      </c>
      <c r="D5" s="185" t="s">
        <v>17</v>
      </c>
      <c r="E5" s="185" t="s">
        <v>18</v>
      </c>
      <c r="F5" s="185" t="s">
        <v>19</v>
      </c>
      <c r="G5" s="185" t="s">
        <v>20</v>
      </c>
      <c r="H5" s="185" t="s">
        <v>21</v>
      </c>
    </row>
    <row r="6" spans="1:8" ht="12.75">
      <c r="A6" s="193"/>
      <c r="B6" s="193"/>
      <c r="C6" s="193"/>
      <c r="D6" s="193"/>
      <c r="E6" s="193"/>
      <c r="F6" s="193"/>
      <c r="G6" s="193"/>
      <c r="H6" s="193"/>
    </row>
    <row r="7" spans="1:8" ht="12.75" customHeight="1">
      <c r="A7" s="227" t="s">
        <v>218</v>
      </c>
      <c r="B7" s="229">
        <v>13</v>
      </c>
      <c r="C7" s="230" t="str">
        <f>VLOOKUP(B7,'пр.взв.'!B5:C68,2,FALSE)</f>
        <v>Мурысев Александр Александрович</v>
      </c>
      <c r="D7" s="230" t="str">
        <f>VLOOKUP(C7,'пр.взв.'!C5:D68,2,FALSE)</f>
        <v>02.10.84 мс</v>
      </c>
      <c r="E7" s="230" t="str">
        <f>VLOOKUP(D7,'пр.взв.'!D5:E68,2,FALSE)</f>
        <v>ПФО Нижегородская Выкса ПР</v>
      </c>
      <c r="F7" s="231"/>
      <c r="G7" s="177"/>
      <c r="H7" s="185"/>
    </row>
    <row r="8" spans="1:8" ht="12.75" customHeight="1">
      <c r="A8" s="228"/>
      <c r="B8" s="185"/>
      <c r="C8" s="230"/>
      <c r="D8" s="230"/>
      <c r="E8" s="230"/>
      <c r="F8" s="231"/>
      <c r="G8" s="177"/>
      <c r="H8" s="185"/>
    </row>
    <row r="9" spans="1:8" ht="12.75" customHeight="1">
      <c r="A9" s="232" t="s">
        <v>219</v>
      </c>
      <c r="B9" s="229">
        <v>4</v>
      </c>
      <c r="C9" s="230" t="str">
        <f>VLOOKUP(B9,'пр.взв.'!B7:C70,2,FALSE)</f>
        <v>Павлов Вячеслав Александрович</v>
      </c>
      <c r="D9" s="230" t="str">
        <f>VLOOKUP(C9,'пр.взв.'!C7:D70,2,FALSE)</f>
        <v>11.07.87 мс</v>
      </c>
      <c r="E9" s="230" t="str">
        <f>VLOOKUP(D9,'пр.взв.'!D7:E70,2,FALSE)</f>
        <v>ЮФО Адыгея Майкоп ВС</v>
      </c>
      <c r="F9" s="231"/>
      <c r="G9" s="185"/>
      <c r="H9" s="185"/>
    </row>
    <row r="10" spans="1:8" ht="12.75" customHeight="1">
      <c r="A10" s="232"/>
      <c r="B10" s="185"/>
      <c r="C10" s="230"/>
      <c r="D10" s="230"/>
      <c r="E10" s="230"/>
      <c r="F10" s="231"/>
      <c r="G10" s="185"/>
      <c r="H10" s="185"/>
    </row>
    <row r="11" spans="1:2" ht="34.5" customHeight="1">
      <c r="A11" s="42" t="s">
        <v>22</v>
      </c>
      <c r="B11" s="42"/>
    </row>
    <row r="12" spans="2:8" ht="19.5" customHeight="1">
      <c r="B12" s="42" t="s">
        <v>0</v>
      </c>
      <c r="C12" s="83"/>
      <c r="D12" s="83"/>
      <c r="E12" s="83"/>
      <c r="F12" s="83"/>
      <c r="G12" s="83"/>
      <c r="H12" s="83"/>
    </row>
    <row r="13" spans="2:8" ht="19.5" customHeight="1">
      <c r="B13" s="42" t="s">
        <v>1</v>
      </c>
      <c r="C13" s="83"/>
      <c r="D13" s="83"/>
      <c r="E13" s="83"/>
      <c r="F13" s="83"/>
      <c r="G13" s="83"/>
      <c r="H13" s="83"/>
    </row>
    <row r="14" ht="19.5" customHeight="1"/>
    <row r="15" ht="18" customHeight="1">
      <c r="C15" s="81" t="s">
        <v>70</v>
      </c>
    </row>
    <row r="16" spans="3:5" ht="21" customHeight="1">
      <c r="C16" s="82" t="s">
        <v>23</v>
      </c>
      <c r="E16" s="80"/>
    </row>
    <row r="17" spans="1:8" ht="12.75">
      <c r="A17" s="185" t="s">
        <v>16</v>
      </c>
      <c r="B17" s="185" t="s">
        <v>5</v>
      </c>
      <c r="C17" s="194" t="s">
        <v>6</v>
      </c>
      <c r="D17" s="185" t="s">
        <v>17</v>
      </c>
      <c r="E17" s="185" t="s">
        <v>18</v>
      </c>
      <c r="F17" s="185" t="s">
        <v>19</v>
      </c>
      <c r="G17" s="185" t="s">
        <v>20</v>
      </c>
      <c r="H17" s="185" t="s">
        <v>21</v>
      </c>
    </row>
    <row r="18" spans="1:8" ht="12.75">
      <c r="A18" s="193"/>
      <c r="B18" s="193"/>
      <c r="C18" s="193"/>
      <c r="D18" s="193"/>
      <c r="E18" s="193"/>
      <c r="F18" s="193"/>
      <c r="G18" s="193"/>
      <c r="H18" s="193"/>
    </row>
    <row r="19" spans="1:8" ht="12.75" customHeight="1">
      <c r="A19" s="227" t="s">
        <v>218</v>
      </c>
      <c r="B19" s="229">
        <v>16</v>
      </c>
      <c r="C19" s="230" t="str">
        <f>VLOOKUP(B19,'пр.взв.'!B5:C68,2,FALSE)</f>
        <v>Тухфатуллин Илья Шамильевич</v>
      </c>
      <c r="D19" s="230" t="str">
        <f>VLOOKUP(C19,'пр.взв.'!C5:D68,2,FALSE)</f>
        <v>21.08.88 мсмк</v>
      </c>
      <c r="E19" s="230" t="str">
        <f>VLOOKUP(D19,'пр.взв.'!D5:E68,2,FALSE)</f>
        <v>Москва Д</v>
      </c>
      <c r="F19" s="231"/>
      <c r="G19" s="177"/>
      <c r="H19" s="185"/>
    </row>
    <row r="20" spans="1:8" ht="12.75" customHeight="1">
      <c r="A20" s="228"/>
      <c r="B20" s="185"/>
      <c r="C20" s="230"/>
      <c r="D20" s="230"/>
      <c r="E20" s="230"/>
      <c r="F20" s="231"/>
      <c r="G20" s="177"/>
      <c r="H20" s="185"/>
    </row>
    <row r="21" spans="1:8" ht="12.75" customHeight="1">
      <c r="A21" s="232" t="s">
        <v>219</v>
      </c>
      <c r="B21" s="229">
        <v>27</v>
      </c>
      <c r="C21" s="230" t="str">
        <f>VLOOKUP(B21,'пр.взв.'!B7:C70,2,FALSE)</f>
        <v>Биджосян Армен Роберти</v>
      </c>
      <c r="D21" s="230" t="str">
        <f>VLOOKUP(C21,'пр.взв.'!C7:D70,2,FALSE)</f>
        <v>13.06.76 змс</v>
      </c>
      <c r="E21" s="230" t="str">
        <f>VLOOKUP(D21,'пр.взв.'!D7:E70,2,FALSE)</f>
        <v>ЮФО Адыгея Майкоп ВС</v>
      </c>
      <c r="F21" s="231"/>
      <c r="G21" s="185"/>
      <c r="H21" s="185"/>
    </row>
    <row r="22" spans="1:8" ht="12.75" customHeight="1">
      <c r="A22" s="232"/>
      <c r="B22" s="185"/>
      <c r="C22" s="230"/>
      <c r="D22" s="230"/>
      <c r="E22" s="230"/>
      <c r="F22" s="231"/>
      <c r="G22" s="185"/>
      <c r="H22" s="185"/>
    </row>
    <row r="23" spans="1:2" ht="32.25" customHeight="1">
      <c r="A23" s="42" t="s">
        <v>22</v>
      </c>
      <c r="B23" s="42"/>
    </row>
    <row r="24" spans="2:8" ht="19.5" customHeight="1">
      <c r="B24" s="42" t="s">
        <v>0</v>
      </c>
      <c r="C24" s="83"/>
      <c r="D24" s="83"/>
      <c r="E24" s="83"/>
      <c r="F24" s="83"/>
      <c r="G24" s="83"/>
      <c r="H24" s="83"/>
    </row>
    <row r="25" spans="2:8" ht="19.5" customHeight="1">
      <c r="B25" s="42" t="s">
        <v>1</v>
      </c>
      <c r="C25" s="83"/>
      <c r="D25" s="83"/>
      <c r="E25" s="83"/>
      <c r="F25" s="83"/>
      <c r="G25" s="83"/>
      <c r="H25" s="83"/>
    </row>
    <row r="29" spans="3:5" ht="15">
      <c r="C29" s="79" t="s">
        <v>24</v>
      </c>
      <c r="E29" s="80"/>
    </row>
    <row r="30" spans="1:8" ht="12.75">
      <c r="A30" s="185" t="s">
        <v>16</v>
      </c>
      <c r="B30" s="185" t="s">
        <v>5</v>
      </c>
      <c r="C30" s="194" t="s">
        <v>6</v>
      </c>
      <c r="D30" s="185" t="s">
        <v>17</v>
      </c>
      <c r="E30" s="185" t="s">
        <v>18</v>
      </c>
      <c r="F30" s="185" t="s">
        <v>19</v>
      </c>
      <c r="G30" s="185" t="s">
        <v>20</v>
      </c>
      <c r="H30" s="185" t="s">
        <v>21</v>
      </c>
    </row>
    <row r="31" spans="1:8" ht="12.75">
      <c r="A31" s="193"/>
      <c r="B31" s="193"/>
      <c r="C31" s="193"/>
      <c r="D31" s="193"/>
      <c r="E31" s="193"/>
      <c r="F31" s="193"/>
      <c r="G31" s="193"/>
      <c r="H31" s="193"/>
    </row>
    <row r="32" spans="1:8" ht="12.75" customHeight="1">
      <c r="A32" s="227" t="s">
        <v>218</v>
      </c>
      <c r="B32" s="229">
        <v>33</v>
      </c>
      <c r="C32" s="230" t="str">
        <f>VLOOKUP(B32,'пр.взв.'!B5:C68,2,FALSE)</f>
        <v>Галлямов Тимур Фанилевич</v>
      </c>
      <c r="D32" s="230" t="str">
        <f>VLOOKUP(C32,'пр.взв.'!C5:D68,2,FALSE)</f>
        <v>13.05.80 мсмк</v>
      </c>
      <c r="E32" s="230" t="str">
        <f>VLOOKUP(D32,'пр.взв.'!D5:E68,2,FALSE)</f>
        <v>УФО Свердловская В.Пышма ВС</v>
      </c>
      <c r="F32" s="231"/>
      <c r="G32" s="177"/>
      <c r="H32" s="185"/>
    </row>
    <row r="33" spans="1:8" ht="12.75" customHeight="1">
      <c r="A33" s="228"/>
      <c r="B33" s="185"/>
      <c r="C33" s="230"/>
      <c r="D33" s="230"/>
      <c r="E33" s="230"/>
      <c r="F33" s="231"/>
      <c r="G33" s="177"/>
      <c r="H33" s="185"/>
    </row>
    <row r="34" spans="1:8" ht="12.75">
      <c r="A34" s="232" t="s">
        <v>219</v>
      </c>
      <c r="B34" s="229">
        <v>22</v>
      </c>
      <c r="C34" s="230" t="str">
        <f>VLOOKUP(B34,'пр.взв.'!B7:C70,2,FALSE)</f>
        <v>Ялышев Сергей Шамилевич</v>
      </c>
      <c r="D34" s="230" t="str">
        <f>VLOOKUP(C34,'пр.взв.'!C7:D70,2,FALSE)</f>
        <v>24.02.82 мсмк</v>
      </c>
      <c r="E34" s="230" t="str">
        <f>VLOOKUP(D34,'пр.взв.'!D7:E70,2,FALSE)</f>
        <v>С.Петербург Д</v>
      </c>
      <c r="F34" s="231"/>
      <c r="G34" s="185"/>
      <c r="H34" s="185"/>
    </row>
    <row r="35" spans="1:8" ht="12.75">
      <c r="A35" s="232"/>
      <c r="B35" s="185"/>
      <c r="C35" s="230"/>
      <c r="D35" s="230"/>
      <c r="E35" s="230"/>
      <c r="F35" s="231"/>
      <c r="G35" s="185"/>
      <c r="H35" s="185"/>
    </row>
    <row r="36" spans="1:2" ht="38.25" customHeight="1">
      <c r="A36" s="42" t="s">
        <v>22</v>
      </c>
      <c r="B36" s="42"/>
    </row>
    <row r="37" spans="2:8" ht="19.5" customHeight="1">
      <c r="B37" s="42" t="s">
        <v>0</v>
      </c>
      <c r="C37" s="83"/>
      <c r="D37" s="83"/>
      <c r="E37" s="83"/>
      <c r="F37" s="83"/>
      <c r="G37" s="83"/>
      <c r="H37" s="83"/>
    </row>
    <row r="38" spans="2:8" ht="19.5" customHeight="1">
      <c r="B38" s="42" t="s">
        <v>1</v>
      </c>
      <c r="C38" s="83"/>
      <c r="D38" s="83"/>
      <c r="E38" s="83"/>
      <c r="F38" s="83"/>
      <c r="G38" s="83"/>
      <c r="H38" s="83"/>
    </row>
    <row r="42" spans="1:7" ht="12.75">
      <c r="A42" s="34" t="str">
        <f>HYPERLINK('[1]реквизиты'!$A$20)</f>
        <v>Гл. судья, судья МК</v>
      </c>
      <c r="B42" s="39"/>
      <c r="C42" s="39"/>
      <c r="D42" s="39"/>
      <c r="E42" s="14"/>
      <c r="F42" s="84" t="str">
        <f>HYPERLINK('[1]реквизиты'!$G$20)</f>
        <v>В.Т. Перчик</v>
      </c>
      <c r="G42" s="37" t="str">
        <f>HYPERLINK('[1]реквизиты'!$G$21)</f>
        <v>/г.Краснокамск/</v>
      </c>
    </row>
    <row r="43" spans="1:7" ht="12.75">
      <c r="A43" s="39"/>
      <c r="B43" s="39"/>
      <c r="C43" s="39"/>
      <c r="D43" s="40"/>
      <c r="E43" s="15"/>
      <c r="F43" s="85"/>
      <c r="G43" s="15"/>
    </row>
    <row r="44" spans="1:7" ht="12.75">
      <c r="A44" s="36" t="str">
        <f>HYPERLINK('[1]реквизиты'!$A$22)</f>
        <v>Гл. секретарь, судья МК</v>
      </c>
      <c r="C44" s="39"/>
      <c r="D44" s="41"/>
      <c r="E44" s="86"/>
      <c r="F44" s="84" t="str">
        <f>HYPERLINK('[1]реквизиты'!$G$22)</f>
        <v>Р.М. Закиров</v>
      </c>
      <c r="G44" s="38" t="str">
        <f>HYPERLINK('[1]реквизиты'!$G$23)</f>
        <v>/г.Пермь/</v>
      </c>
    </row>
  </sheetData>
  <mergeCells count="73"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Y60"/>
  <sheetViews>
    <sheetView workbookViewId="0" topLeftCell="L1">
      <selection activeCell="S54" sqref="M1:S54"/>
    </sheetView>
  </sheetViews>
  <sheetFormatPr defaultColWidth="9.140625" defaultRowHeight="12.75"/>
  <cols>
    <col min="1" max="1" width="3.140625" style="0" customWidth="1"/>
    <col min="3" max="3" width="7.7109375" style="0" customWidth="1"/>
    <col min="5" max="5" width="8.57421875" style="0" customWidth="1"/>
    <col min="6" max="6" width="3.7109375" style="0" customWidth="1"/>
    <col min="7" max="7" width="12.28125" style="0" customWidth="1"/>
    <col min="8" max="8" width="5.8515625" style="0" customWidth="1"/>
    <col min="9" max="9" width="9.00390625" style="0" customWidth="1"/>
    <col min="10" max="10" width="9.57421875" style="0" customWidth="1"/>
    <col min="11" max="11" width="10.140625" style="0" customWidth="1"/>
    <col min="12" max="12" width="9.7109375" style="0" customWidth="1"/>
    <col min="13" max="13" width="4.7109375" style="0" customWidth="1"/>
    <col min="14" max="14" width="16.00390625" style="0" customWidth="1"/>
    <col min="15" max="15" width="7.28125" style="0" customWidth="1"/>
    <col min="16" max="16" width="14.57421875" style="0" customWidth="1"/>
    <col min="17" max="22" width="17.57421875" style="0" customWidth="1"/>
  </cols>
  <sheetData>
    <row r="1" spans="4:25" ht="36" customHeight="1">
      <c r="D1" s="223" t="str">
        <f>HYPERLINK('[1]реквизиты'!$K$7)</f>
        <v>СТАРТОВЫЙ ПРОТОКОЛ                                                                                                                                                          Чемпионат России по САМБО среди мужчин</v>
      </c>
      <c r="E1" s="223"/>
      <c r="F1" s="223"/>
      <c r="G1" s="223"/>
      <c r="H1" s="223"/>
      <c r="I1" s="223"/>
      <c r="J1" s="223"/>
      <c r="K1" s="223"/>
      <c r="L1" s="223"/>
      <c r="M1" s="223" t="str">
        <f>HYPERLINK('[1]реквизиты'!$K$7)</f>
        <v>СТАРТОВЫЙ ПРОТОКОЛ                                                                                                                                                          Чемпионат России по САМБО среди мужчин</v>
      </c>
      <c r="N1" s="233"/>
      <c r="O1" s="233"/>
      <c r="P1" s="233"/>
      <c r="Q1" s="233"/>
      <c r="R1" s="233"/>
      <c r="S1" s="233"/>
      <c r="T1" s="43"/>
      <c r="U1" s="43"/>
      <c r="V1" s="43"/>
      <c r="W1" s="44"/>
      <c r="X1" s="15"/>
      <c r="Y1" s="15"/>
    </row>
    <row r="2" spans="2:24" ht="15">
      <c r="B2" s="42" t="s">
        <v>12</v>
      </c>
      <c r="F2" s="224" t="str">
        <f>HYPERLINK('[1]реквизиты'!$A$15)</f>
        <v>13-16 марта 2008 г. г. Москва</v>
      </c>
      <c r="G2" s="234"/>
      <c r="H2" s="234"/>
      <c r="I2" s="234"/>
      <c r="J2" s="234"/>
      <c r="K2" s="234"/>
      <c r="L2" s="234"/>
      <c r="M2" s="224" t="str">
        <f>HYPERLINK('[1]реквизиты'!$A$15)</f>
        <v>13-16 марта 2008 г. г. Москва</v>
      </c>
      <c r="N2" s="234"/>
      <c r="O2" s="234"/>
      <c r="P2" s="234"/>
      <c r="Q2" s="234"/>
      <c r="R2" s="234"/>
      <c r="S2" s="234"/>
      <c r="T2" s="45"/>
      <c r="U2" s="45"/>
      <c r="V2" s="45"/>
      <c r="W2" s="32"/>
      <c r="X2" s="32"/>
    </row>
    <row r="3" spans="8:19" ht="15.75" thickBot="1">
      <c r="H3" s="235" t="s">
        <v>210</v>
      </c>
      <c r="I3" s="235"/>
      <c r="J3" s="235"/>
      <c r="K3" s="68"/>
      <c r="L3" s="68"/>
      <c r="N3" s="42" t="s">
        <v>13</v>
      </c>
      <c r="O3" s="235" t="s">
        <v>209</v>
      </c>
      <c r="P3" s="235"/>
      <c r="Q3" s="235"/>
      <c r="R3" s="68"/>
      <c r="S3" s="68"/>
    </row>
    <row r="4" spans="1:19" ht="12" customHeight="1">
      <c r="A4" s="266">
        <v>1</v>
      </c>
      <c r="B4" s="269" t="s">
        <v>100</v>
      </c>
      <c r="C4" s="271" t="s">
        <v>101</v>
      </c>
      <c r="D4" s="273" t="s">
        <v>102</v>
      </c>
      <c r="G4" s="42"/>
      <c r="H4" s="97"/>
      <c r="I4" s="97"/>
      <c r="J4" s="97"/>
      <c r="K4" s="68"/>
      <c r="L4" s="68"/>
      <c r="N4" s="42"/>
      <c r="O4" s="97"/>
      <c r="P4" s="97"/>
      <c r="Q4" s="97"/>
      <c r="R4" s="68"/>
      <c r="S4" s="68"/>
    </row>
    <row r="5" spans="1:7" ht="12" customHeight="1" thickBot="1">
      <c r="A5" s="267"/>
      <c r="B5" s="270"/>
      <c r="C5" s="272"/>
      <c r="D5" s="274"/>
      <c r="E5" s="69"/>
      <c r="F5" s="279"/>
      <c r="G5" s="279"/>
    </row>
    <row r="6" spans="1:16" ht="12" customHeight="1">
      <c r="A6" s="267">
        <v>33</v>
      </c>
      <c r="B6" s="270" t="s">
        <v>94</v>
      </c>
      <c r="C6" s="276" t="s">
        <v>95</v>
      </c>
      <c r="D6" s="274" t="s">
        <v>60</v>
      </c>
      <c r="F6" s="250"/>
      <c r="G6" s="239"/>
      <c r="H6" s="255"/>
      <c r="I6" s="256"/>
      <c r="L6" s="19"/>
      <c r="M6" s="236">
        <v>2</v>
      </c>
      <c r="N6" s="239" t="str">
        <f>VLOOKUP(M6,'пр.взв.'!B5:C68,2,FALSE)</f>
        <v>Аксаментов Евгений Валерьевич</v>
      </c>
      <c r="O6" s="265" t="str">
        <f>VLOOKUP(M6,'пр.взв.'!B5:E68,3,FALSE)</f>
        <v>16.12.89 мсмк</v>
      </c>
      <c r="P6" s="265" t="str">
        <f>VLOOKUP(M6,'пр.взв.'!B5:E68,4,FALSE)</f>
        <v>УФО Свердловская В.Пышма ПР</v>
      </c>
    </row>
    <row r="7" spans="1:16" ht="12" customHeight="1" thickBot="1">
      <c r="A7" s="268"/>
      <c r="B7" s="275"/>
      <c r="C7" s="277"/>
      <c r="D7" s="278"/>
      <c r="F7" s="243"/>
      <c r="G7" s="240"/>
      <c r="H7" s="253"/>
      <c r="I7" s="254"/>
      <c r="J7" s="2"/>
      <c r="K7" s="2"/>
      <c r="L7" s="12"/>
      <c r="M7" s="237"/>
      <c r="N7" s="240"/>
      <c r="O7" s="241"/>
      <c r="P7" s="241"/>
    </row>
    <row r="8" spans="6:18" ht="12" customHeight="1">
      <c r="F8" s="243">
        <v>17</v>
      </c>
      <c r="G8" s="241" t="str">
        <f>VLOOKUP(F8,'пр.взв.'!B7:C70,2,FALSE)</f>
        <v>Шукюров Рамиль Дадашалиевич</v>
      </c>
      <c r="H8" s="245" t="str">
        <f>VLOOKUP(G8,'пр.взв.'!C7:D70,2,FALSE)</f>
        <v>11.01.87 мс</v>
      </c>
      <c r="I8" s="247" t="str">
        <f>VLOOKUP(H8,'пр.взв.'!D7:E70,2,FALSE)</f>
        <v>УФО ХМАО Радужный МО</v>
      </c>
      <c r="J8" s="4"/>
      <c r="K8" s="2"/>
      <c r="L8" s="2"/>
      <c r="M8" s="238">
        <v>18</v>
      </c>
      <c r="N8" s="241" t="str">
        <f>VLOOKUP(M8,'пр.взв.'!B7:C70,2,FALSE)</f>
        <v>Крупский Константин Иванович</v>
      </c>
      <c r="O8" s="263" t="str">
        <f>VLOOKUP(M8,'пр.взв.'!B7:E70,3,FALSE)</f>
        <v>01.09.86 мс</v>
      </c>
      <c r="P8" s="241" t="str">
        <f>VLOOKUP(M8,'пр.взв.'!B7:E70,4,FALSE)</f>
        <v>СФО Красноярский </v>
      </c>
      <c r="Q8" s="70"/>
      <c r="R8" s="72"/>
    </row>
    <row r="9" spans="6:18" ht="12" customHeight="1" thickBot="1">
      <c r="F9" s="244"/>
      <c r="G9" s="240"/>
      <c r="H9" s="253"/>
      <c r="I9" s="254"/>
      <c r="J9" s="5"/>
      <c r="K9" s="9"/>
      <c r="L9" s="2"/>
      <c r="M9" s="237"/>
      <c r="N9" s="240"/>
      <c r="O9" s="264"/>
      <c r="P9" s="240"/>
      <c r="Q9" s="71"/>
      <c r="R9" s="72"/>
    </row>
    <row r="10" spans="6:18" ht="12" customHeight="1">
      <c r="F10" s="250">
        <v>9</v>
      </c>
      <c r="G10" s="239" t="str">
        <f>VLOOKUP(F10,'пр.взв.'!B9:C72,2,FALSE)</f>
        <v>Изамутдинов Гисан Мугутдинович</v>
      </c>
      <c r="H10" s="255" t="str">
        <f>VLOOKUP(G10,'пр.взв.'!C9:D72,2,FALSE)</f>
        <v>28.11.81 мс</v>
      </c>
      <c r="I10" s="256" t="str">
        <f>VLOOKUP(H10,'пр.взв.'!D9:E72,2,FALSE)</f>
        <v>ДВФО Приморский Владивосток ВС</v>
      </c>
      <c r="J10" s="5"/>
      <c r="K10" s="6"/>
      <c r="L10" s="2"/>
      <c r="M10" s="236">
        <v>10</v>
      </c>
      <c r="N10" s="239" t="str">
        <f>VLOOKUP(M10,'пр.взв.'!B9:C72,2,FALSE)</f>
        <v>Лапшин Николай Николаевич</v>
      </c>
      <c r="O10" s="239" t="str">
        <f>VLOOKUP(M10,'пр.взв.'!B9:E72,3,FALSE)</f>
        <v>16.08.88 МС</v>
      </c>
      <c r="P10" s="239" t="str">
        <f>VLOOKUP(M10,'пр.взв.'!B9:E72,4,FALSE)</f>
        <v>ПФО Чувашск Чебоксары ПР</v>
      </c>
      <c r="Q10" s="71"/>
      <c r="R10" s="73"/>
    </row>
    <row r="11" spans="6:18" ht="12" customHeight="1">
      <c r="F11" s="243"/>
      <c r="G11" s="240"/>
      <c r="H11" s="253"/>
      <c r="I11" s="254"/>
      <c r="J11" s="10"/>
      <c r="K11" s="7"/>
      <c r="L11" s="2"/>
      <c r="M11" s="237"/>
      <c r="N11" s="240"/>
      <c r="O11" s="240"/>
      <c r="P11" s="240"/>
      <c r="Q11" s="69"/>
      <c r="R11" s="74"/>
    </row>
    <row r="12" spans="6:18" ht="12" customHeight="1">
      <c r="F12" s="243">
        <v>25</v>
      </c>
      <c r="G12" s="241" t="str">
        <f>VLOOKUP(F12,'пр.взв.'!B11:C74,2,FALSE)</f>
        <v>Казарян Аршак Володяевич</v>
      </c>
      <c r="H12" s="245" t="str">
        <f>VLOOKUP(G12,'пр.взв.'!C11:D74,2,FALSE)</f>
        <v>29.01.79 мсмк</v>
      </c>
      <c r="I12" s="247" t="str">
        <f>VLOOKUP(H12,'пр.взв.'!D11:E74,2,FALSE)</f>
        <v>ПФО Пермск Березники МО</v>
      </c>
      <c r="J12" s="3"/>
      <c r="K12" s="7"/>
      <c r="L12" s="2"/>
      <c r="M12" s="238">
        <v>26</v>
      </c>
      <c r="N12" s="241" t="str">
        <f>VLOOKUP(M12,'пр.взв.'!B11:C74,2,FALSE)</f>
        <v>Погосян Воскан Манукович</v>
      </c>
      <c r="O12" s="241" t="str">
        <f>VLOOKUP(M12,'пр.взв.'!B11:E74,3,FALSE)</f>
        <v>30.07.88 мс</v>
      </c>
      <c r="P12" s="241" t="str">
        <f>VLOOKUP(M12,'пр.взв.'!B11:E74,4,FALSE)</f>
        <v>ЮФО Краснодарски Армавир Д</v>
      </c>
      <c r="R12" s="75"/>
    </row>
    <row r="13" spans="6:18" ht="12" customHeight="1" thickBot="1">
      <c r="F13" s="244"/>
      <c r="G13" s="240"/>
      <c r="H13" s="253"/>
      <c r="I13" s="254"/>
      <c r="J13" s="2"/>
      <c r="K13" s="7"/>
      <c r="L13" s="9"/>
      <c r="M13" s="237"/>
      <c r="N13" s="240"/>
      <c r="O13" s="240"/>
      <c r="P13" s="240"/>
      <c r="R13" s="75"/>
    </row>
    <row r="14" spans="6:19" ht="12" customHeight="1">
      <c r="F14" s="250">
        <v>5</v>
      </c>
      <c r="G14" s="239" t="str">
        <f>VLOOKUP(F14,'пр.взв.'!B13:C76,2,FALSE)</f>
        <v>Филатов Михаил Владимирович</v>
      </c>
      <c r="H14" s="255" t="str">
        <f>VLOOKUP(G14,'пр.взв.'!C13:D76,2,FALSE)</f>
        <v>04.02.87 кмс</v>
      </c>
      <c r="I14" s="256" t="str">
        <f>VLOOKUP(H14,'пр.взв.'!D13:E76,2,FALSE)</f>
        <v>Москва Д</v>
      </c>
      <c r="J14" s="2"/>
      <c r="K14" s="7"/>
      <c r="L14" s="13"/>
      <c r="M14" s="236">
        <v>6</v>
      </c>
      <c r="N14" s="239" t="str">
        <f>VLOOKUP(M14,'пр.взв.'!B13:C76,2,FALSE)</f>
        <v>Мухаметдинов Рустам Раянович</v>
      </c>
      <c r="O14" s="239" t="str">
        <f>VLOOKUP(M14,'пр.взв.'!B13:E76,3,FALSE)</f>
        <v>27.03.80 мс</v>
      </c>
      <c r="P14" s="239" t="str">
        <f>VLOOKUP(M14,'пр.взв.'!B13:E76,4,FALSE)</f>
        <v>ПФО Башкортостан Тумайзы Д</v>
      </c>
      <c r="R14" s="75"/>
      <c r="S14" s="77"/>
    </row>
    <row r="15" spans="6:19" ht="12" customHeight="1">
      <c r="F15" s="243"/>
      <c r="G15" s="240"/>
      <c r="H15" s="253"/>
      <c r="I15" s="254"/>
      <c r="J15" s="8"/>
      <c r="K15" s="7"/>
      <c r="L15" s="2"/>
      <c r="M15" s="237"/>
      <c r="N15" s="240"/>
      <c r="O15" s="240"/>
      <c r="P15" s="240"/>
      <c r="Q15" s="70"/>
      <c r="R15" s="74"/>
      <c r="S15" s="75"/>
    </row>
    <row r="16" spans="6:19" ht="12" customHeight="1">
      <c r="F16" s="243">
        <v>21</v>
      </c>
      <c r="G16" s="241" t="str">
        <f>VLOOKUP(F16,'пр.взв.'!B15:C78,2,FALSE)</f>
        <v>Корякин Виталий Олегович</v>
      </c>
      <c r="H16" s="245" t="str">
        <f>VLOOKUP(G16,'пр.взв.'!C15:D78,2,FALSE)</f>
        <v>16.05.82 мс</v>
      </c>
      <c r="I16" s="247" t="str">
        <f>VLOOKUP(H16,'пр.взв.'!D15:E78,2,FALSE)</f>
        <v>ЦФО Тула Д</v>
      </c>
      <c r="J16" s="4"/>
      <c r="K16" s="7"/>
      <c r="L16" s="2"/>
      <c r="M16" s="238">
        <v>22</v>
      </c>
      <c r="N16" s="241" t="str">
        <f>VLOOKUP(M16,'пр.взв.'!B15:C78,2,FALSE)</f>
        <v>Ялышев Сергей Шамилевич</v>
      </c>
      <c r="O16" s="241" t="str">
        <f>VLOOKUP(M16,'пр.взв.'!B15:E78,3,FALSE)</f>
        <v>24.02.82 мсмк</v>
      </c>
      <c r="P16" s="241" t="str">
        <f>VLOOKUP(M16,'пр.взв.'!B15:E78,4,FALSE)</f>
        <v>С.Петербург Д</v>
      </c>
      <c r="Q16" s="71"/>
      <c r="R16" s="74"/>
      <c r="S16" s="75"/>
    </row>
    <row r="17" spans="6:19" ht="12" customHeight="1" thickBot="1">
      <c r="F17" s="244"/>
      <c r="G17" s="240"/>
      <c r="H17" s="253"/>
      <c r="I17" s="254"/>
      <c r="J17" s="5"/>
      <c r="K17" s="11"/>
      <c r="L17" s="2"/>
      <c r="M17" s="237"/>
      <c r="N17" s="240"/>
      <c r="O17" s="240"/>
      <c r="P17" s="240"/>
      <c r="Q17" s="71"/>
      <c r="R17" s="76"/>
      <c r="S17" s="75"/>
    </row>
    <row r="18" spans="6:19" ht="12" customHeight="1">
      <c r="F18" s="250">
        <v>13</v>
      </c>
      <c r="G18" s="239" t="str">
        <f>VLOOKUP(F18,'пр.взв.'!B17:C80,2,FALSE)</f>
        <v>Мурысев Александр Александрович</v>
      </c>
      <c r="H18" s="255" t="str">
        <f>VLOOKUP(G18,'пр.взв.'!C17:D80,2,FALSE)</f>
        <v>02.10.84 мс</v>
      </c>
      <c r="I18" s="256" t="str">
        <f>VLOOKUP(H18,'пр.взв.'!D17:E80,2,FALSE)</f>
        <v>ПФО Нижегородская Выкса ПР</v>
      </c>
      <c r="J18" s="5"/>
      <c r="K18" s="2"/>
      <c r="L18" s="2"/>
      <c r="M18" s="236">
        <v>14</v>
      </c>
      <c r="N18" s="239" t="str">
        <f>VLOOKUP(M18,'пр.взв.'!B17:C80,2,FALSE)</f>
        <v>Сытник Максим Павлович</v>
      </c>
      <c r="O18" s="239" t="str">
        <f>VLOOKUP(M18,'пр.взв.'!B17:E80,3,FALSE)</f>
        <v>03.04.87 мс</v>
      </c>
      <c r="P18" s="239" t="str">
        <f>VLOOKUP(M18,'пр.взв.'!B17:E80,4,FALSE)</f>
        <v>ЦФО Рязань МО</v>
      </c>
      <c r="Q18" s="71"/>
      <c r="R18" s="72"/>
      <c r="S18" s="75"/>
    </row>
    <row r="19" spans="6:19" ht="12" customHeight="1">
      <c r="F19" s="243"/>
      <c r="G19" s="240"/>
      <c r="H19" s="253"/>
      <c r="I19" s="254"/>
      <c r="J19" s="10"/>
      <c r="K19" s="2"/>
      <c r="L19" s="2"/>
      <c r="M19" s="237"/>
      <c r="N19" s="240"/>
      <c r="O19" s="240"/>
      <c r="P19" s="240"/>
      <c r="Q19" s="69"/>
      <c r="R19" s="72"/>
      <c r="S19" s="75"/>
    </row>
    <row r="20" spans="6:19" ht="12" customHeight="1">
      <c r="F20" s="243">
        <v>29</v>
      </c>
      <c r="G20" s="241" t="str">
        <f>VLOOKUP(F20,'пр.взв.'!B19:C82,2,FALSE)</f>
        <v>Куюков Иван Сергеевич</v>
      </c>
      <c r="H20" s="245" t="str">
        <f>VLOOKUP(G20,'пр.взв.'!C19:D82,2,FALSE)</f>
        <v>02.11.87 мс</v>
      </c>
      <c r="I20" s="247" t="str">
        <f>VLOOKUP(H20,'пр.взв.'!D19:E82,2,FALSE)</f>
        <v>СФО р.Алтай Д</v>
      </c>
      <c r="J20" s="3"/>
      <c r="K20" s="2"/>
      <c r="L20" s="2"/>
      <c r="M20" s="238">
        <v>30</v>
      </c>
      <c r="N20" s="241" t="str">
        <f>VLOOKUP(M20,'пр.взв.'!B19:C82,2,FALSE)</f>
        <v>Изместьев Денис Валерьевич</v>
      </c>
      <c r="O20" s="241" t="str">
        <f>VLOOKUP(M20,'пр.взв.'!B19:E82,3,FALSE)</f>
        <v>23.12.85 мс</v>
      </c>
      <c r="P20" s="241" t="str">
        <f>VLOOKUP(M20,'пр.взв.'!B19:E82,4,FALSE)</f>
        <v>ЦФО Владимир Д</v>
      </c>
      <c r="S20" s="75"/>
    </row>
    <row r="21" spans="6:19" ht="12" customHeight="1" thickBot="1">
      <c r="F21" s="244"/>
      <c r="G21" s="240"/>
      <c r="H21" s="253"/>
      <c r="I21" s="254"/>
      <c r="J21" s="2"/>
      <c r="K21" s="2"/>
      <c r="L21" s="50"/>
      <c r="M21" s="237"/>
      <c r="N21" s="240"/>
      <c r="O21" s="240"/>
      <c r="P21" s="240"/>
      <c r="S21" s="78"/>
    </row>
    <row r="22" spans="6:19" ht="12" customHeight="1">
      <c r="F22" s="250">
        <v>3</v>
      </c>
      <c r="G22" s="239" t="str">
        <f>VLOOKUP(F22,'пр.взв.'!B5:C68,2,FALSE)</f>
        <v>Теренин Павел Викторович</v>
      </c>
      <c r="H22" s="255" t="str">
        <f>VLOOKUP(G22,'пр.взв.'!C5:D68,2,FALSE)</f>
        <v>29.07.83 мс</v>
      </c>
      <c r="I22" s="256" t="str">
        <f>VLOOKUP(H22,'пр.взв.'!D5:E68,2,FALSE)</f>
        <v>СФО Алтайский  ПР</v>
      </c>
      <c r="J22" s="2"/>
      <c r="K22" s="2"/>
      <c r="L22" s="2"/>
      <c r="M22" s="236">
        <v>4</v>
      </c>
      <c r="N22" s="239" t="str">
        <f>VLOOKUP(M22,'пр.взв.'!B5:C68,2,FALSE)</f>
        <v>Павлов Вячеслав Александрович</v>
      </c>
      <c r="O22" s="239" t="str">
        <f>VLOOKUP(M22,'пр.взв.'!B5:E68,3,FALSE)</f>
        <v>11.07.87 мс</v>
      </c>
      <c r="P22" s="239" t="str">
        <f>VLOOKUP(M22,'пр.взв.'!B5:E68,4,FALSE)</f>
        <v>ЮФО Адыгея Майкоп ВС</v>
      </c>
      <c r="S22" s="75"/>
    </row>
    <row r="23" spans="6:19" ht="12" customHeight="1">
      <c r="F23" s="243"/>
      <c r="G23" s="240"/>
      <c r="H23" s="253"/>
      <c r="I23" s="254"/>
      <c r="J23" s="8"/>
      <c r="K23" s="2"/>
      <c r="L23" s="2"/>
      <c r="M23" s="237"/>
      <c r="N23" s="240"/>
      <c r="O23" s="240"/>
      <c r="P23" s="240"/>
      <c r="S23" s="75"/>
    </row>
    <row r="24" spans="6:19" ht="12" customHeight="1">
      <c r="F24" s="243">
        <v>19</v>
      </c>
      <c r="G24" s="241" t="str">
        <f>VLOOKUP(F24,'пр.взв.'!B23:C86,2,FALSE)</f>
        <v>Дягиль Сергей Сергеевич</v>
      </c>
      <c r="H24" s="245" t="str">
        <f>VLOOKUP(G24,'пр.взв.'!C23:D86,2,FALSE)</f>
        <v>25.12.87  МО</v>
      </c>
      <c r="I24" s="247" t="str">
        <f>VLOOKUP(H24,'пр.взв.'!D23:E86,2,FALSE)</f>
        <v>СЗФО Лен. Об Кириши МО  </v>
      </c>
      <c r="J24" s="4"/>
      <c r="K24" s="2"/>
      <c r="L24" s="2"/>
      <c r="M24" s="238">
        <v>20</v>
      </c>
      <c r="N24" s="241" t="str">
        <f>VLOOKUP(M24,'пр.взв.'!B23:C86,2,FALSE)</f>
        <v>Чеботарь Михаил Михайлович</v>
      </c>
      <c r="O24" s="241" t="str">
        <f>VLOOKUP(M24,'пр.взв.'!B23:E86,3,FALSE)</f>
        <v>26.06.87 кмс</v>
      </c>
      <c r="P24" s="241" t="str">
        <f>VLOOKUP(M24,'пр.взв.'!B23:E86,4,FALSE)</f>
        <v>ПФО Киров Д</v>
      </c>
      <c r="Q24" s="70"/>
      <c r="R24" s="72"/>
      <c r="S24" s="75"/>
    </row>
    <row r="25" spans="6:19" ht="12" customHeight="1" thickBot="1">
      <c r="F25" s="244"/>
      <c r="G25" s="240"/>
      <c r="H25" s="253"/>
      <c r="I25" s="254"/>
      <c r="J25" s="5"/>
      <c r="K25" s="9"/>
      <c r="L25" s="2"/>
      <c r="M25" s="237"/>
      <c r="N25" s="240"/>
      <c r="O25" s="240"/>
      <c r="P25" s="240"/>
      <c r="Q25" s="71"/>
      <c r="R25" s="72"/>
      <c r="S25" s="75"/>
    </row>
    <row r="26" spans="6:19" ht="12" customHeight="1">
      <c r="F26" s="250">
        <v>11</v>
      </c>
      <c r="G26" s="257" t="e">
        <f>VLOOKUP(F26,'пр.взв.'!B25:C88,2,FALSE)</f>
        <v>#N/A</v>
      </c>
      <c r="H26" s="259" t="e">
        <f>VLOOKUP(G26,'пр.взв.'!C25:D88,2,FALSE)</f>
        <v>#N/A</v>
      </c>
      <c r="I26" s="261" t="e">
        <f>VLOOKUP(H26,'пр.взв.'!D25:E88,2,FALSE)</f>
        <v>#N/A</v>
      </c>
      <c r="J26" s="5"/>
      <c r="K26" s="6"/>
      <c r="L26" s="2"/>
      <c r="M26" s="236">
        <v>12</v>
      </c>
      <c r="N26" s="239" t="str">
        <f>VLOOKUP(M26,'пр.взв.'!B25:C88,2,FALSE)</f>
        <v>Полынов Алексей Александрович</v>
      </c>
      <c r="O26" s="239" t="str">
        <f>VLOOKUP(M26,'пр.взв.'!B25:E88,3,FALSE)</f>
        <v>15.11.84 мс</v>
      </c>
      <c r="P26" s="239" t="str">
        <f>VLOOKUP(M26,'пр.взв.'!B25:E88,4,FALSE)</f>
        <v>ЦФО Липецк ЛОК</v>
      </c>
      <c r="Q26" s="71"/>
      <c r="R26" s="73"/>
      <c r="S26" s="75"/>
    </row>
    <row r="27" spans="6:19" ht="12" customHeight="1">
      <c r="F27" s="243"/>
      <c r="G27" s="258"/>
      <c r="H27" s="260"/>
      <c r="I27" s="262"/>
      <c r="J27" s="10">
        <v>27</v>
      </c>
      <c r="K27" s="7"/>
      <c r="L27" s="2"/>
      <c r="M27" s="237"/>
      <c r="N27" s="240"/>
      <c r="O27" s="240"/>
      <c r="P27" s="240"/>
      <c r="Q27" s="69"/>
      <c r="R27" s="74"/>
      <c r="S27" s="75"/>
    </row>
    <row r="28" spans="6:19" ht="12" customHeight="1">
      <c r="F28" s="243">
        <v>27</v>
      </c>
      <c r="G28" s="241" t="str">
        <f>VLOOKUP(F28,'пр.взв.'!B27:C90,2,FALSE)</f>
        <v>Биджосян Армен Роберти</v>
      </c>
      <c r="H28" s="245" t="str">
        <f>VLOOKUP(G28,'пр.взв.'!C27:D90,2,FALSE)</f>
        <v>13.06.76 змс</v>
      </c>
      <c r="I28" s="247" t="str">
        <f>VLOOKUP(H28,'пр.взв.'!D27:E90,2,FALSE)</f>
        <v>ЮФО Адыгея Майкоп ВС</v>
      </c>
      <c r="J28" s="3"/>
      <c r="K28" s="7"/>
      <c r="L28" s="2"/>
      <c r="M28" s="238">
        <v>28</v>
      </c>
      <c r="N28" s="241" t="str">
        <f>VLOOKUP(M28,'пр.взв.'!B27:C90,2,FALSE)</f>
        <v>Блохин Александр Александрович</v>
      </c>
      <c r="O28" s="241" t="str">
        <f>VLOOKUP(M28,'пр.взв.'!B27:E90,3,FALSE)</f>
        <v>05.02.83 мс</v>
      </c>
      <c r="P28" s="241" t="str">
        <f>VLOOKUP(M28,'пр.взв.'!B27:E90,4,FALSE)</f>
        <v>ЦФО Рязань МО</v>
      </c>
      <c r="R28" s="75"/>
      <c r="S28" s="75"/>
    </row>
    <row r="29" spans="6:19" ht="12" customHeight="1" thickBot="1">
      <c r="F29" s="244"/>
      <c r="G29" s="240"/>
      <c r="H29" s="253"/>
      <c r="I29" s="254"/>
      <c r="J29" s="2"/>
      <c r="K29" s="7"/>
      <c r="L29" s="2"/>
      <c r="M29" s="237"/>
      <c r="N29" s="240"/>
      <c r="O29" s="240"/>
      <c r="P29" s="240"/>
      <c r="R29" s="75"/>
      <c r="S29" s="75"/>
    </row>
    <row r="30" spans="6:19" ht="12" customHeight="1">
      <c r="F30" s="250">
        <v>7</v>
      </c>
      <c r="G30" s="239" t="str">
        <f>VLOOKUP(F30,'пр.взв.'!B5:C68,2,FALSE)</f>
        <v>Сливин Александр Игоревич</v>
      </c>
      <c r="H30" s="255" t="str">
        <f>VLOOKUP(G30,'пр.взв.'!C5:D68,2,FALSE)</f>
        <v>11.12.89 кмс</v>
      </c>
      <c r="I30" s="256" t="str">
        <f>VLOOKUP(H30,'пр.взв.'!D5:E68,2,FALSE)</f>
        <v>Москва Д</v>
      </c>
      <c r="J30" s="2"/>
      <c r="K30" s="7"/>
      <c r="L30" s="79"/>
      <c r="M30" s="236">
        <v>8</v>
      </c>
      <c r="N30" s="239" t="str">
        <f>VLOOKUP(M30,'пр.взв.'!B5:C68,2,FALSE)</f>
        <v>Расулов Илькин Кямалович</v>
      </c>
      <c r="O30" s="239" t="str">
        <f>VLOOKUP(M30,'пр.взв.'!B5:E68,3,FALSE)</f>
        <v>07.01..89 кмс</v>
      </c>
      <c r="P30" s="239" t="str">
        <f>VLOOKUP(M30,'пр.взв.'!B5:E68,4,FALSE)</f>
        <v>СЗФО Вологда </v>
      </c>
      <c r="R30" s="75"/>
      <c r="S30" s="78"/>
    </row>
    <row r="31" spans="6:18" ht="12" customHeight="1">
      <c r="F31" s="243"/>
      <c r="G31" s="240"/>
      <c r="H31" s="253"/>
      <c r="I31" s="254"/>
      <c r="J31" s="8"/>
      <c r="K31" s="7"/>
      <c r="L31" s="2"/>
      <c r="M31" s="237"/>
      <c r="N31" s="240"/>
      <c r="O31" s="240"/>
      <c r="P31" s="240"/>
      <c r="R31" s="75"/>
    </row>
    <row r="32" spans="6:18" ht="12" customHeight="1">
      <c r="F32" s="243">
        <v>23</v>
      </c>
      <c r="G32" s="241" t="str">
        <f>VLOOKUP(F32,'пр.взв.'!B31:C94,2,FALSE)</f>
        <v>Мальцев Евгений Михайлович</v>
      </c>
      <c r="H32" s="245" t="str">
        <f>VLOOKUP(G32,'пр.взв.'!C31:D94,2,FALSE)</f>
        <v>14.03.88 мс</v>
      </c>
      <c r="I32" s="247" t="str">
        <f>VLOOKUP(H32,'пр.взв.'!D31:E94,2,FALSE)</f>
        <v>ЦФО Рязань МО</v>
      </c>
      <c r="J32" s="4"/>
      <c r="K32" s="7"/>
      <c r="L32" s="2"/>
      <c r="M32" s="238">
        <v>24</v>
      </c>
      <c r="N32" s="241" t="str">
        <f>VLOOKUP(M32,'пр.взв.'!B31:C94,2,FALSE)</f>
        <v>Хайруллин Ренат Рашитович</v>
      </c>
      <c r="O32" s="241" t="str">
        <f>VLOOKUP(M32,'пр.взв.'!B31:E94,3,FALSE)</f>
        <v>22.01.86 кмс</v>
      </c>
      <c r="P32" s="241" t="str">
        <f>VLOOKUP(M32,'пр.взв.'!B31:E94,4,FALSE)</f>
        <v>ПФО Татарстан Казань ПР</v>
      </c>
      <c r="Q32" s="70"/>
      <c r="R32" s="74"/>
    </row>
    <row r="33" spans="6:18" ht="12" customHeight="1" thickBot="1">
      <c r="F33" s="244"/>
      <c r="G33" s="240"/>
      <c r="H33" s="253"/>
      <c r="I33" s="254"/>
      <c r="J33" s="5"/>
      <c r="K33" s="11"/>
      <c r="L33" s="2"/>
      <c r="M33" s="237"/>
      <c r="N33" s="240"/>
      <c r="O33" s="240"/>
      <c r="P33" s="240"/>
      <c r="Q33" s="71"/>
      <c r="R33" s="76"/>
    </row>
    <row r="34" spans="6:18" ht="12" customHeight="1">
      <c r="F34" s="250">
        <v>15</v>
      </c>
      <c r="G34" s="239" t="str">
        <f>VLOOKUP(F34,'пр.взв.'!B5:E68,2,FALSE)</f>
        <v>Сафин Алмаз Халитович</v>
      </c>
      <c r="H34" s="251" t="str">
        <f>VLOOKUP(G34,'пр.взв.'!C5:F68,2,FALSE)</f>
        <v>23.10.87 кмс</v>
      </c>
      <c r="I34" s="239" t="str">
        <f>VLOOKUP(H34,'пр.взв.'!D5:G68,2,FALSE)</f>
        <v>ПФО Татарстан Казань ПР</v>
      </c>
      <c r="J34" s="5"/>
      <c r="K34" s="2"/>
      <c r="L34" s="2"/>
      <c r="M34" s="236">
        <v>16</v>
      </c>
      <c r="N34" s="239" t="str">
        <f>VLOOKUP(M34,'пр.взв.'!B33:C96,2,FALSE)</f>
        <v>Тухфатуллин Илья Шамильевич</v>
      </c>
      <c r="O34" s="239" t="str">
        <f>VLOOKUP(M34,'пр.взв.'!B33:E96,3,FALSE)</f>
        <v>21.08.88 мсмк</v>
      </c>
      <c r="P34" s="239" t="str">
        <f>VLOOKUP(M34,'пр.взв.'!B33:E96,4,FALSE)</f>
        <v>Москва Д</v>
      </c>
      <c r="Q34" s="71"/>
      <c r="R34" s="72"/>
    </row>
    <row r="35" spans="6:18" ht="12" customHeight="1">
      <c r="F35" s="243"/>
      <c r="G35" s="240"/>
      <c r="H35" s="252"/>
      <c r="I35" s="240"/>
      <c r="J35" s="10"/>
      <c r="K35" s="2"/>
      <c r="L35" s="2"/>
      <c r="M35" s="237"/>
      <c r="N35" s="240"/>
      <c r="O35" s="240"/>
      <c r="P35" s="240"/>
      <c r="Q35" s="69"/>
      <c r="R35" s="72"/>
    </row>
    <row r="36" spans="6:16" ht="12" customHeight="1">
      <c r="F36" s="243">
        <v>31</v>
      </c>
      <c r="G36" s="241" t="str">
        <f>VLOOKUP(F36,'пр.взв.'!B35:C98,2,FALSE)</f>
        <v>Мудранов Беслан Заудинович</v>
      </c>
      <c r="H36" s="245" t="str">
        <f>VLOOKUP(G36,'пр.взв.'!C35:D98,2,FALSE)</f>
        <v>07.07.86 мсмк</v>
      </c>
      <c r="I36" s="247" t="str">
        <f>VLOOKUP(H36,'пр.взв.'!D35:E98,2,FALSE)</f>
        <v>ЮФО Краснодарски Армавир Д</v>
      </c>
      <c r="J36" s="3"/>
      <c r="K36" s="2"/>
      <c r="L36" s="2"/>
      <c r="M36" s="238">
        <v>32</v>
      </c>
      <c r="N36" s="241" t="str">
        <f>VLOOKUP(M36,'пр.взв.'!B35:C98,2,FALSE)</f>
        <v>Тарасов Дмитрий Валерьевич</v>
      </c>
      <c r="O36" s="241" t="str">
        <f>VLOOKUP(M36,'пр.взв.'!B35:E98,3,FALSE)</f>
        <v>24.03.83 мс</v>
      </c>
      <c r="P36" s="241" t="str">
        <f>VLOOKUP(M36,'пр.взв.'!B35:E98,4,FALSE)</f>
        <v>ПФО Ульяновская ПР</v>
      </c>
    </row>
    <row r="37" spans="6:16" ht="12" customHeight="1" thickBot="1">
      <c r="F37" s="244"/>
      <c r="G37" s="242"/>
      <c r="H37" s="246"/>
      <c r="I37" s="248"/>
      <c r="M37" s="249"/>
      <c r="N37" s="242"/>
      <c r="O37" s="242"/>
      <c r="P37" s="242"/>
    </row>
    <row r="38" spans="6:21" ht="15">
      <c r="F38" s="1"/>
      <c r="G38" s="1"/>
      <c r="H38" s="1"/>
      <c r="J38" s="2"/>
      <c r="K38" s="2"/>
      <c r="L38" s="2"/>
      <c r="U38" s="33"/>
    </row>
    <row r="39" spans="6:18" ht="13.5">
      <c r="F39" s="42" t="s">
        <v>2</v>
      </c>
      <c r="G39" s="20"/>
      <c r="H39" s="22"/>
      <c r="I39" s="16"/>
      <c r="J39" s="21"/>
      <c r="K39" s="21"/>
      <c r="M39" s="42" t="s">
        <v>3</v>
      </c>
      <c r="N39" s="20"/>
      <c r="O39" s="22"/>
      <c r="P39" s="16"/>
      <c r="Q39" s="21"/>
      <c r="R39" s="21"/>
    </row>
    <row r="40" spans="6:21" ht="13.5">
      <c r="F40" s="1"/>
      <c r="G40" s="14"/>
      <c r="H40" s="23"/>
      <c r="I40" s="22"/>
      <c r="J40" s="21"/>
      <c r="K40" s="21"/>
      <c r="N40" s="14"/>
      <c r="O40" s="23"/>
      <c r="P40" s="22"/>
      <c r="Q40" s="21"/>
      <c r="R40" s="21"/>
      <c r="U40" s="15"/>
    </row>
    <row r="41" spans="8:18" ht="13.5">
      <c r="H41" s="30"/>
      <c r="I41" s="25"/>
      <c r="J41" s="16"/>
      <c r="K41" s="21"/>
      <c r="O41" s="30"/>
      <c r="P41" s="25"/>
      <c r="Q41" s="16"/>
      <c r="R41" s="21"/>
    </row>
    <row r="42" spans="8:18" ht="13.5">
      <c r="H42" s="16"/>
      <c r="I42" s="26"/>
      <c r="J42" s="27"/>
      <c r="K42" s="26"/>
      <c r="O42" s="16"/>
      <c r="P42" s="26"/>
      <c r="Q42" s="27"/>
      <c r="R42" s="26"/>
    </row>
    <row r="43" spans="7:18" ht="12.75">
      <c r="G43" s="20"/>
      <c r="H43" s="28"/>
      <c r="I43" s="17"/>
      <c r="J43" s="29"/>
      <c r="K43" s="87"/>
      <c r="N43" s="20"/>
      <c r="O43" s="28"/>
      <c r="P43" s="17"/>
      <c r="Q43" s="29"/>
      <c r="R43" s="87"/>
    </row>
    <row r="44" spans="7:18" ht="13.5">
      <c r="G44" s="14"/>
      <c r="H44" s="23"/>
      <c r="I44" s="24"/>
      <c r="J44" s="25"/>
      <c r="K44" s="22"/>
      <c r="N44" s="14"/>
      <c r="O44" s="23"/>
      <c r="P44" s="24"/>
      <c r="Q44" s="25"/>
      <c r="R44" s="22"/>
    </row>
    <row r="45" spans="8:18" ht="13.5">
      <c r="H45" s="24"/>
      <c r="I45" s="21"/>
      <c r="J45" s="18"/>
      <c r="K45" s="25"/>
      <c r="O45" s="24"/>
      <c r="P45" s="21"/>
      <c r="Q45" s="18"/>
      <c r="R45" s="25"/>
    </row>
    <row r="46" spans="11:18" ht="12.75">
      <c r="K46" s="75"/>
      <c r="R46" s="75"/>
    </row>
    <row r="47" spans="7:19" ht="13.5">
      <c r="G47" s="20"/>
      <c r="H47" s="22"/>
      <c r="I47" s="16"/>
      <c r="J47" s="21"/>
      <c r="K47" s="25"/>
      <c r="L47" s="89"/>
      <c r="N47" s="20"/>
      <c r="O47" s="22"/>
      <c r="P47" s="16"/>
      <c r="Q47" s="21"/>
      <c r="R47" s="25"/>
      <c r="S47" s="89"/>
    </row>
    <row r="48" spans="7:18" ht="13.5">
      <c r="G48" s="14"/>
      <c r="H48" s="23"/>
      <c r="I48" s="22"/>
      <c r="J48" s="21"/>
      <c r="K48" s="25"/>
      <c r="N48" s="14"/>
      <c r="O48" s="23"/>
      <c r="P48" s="22"/>
      <c r="Q48" s="21"/>
      <c r="R48" s="25"/>
    </row>
    <row r="49" spans="8:18" ht="13.5">
      <c r="H49" s="30"/>
      <c r="I49" s="25"/>
      <c r="J49" s="16"/>
      <c r="K49" s="25"/>
      <c r="O49" s="30"/>
      <c r="P49" s="25"/>
      <c r="Q49" s="16"/>
      <c r="R49" s="25"/>
    </row>
    <row r="50" spans="8:18" ht="13.5">
      <c r="H50" s="16"/>
      <c r="I50" s="26"/>
      <c r="J50" s="27"/>
      <c r="K50" s="25"/>
      <c r="O50" s="16"/>
      <c r="P50" s="26"/>
      <c r="Q50" s="27"/>
      <c r="R50" s="25"/>
    </row>
    <row r="51" spans="7:18" ht="12.75">
      <c r="G51" s="20"/>
      <c r="H51" s="28"/>
      <c r="I51" s="17"/>
      <c r="J51" s="29"/>
      <c r="K51" s="88"/>
      <c r="N51" s="20"/>
      <c r="O51" s="28"/>
      <c r="P51" s="17"/>
      <c r="Q51" s="29"/>
      <c r="R51" s="88"/>
    </row>
    <row r="52" spans="7:18" ht="13.5">
      <c r="G52" s="14"/>
      <c r="H52" s="23"/>
      <c r="I52" s="24"/>
      <c r="J52" s="25"/>
      <c r="K52" s="30"/>
      <c r="N52" s="14"/>
      <c r="O52" s="23"/>
      <c r="P52" s="24"/>
      <c r="Q52" s="25"/>
      <c r="R52" s="30"/>
    </row>
    <row r="53" spans="8:18" ht="13.5">
      <c r="H53" s="24"/>
      <c r="I53" s="21"/>
      <c r="J53" s="18"/>
      <c r="K53" s="26"/>
      <c r="O53" s="24"/>
      <c r="P53" s="21"/>
      <c r="Q53" s="18"/>
      <c r="R53" s="26"/>
    </row>
    <row r="60" ht="12.75">
      <c r="F60" s="34"/>
    </row>
  </sheetData>
  <mergeCells count="143">
    <mergeCell ref="A4:A5"/>
    <mergeCell ref="A6:A7"/>
    <mergeCell ref="D1:L1"/>
    <mergeCell ref="B4:B5"/>
    <mergeCell ref="C4:C5"/>
    <mergeCell ref="D4:D5"/>
    <mergeCell ref="B6:B7"/>
    <mergeCell ref="C6:C7"/>
    <mergeCell ref="D6:D7"/>
    <mergeCell ref="F5:G5"/>
    <mergeCell ref="F2:L2"/>
    <mergeCell ref="H3:J3"/>
    <mergeCell ref="N6:N7"/>
    <mergeCell ref="O6:O7"/>
    <mergeCell ref="P6:P7"/>
    <mergeCell ref="M6:M7"/>
    <mergeCell ref="F6:F7"/>
    <mergeCell ref="G6:G7"/>
    <mergeCell ref="H6:H7"/>
    <mergeCell ref="I6:I7"/>
    <mergeCell ref="N8:N9"/>
    <mergeCell ref="O8:O9"/>
    <mergeCell ref="P8:P9"/>
    <mergeCell ref="F8:F9"/>
    <mergeCell ref="G8:G9"/>
    <mergeCell ref="H8:H9"/>
    <mergeCell ref="I8:I9"/>
    <mergeCell ref="N10:N11"/>
    <mergeCell ref="O10:O11"/>
    <mergeCell ref="P10:P11"/>
    <mergeCell ref="F10:F11"/>
    <mergeCell ref="G10:G11"/>
    <mergeCell ref="H10:H11"/>
    <mergeCell ref="I10:I11"/>
    <mergeCell ref="N12:N13"/>
    <mergeCell ref="O12:O13"/>
    <mergeCell ref="P12:P13"/>
    <mergeCell ref="F12:F13"/>
    <mergeCell ref="G12:G13"/>
    <mergeCell ref="H12:H13"/>
    <mergeCell ref="I12:I13"/>
    <mergeCell ref="N14:N15"/>
    <mergeCell ref="O14:O15"/>
    <mergeCell ref="P14:P15"/>
    <mergeCell ref="F14:F15"/>
    <mergeCell ref="G14:G15"/>
    <mergeCell ref="H14:H15"/>
    <mergeCell ref="I14:I15"/>
    <mergeCell ref="N16:N17"/>
    <mergeCell ref="O16:O17"/>
    <mergeCell ref="P16:P17"/>
    <mergeCell ref="F16:F17"/>
    <mergeCell ref="G16:G17"/>
    <mergeCell ref="H16:H17"/>
    <mergeCell ref="I16:I17"/>
    <mergeCell ref="M16:M17"/>
    <mergeCell ref="N18:N19"/>
    <mergeCell ref="O18:O19"/>
    <mergeCell ref="P18:P19"/>
    <mergeCell ref="F18:F19"/>
    <mergeCell ref="G18:G19"/>
    <mergeCell ref="H18:H19"/>
    <mergeCell ref="I18:I19"/>
    <mergeCell ref="M18:M19"/>
    <mergeCell ref="N20:N21"/>
    <mergeCell ref="O20:O21"/>
    <mergeCell ref="P20:P21"/>
    <mergeCell ref="F20:F21"/>
    <mergeCell ref="G20:G21"/>
    <mergeCell ref="H20:H21"/>
    <mergeCell ref="I20:I21"/>
    <mergeCell ref="M20:M21"/>
    <mergeCell ref="N22:N23"/>
    <mergeCell ref="O22:O23"/>
    <mergeCell ref="P22:P23"/>
    <mergeCell ref="F22:F23"/>
    <mergeCell ref="G22:G23"/>
    <mergeCell ref="H22:H23"/>
    <mergeCell ref="I22:I23"/>
    <mergeCell ref="M22:M23"/>
    <mergeCell ref="N24:N25"/>
    <mergeCell ref="O24:O25"/>
    <mergeCell ref="P24:P25"/>
    <mergeCell ref="F24:F25"/>
    <mergeCell ref="G24:G25"/>
    <mergeCell ref="H24:H25"/>
    <mergeCell ref="I24:I25"/>
    <mergeCell ref="M24:M25"/>
    <mergeCell ref="F26:F27"/>
    <mergeCell ref="G26:G27"/>
    <mergeCell ref="H26:H27"/>
    <mergeCell ref="I26:I27"/>
    <mergeCell ref="N28:N29"/>
    <mergeCell ref="O28:O29"/>
    <mergeCell ref="P28:P29"/>
    <mergeCell ref="M26:M27"/>
    <mergeCell ref="M28:M29"/>
    <mergeCell ref="N26:N27"/>
    <mergeCell ref="O26:O27"/>
    <mergeCell ref="P26:P27"/>
    <mergeCell ref="F28:F29"/>
    <mergeCell ref="G28:G29"/>
    <mergeCell ref="H28:H29"/>
    <mergeCell ref="I28:I29"/>
    <mergeCell ref="P30:P31"/>
    <mergeCell ref="F30:F31"/>
    <mergeCell ref="G30:G31"/>
    <mergeCell ref="H30:H31"/>
    <mergeCell ref="I30:I31"/>
    <mergeCell ref="N32:N33"/>
    <mergeCell ref="O32:O33"/>
    <mergeCell ref="P32:P33"/>
    <mergeCell ref="F32:F33"/>
    <mergeCell ref="G32:G33"/>
    <mergeCell ref="H32:H33"/>
    <mergeCell ref="I32:I33"/>
    <mergeCell ref="M32:M33"/>
    <mergeCell ref="N34:N35"/>
    <mergeCell ref="O34:O35"/>
    <mergeCell ref="P34:P35"/>
    <mergeCell ref="F34:F35"/>
    <mergeCell ref="G34:G35"/>
    <mergeCell ref="H34:H35"/>
    <mergeCell ref="I34:I35"/>
    <mergeCell ref="M34:M35"/>
    <mergeCell ref="N36:N37"/>
    <mergeCell ref="O36:O37"/>
    <mergeCell ref="P36:P37"/>
    <mergeCell ref="F36:F37"/>
    <mergeCell ref="G36:G37"/>
    <mergeCell ref="H36:H37"/>
    <mergeCell ref="I36:I37"/>
    <mergeCell ref="M36:M37"/>
    <mergeCell ref="M1:S1"/>
    <mergeCell ref="M2:S2"/>
    <mergeCell ref="O3:Q3"/>
    <mergeCell ref="M30:M31"/>
    <mergeCell ref="M8:M9"/>
    <mergeCell ref="M10:M11"/>
    <mergeCell ref="M12:M13"/>
    <mergeCell ref="M14:M15"/>
    <mergeCell ref="N30:N31"/>
    <mergeCell ref="O30:O31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V83"/>
  <sheetViews>
    <sheetView tabSelected="1" workbookViewId="0" topLeftCell="B1">
      <selection activeCell="AI7" sqref="AI7"/>
    </sheetView>
  </sheetViews>
  <sheetFormatPr defaultColWidth="9.140625" defaultRowHeight="12.75"/>
  <cols>
    <col min="1" max="1" width="3.28125" style="0" customWidth="1"/>
    <col min="3" max="4" width="7.00390625" style="0" customWidth="1"/>
    <col min="5" max="5" width="2.7109375" style="0" customWidth="1"/>
    <col min="6" max="6" width="3.140625" style="0" customWidth="1"/>
    <col min="7" max="7" width="10.57421875" style="0" customWidth="1"/>
    <col min="8" max="8" width="7.00390625" style="0" customWidth="1"/>
    <col min="9" max="9" width="7.7109375" style="0" customWidth="1"/>
    <col min="10" max="10" width="5.00390625" style="0" customWidth="1"/>
    <col min="11" max="25" width="3.28125" style="0" customWidth="1"/>
    <col min="26" max="26" width="11.421875" style="0" customWidth="1"/>
    <col min="27" max="27" width="7.00390625" style="0" customWidth="1"/>
    <col min="28" max="28" width="7.7109375" style="0" customWidth="1"/>
    <col min="29" max="29" width="4.7109375" style="0" customWidth="1"/>
  </cols>
  <sheetData>
    <row r="1" spans="7:25" ht="40.5" customHeight="1" thickBot="1">
      <c r="G1" s="301" t="s">
        <v>27</v>
      </c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8"/>
    </row>
    <row r="2" spans="1:25" ht="15" customHeight="1" thickBot="1">
      <c r="A2" s="307" t="s">
        <v>0</v>
      </c>
      <c r="C2" s="280" t="s">
        <v>208</v>
      </c>
      <c r="D2" s="280"/>
      <c r="F2" s="32"/>
      <c r="G2" s="32"/>
      <c r="I2" s="45"/>
      <c r="J2" s="99"/>
      <c r="K2" s="99"/>
      <c r="L2" s="99"/>
      <c r="M2" s="302" t="s">
        <v>3</v>
      </c>
      <c r="N2" s="99"/>
      <c r="O2" s="149">
        <v>1</v>
      </c>
      <c r="P2" s="99"/>
      <c r="Q2" s="99"/>
      <c r="R2" s="99"/>
      <c r="S2" s="169"/>
      <c r="T2" s="99"/>
      <c r="U2" s="99"/>
      <c r="V2" s="99"/>
      <c r="W2" s="99"/>
      <c r="X2" s="99"/>
      <c r="Y2" s="99"/>
    </row>
    <row r="3" spans="1:29" ht="14.25" customHeight="1">
      <c r="A3" s="307"/>
      <c r="C3" s="281"/>
      <c r="D3" s="281"/>
      <c r="G3" s="15"/>
      <c r="M3" s="302"/>
      <c r="N3" s="68"/>
      <c r="O3" s="140"/>
      <c r="P3" s="147" t="s">
        <v>54</v>
      </c>
      <c r="Q3" s="31"/>
      <c r="R3" s="31"/>
      <c r="S3" s="165"/>
      <c r="T3" s="170">
        <v>4</v>
      </c>
      <c r="U3" s="284" t="str">
        <f>VLOOKUP(T3,'пр.взв.'!B5:E68,2,FALSE)</f>
        <v>Павлов Вячеслав Александрович</v>
      </c>
      <c r="V3" s="285"/>
      <c r="W3" s="285"/>
      <c r="X3" s="286"/>
      <c r="Y3" s="166"/>
      <c r="Z3" s="94"/>
      <c r="AC3" s="282" t="s">
        <v>1</v>
      </c>
    </row>
    <row r="4" spans="5:31" ht="14.25" customHeight="1" thickBot="1">
      <c r="E4" s="94"/>
      <c r="F4" s="94"/>
      <c r="G4" s="43"/>
      <c r="J4" s="31"/>
      <c r="K4" s="31"/>
      <c r="L4" s="31"/>
      <c r="M4" s="31"/>
      <c r="N4" s="90"/>
      <c r="O4" s="148" t="s">
        <v>54</v>
      </c>
      <c r="P4" s="64" t="s">
        <v>220</v>
      </c>
      <c r="Q4" s="52" t="s">
        <v>33</v>
      </c>
      <c r="R4" s="53"/>
      <c r="S4" s="95"/>
      <c r="T4" s="166"/>
      <c r="U4" s="287"/>
      <c r="V4" s="288"/>
      <c r="W4" s="288"/>
      <c r="X4" s="289"/>
      <c r="Y4" s="166"/>
      <c r="Z4" s="94"/>
      <c r="AC4" s="283"/>
      <c r="AE4" s="43"/>
    </row>
    <row r="5" spans="1:26" ht="12.75" customHeight="1" thickBot="1">
      <c r="A5" s="305">
        <v>1</v>
      </c>
      <c r="B5" s="239" t="str">
        <f>VLOOKUP(A5,'пр.взв.'!B5:C68,2,FALSE)</f>
        <v>Москвин Александр Анатольевич</v>
      </c>
      <c r="C5" s="239" t="str">
        <f>VLOOKUP(B5,'пр.взв.'!C5:D68,2,FALSE)</f>
        <v>03.10.86 мс</v>
      </c>
      <c r="D5" s="239" t="str">
        <f>VLOOKUP(C5,'пр.взв.'!D5:E68,2,FALSE)</f>
        <v>ЦФО Рязань МО</v>
      </c>
      <c r="E5" s="100"/>
      <c r="F5" s="93"/>
      <c r="G5" s="15"/>
      <c r="J5" s="31"/>
      <c r="K5" s="31"/>
      <c r="L5" s="51"/>
      <c r="N5" s="90"/>
      <c r="O5" s="31"/>
      <c r="P5" s="66"/>
      <c r="Q5" s="91" t="s">
        <v>213</v>
      </c>
      <c r="R5" s="142" t="s">
        <v>49</v>
      </c>
      <c r="S5" s="167"/>
      <c r="T5" s="166"/>
      <c r="U5" s="168"/>
      <c r="V5" s="167" t="s">
        <v>25</v>
      </c>
      <c r="W5" s="166"/>
      <c r="X5" s="166"/>
      <c r="Y5" s="166"/>
      <c r="Z5" s="94"/>
    </row>
    <row r="6" spans="1:25" ht="12.75" customHeight="1" thickBot="1">
      <c r="A6" s="306"/>
      <c r="B6" s="240"/>
      <c r="C6" s="240"/>
      <c r="D6" s="240"/>
      <c r="E6" s="101">
        <v>33</v>
      </c>
      <c r="F6" s="94"/>
      <c r="J6" s="47"/>
      <c r="K6" s="46"/>
      <c r="L6" s="55"/>
      <c r="M6" s="56"/>
      <c r="N6" s="57"/>
      <c r="O6" s="48"/>
      <c r="P6" s="119" t="s">
        <v>33</v>
      </c>
      <c r="Q6" s="58"/>
      <c r="R6" s="150" t="s">
        <v>213</v>
      </c>
      <c r="S6" s="59"/>
      <c r="T6" s="31"/>
      <c r="U6" s="59"/>
      <c r="W6" s="31"/>
      <c r="X6" s="31"/>
      <c r="Y6" s="47"/>
    </row>
    <row r="7" spans="1:29" ht="12.75" customHeight="1" thickBot="1">
      <c r="A7" s="303">
        <v>33</v>
      </c>
      <c r="B7" s="241" t="str">
        <f>VLOOKUP(A7,'пр.взв.'!B5:E68,2,FALSE)</f>
        <v>Галлямов Тимур Фанилевич</v>
      </c>
      <c r="C7" s="241" t="str">
        <f>VLOOKUP(B7,'пр.взв.'!C5:F68,2,FALSE)</f>
        <v>13.05.80 мсмк</v>
      </c>
      <c r="D7" s="241" t="str">
        <f>VLOOKUP(C7,'пр.взв.'!D5:G68,2,FALSE)</f>
        <v>УФО Свердловская В.Пышма ВС</v>
      </c>
      <c r="E7" s="102" t="s">
        <v>213</v>
      </c>
      <c r="F7" s="298">
        <v>33</v>
      </c>
      <c r="G7" s="265" t="str">
        <f>VLOOKUP(E6,'пр.взв.'!B5:F68,2,FALSE)</f>
        <v>Галлямов Тимур Фанилевич</v>
      </c>
      <c r="H7" s="265" t="str">
        <f>VLOOKUP(E6,'пр.взв.'!B5:F68,3,FALSE)</f>
        <v>13.05.80 мсмк</v>
      </c>
      <c r="I7" s="265" t="str">
        <f>VLOOKUP(E6,'пр.взв.'!B5:E68,4,FALSE)</f>
        <v>УФО Свердловская В.Пышма ВС</v>
      </c>
      <c r="J7" s="47"/>
      <c r="K7" s="46"/>
      <c r="L7" s="55"/>
      <c r="M7" s="56"/>
      <c r="N7" s="57"/>
      <c r="O7" s="48"/>
      <c r="P7" s="57"/>
      <c r="Q7" s="146" t="s">
        <v>49</v>
      </c>
      <c r="R7" s="143"/>
      <c r="S7" s="59"/>
      <c r="T7" s="31"/>
      <c r="U7" s="59"/>
      <c r="W7" s="31"/>
      <c r="X7" s="31"/>
      <c r="Y7" s="47"/>
      <c r="Z7" s="239" t="str">
        <f>VLOOKUP(AC7,'пр.взв.'!B5:C68,2,FALSE)</f>
        <v>Аксаментов Евгений Валерьевич</v>
      </c>
      <c r="AA7" s="239" t="str">
        <f>VLOOKUP(AC7,'пр.взв.'!B5:E68,3,FALSE)</f>
        <v>16.12.89 мсмк</v>
      </c>
      <c r="AB7" s="239" t="str">
        <f>VLOOKUP(AC7,'пр.взв.'!B5:E68,4,FALSE)</f>
        <v>УФО Свердловская В.Пышма ПР</v>
      </c>
      <c r="AC7" s="266">
        <v>2</v>
      </c>
    </row>
    <row r="8" spans="1:29" ht="12.75" customHeight="1" thickBot="1">
      <c r="A8" s="304"/>
      <c r="B8" s="242"/>
      <c r="C8" s="242"/>
      <c r="D8" s="242"/>
      <c r="E8" s="98"/>
      <c r="F8" s="299"/>
      <c r="G8" s="241"/>
      <c r="H8" s="241"/>
      <c r="I8" s="241"/>
      <c r="J8" s="128" t="s">
        <v>214</v>
      </c>
      <c r="K8" s="129"/>
      <c r="L8" s="130"/>
      <c r="M8" s="60"/>
      <c r="N8" s="57"/>
      <c r="O8" s="108"/>
      <c r="P8" s="57"/>
      <c r="Q8" s="105"/>
      <c r="R8" s="117"/>
      <c r="S8" s="57" t="s">
        <v>49</v>
      </c>
      <c r="T8" s="105"/>
      <c r="U8" s="57"/>
      <c r="V8" s="33"/>
      <c r="W8" s="105"/>
      <c r="X8" s="105"/>
      <c r="Y8" s="128" t="s">
        <v>30</v>
      </c>
      <c r="Z8" s="240"/>
      <c r="AA8" s="240"/>
      <c r="AB8" s="240"/>
      <c r="AC8" s="267"/>
    </row>
    <row r="9" spans="6:29" ht="12.75" customHeight="1" thickBot="1">
      <c r="F9" s="300">
        <v>17</v>
      </c>
      <c r="G9" s="241" t="str">
        <f>VLOOKUP(F9,'пр.взв.'!B7:C70,2,FALSE)</f>
        <v>Шукюров Рамиль Дадашалиевич</v>
      </c>
      <c r="H9" s="241" t="str">
        <f>VLOOKUP(G9,'пр.взв.'!C7:D70,2,FALSE)</f>
        <v>11.01.87 мс</v>
      </c>
      <c r="I9" s="241" t="str">
        <f>VLOOKUP(H9,'пр.взв.'!D7:E70,2,FALSE)</f>
        <v>УФО ХМАО Радужный МО</v>
      </c>
      <c r="J9" s="102" t="s">
        <v>213</v>
      </c>
      <c r="K9" s="131"/>
      <c r="L9" s="129"/>
      <c r="M9" s="60"/>
      <c r="N9" s="57"/>
      <c r="O9" s="57"/>
      <c r="P9" s="57"/>
      <c r="Q9" s="57"/>
      <c r="R9" s="126"/>
      <c r="S9" s="144" t="s">
        <v>213</v>
      </c>
      <c r="T9" s="105"/>
      <c r="U9" s="57"/>
      <c r="V9" s="57"/>
      <c r="W9" s="106"/>
      <c r="X9" s="107"/>
      <c r="Y9" s="102" t="s">
        <v>213</v>
      </c>
      <c r="Z9" s="241" t="str">
        <f>VLOOKUP(AC9,'пр.взв.'!B7:C70,2,FALSE)</f>
        <v>Крупский Константин Иванович</v>
      </c>
      <c r="AA9" s="241" t="str">
        <f>VLOOKUP(AC9,'пр.взв.'!B7:E70,3,FALSE)</f>
        <v>01.09.86 мс</v>
      </c>
      <c r="AB9" s="241" t="str">
        <f>VLOOKUP(AC9,'пр.взв.'!B7:E70,4,FALSE)</f>
        <v>СФО Красноярский </v>
      </c>
      <c r="AC9" s="267">
        <v>18</v>
      </c>
    </row>
    <row r="10" spans="6:29" ht="12.75" customHeight="1" thickBot="1">
      <c r="F10" s="244"/>
      <c r="G10" s="242"/>
      <c r="H10" s="242"/>
      <c r="I10" s="242"/>
      <c r="J10" s="129"/>
      <c r="K10" s="132"/>
      <c r="L10" s="128" t="s">
        <v>214</v>
      </c>
      <c r="M10" s="57"/>
      <c r="N10" s="57"/>
      <c r="O10" s="57"/>
      <c r="P10" s="108"/>
      <c r="Q10" s="145" t="s">
        <v>29</v>
      </c>
      <c r="R10" s="126"/>
      <c r="S10" s="126"/>
      <c r="T10" s="105"/>
      <c r="U10" s="104"/>
      <c r="V10" s="104"/>
      <c r="W10" s="128" t="s">
        <v>30</v>
      </c>
      <c r="X10" s="108"/>
      <c r="Y10" s="129"/>
      <c r="Z10" s="242"/>
      <c r="AA10" s="242"/>
      <c r="AB10" s="242"/>
      <c r="AC10" s="268"/>
    </row>
    <row r="11" spans="6:29" ht="12.75" customHeight="1" thickBot="1">
      <c r="F11" s="250">
        <v>9</v>
      </c>
      <c r="G11" s="239" t="str">
        <f>VLOOKUP(F11,'пр.взв.'!B9:C72,2,FALSE)</f>
        <v>Изамутдинов Гисан Мугутдинович</v>
      </c>
      <c r="H11" s="239" t="str">
        <f>VLOOKUP(G11,'пр.взв.'!C9:D72,2,FALSE)</f>
        <v>28.11.81 мс</v>
      </c>
      <c r="I11" s="239" t="str">
        <f>VLOOKUP(H11,'пр.взв.'!D9:E72,2,FALSE)</f>
        <v>ДВФО Приморский Владивосток ВС</v>
      </c>
      <c r="J11" s="105"/>
      <c r="K11" s="129"/>
      <c r="L11" s="102" t="s">
        <v>216</v>
      </c>
      <c r="M11" s="91"/>
      <c r="N11" s="109"/>
      <c r="O11" s="108"/>
      <c r="P11" s="108"/>
      <c r="Q11" s="141"/>
      <c r="R11" s="117"/>
      <c r="S11" s="117"/>
      <c r="T11" s="138" t="s">
        <v>34</v>
      </c>
      <c r="U11" s="104"/>
      <c r="V11" s="110"/>
      <c r="W11" s="102" t="s">
        <v>216</v>
      </c>
      <c r="X11" s="108"/>
      <c r="Y11" s="105"/>
      <c r="Z11" s="239" t="str">
        <f>VLOOKUP(AC11,'пр.взв.'!B9:C72,2,FALSE)</f>
        <v>Лапшин Николай Николаевич</v>
      </c>
      <c r="AA11" s="239" t="str">
        <f>VLOOKUP(AC11,'пр.взв.'!B9:E72,3,FALSE)</f>
        <v>16.08.88 МС</v>
      </c>
      <c r="AB11" s="239" t="str">
        <f>VLOOKUP(AC11,'пр.взв.'!B9:E72,4,FALSE)</f>
        <v>ПФО Чувашск Чебоксары ПР</v>
      </c>
      <c r="AC11" s="266">
        <v>10</v>
      </c>
    </row>
    <row r="12" spans="6:29" ht="12.75" customHeight="1">
      <c r="F12" s="243"/>
      <c r="G12" s="240"/>
      <c r="H12" s="240"/>
      <c r="I12" s="240"/>
      <c r="J12" s="133" t="s">
        <v>33</v>
      </c>
      <c r="K12" s="134"/>
      <c r="L12" s="129"/>
      <c r="M12" s="60"/>
      <c r="N12" s="109"/>
      <c r="O12" s="108"/>
      <c r="P12" s="57"/>
      <c r="Q12" s="117"/>
      <c r="R12" s="119" t="s">
        <v>29</v>
      </c>
      <c r="S12" s="117"/>
      <c r="T12" s="105" t="s">
        <v>220</v>
      </c>
      <c r="U12" s="57"/>
      <c r="V12" s="109"/>
      <c r="W12" s="111"/>
      <c r="X12" s="112"/>
      <c r="Y12" s="128" t="s">
        <v>64</v>
      </c>
      <c r="Z12" s="240"/>
      <c r="AA12" s="240"/>
      <c r="AB12" s="240"/>
      <c r="AC12" s="267"/>
    </row>
    <row r="13" spans="6:29" ht="12.75" customHeight="1" thickBot="1">
      <c r="F13" s="300">
        <v>25</v>
      </c>
      <c r="G13" s="241" t="str">
        <f>VLOOKUP(F13,'пр.взв.'!B11:C74,2,FALSE)</f>
        <v>Казарян Аршак Володяевич</v>
      </c>
      <c r="H13" s="241" t="str">
        <f>VLOOKUP(G13,'пр.взв.'!C11:D74,2,FALSE)</f>
        <v>29.01.79 мсмк</v>
      </c>
      <c r="I13" s="241" t="str">
        <f>VLOOKUP(H13,'пр.взв.'!D11:E74,2,FALSE)</f>
        <v>ПФО Пермск Березники МО</v>
      </c>
      <c r="J13" s="103" t="s">
        <v>215</v>
      </c>
      <c r="K13" s="129"/>
      <c r="L13" s="129"/>
      <c r="M13" s="60"/>
      <c r="N13" s="109"/>
      <c r="O13" s="108"/>
      <c r="P13" s="105"/>
      <c r="Q13" s="145" t="s">
        <v>68</v>
      </c>
      <c r="R13" s="109"/>
      <c r="S13" s="119" t="s">
        <v>34</v>
      </c>
      <c r="T13" s="105"/>
      <c r="U13" s="57"/>
      <c r="V13" s="135"/>
      <c r="W13" s="105"/>
      <c r="X13" s="105"/>
      <c r="Y13" s="102" t="s">
        <v>220</v>
      </c>
      <c r="Z13" s="241" t="str">
        <f>VLOOKUP(AC13,'пр.взв.'!B11:C74,2,FALSE)</f>
        <v>Погосян Воскан Манукович</v>
      </c>
      <c r="AA13" s="241" t="str">
        <f>VLOOKUP(AC13,'пр.взв.'!B11:E74,3,FALSE)</f>
        <v>30.07.88 мс</v>
      </c>
      <c r="AB13" s="241" t="str">
        <f>VLOOKUP(AC13,'пр.взв.'!B11:E74,4,FALSE)</f>
        <v>ЮФО Краснодарски Армавир Д</v>
      </c>
      <c r="AC13" s="267">
        <v>26</v>
      </c>
    </row>
    <row r="14" spans="6:29" ht="12.75" customHeight="1" thickBot="1">
      <c r="F14" s="244"/>
      <c r="G14" s="240"/>
      <c r="H14" s="240"/>
      <c r="I14" s="240"/>
      <c r="J14" s="129"/>
      <c r="K14" s="129"/>
      <c r="L14" s="132"/>
      <c r="M14" s="57"/>
      <c r="N14" s="113"/>
      <c r="O14" s="104"/>
      <c r="P14" s="33"/>
      <c r="Q14" s="33"/>
      <c r="R14" s="33"/>
      <c r="S14" s="30"/>
      <c r="T14" s="57"/>
      <c r="U14" s="114"/>
      <c r="V14" s="132"/>
      <c r="W14" s="105"/>
      <c r="X14" s="105"/>
      <c r="Y14" s="129"/>
      <c r="Z14" s="240"/>
      <c r="AA14" s="240"/>
      <c r="AB14" s="240"/>
      <c r="AC14" s="268"/>
    </row>
    <row r="15" spans="6:29" ht="12.75" customHeight="1" thickBot="1">
      <c r="F15" s="250">
        <v>5</v>
      </c>
      <c r="G15" s="239" t="str">
        <f>VLOOKUP(F15,'пр.взв.'!B13:C76,2,FALSE)</f>
        <v>Филатов Михаил Владимирович</v>
      </c>
      <c r="H15" s="239" t="str">
        <f>VLOOKUP(G15,'пр.взв.'!C13:D76,2,FALSE)</f>
        <v>04.02.87 кмс</v>
      </c>
      <c r="I15" s="239" t="str">
        <f>VLOOKUP(H15,'пр.взв.'!D13:E76,2,FALSE)</f>
        <v>Москва Д</v>
      </c>
      <c r="J15" s="105"/>
      <c r="K15" s="105"/>
      <c r="L15" s="129"/>
      <c r="M15" s="57"/>
      <c r="N15" s="128" t="s">
        <v>214</v>
      </c>
      <c r="O15" s="115"/>
      <c r="P15" s="104"/>
      <c r="Q15" s="290" t="s">
        <v>26</v>
      </c>
      <c r="R15" s="290"/>
      <c r="S15" s="104"/>
      <c r="T15" s="116"/>
      <c r="U15" s="128" t="s">
        <v>59</v>
      </c>
      <c r="V15" s="136"/>
      <c r="W15" s="105"/>
      <c r="X15" s="105"/>
      <c r="Y15" s="105"/>
      <c r="Z15" s="239" t="str">
        <f>VLOOKUP(AC15,'пр.взв.'!B13:C76,2,FALSE)</f>
        <v>Мухаметдинов Рустам Раянович</v>
      </c>
      <c r="AA15" s="239" t="str">
        <f>VLOOKUP(AC15,'пр.взв.'!B13:E76,3,FALSE)</f>
        <v>27.03.80 мс</v>
      </c>
      <c r="AB15" s="239" t="str">
        <f>VLOOKUP(AC15,'пр.взв.'!B13:E76,4,FALSE)</f>
        <v>ПФО Башкортостан Тумайзы Д</v>
      </c>
      <c r="AC15" s="266">
        <v>6</v>
      </c>
    </row>
    <row r="16" spans="6:29" ht="12.75" customHeight="1" thickBot="1">
      <c r="F16" s="243"/>
      <c r="G16" s="240"/>
      <c r="H16" s="240"/>
      <c r="I16" s="240"/>
      <c r="J16" s="128" t="s">
        <v>31</v>
      </c>
      <c r="K16" s="129"/>
      <c r="L16" s="129"/>
      <c r="M16" s="117"/>
      <c r="N16" s="102" t="s">
        <v>213</v>
      </c>
      <c r="O16" s="104"/>
      <c r="P16" s="151"/>
      <c r="Q16" s="152"/>
      <c r="R16" s="152"/>
      <c r="S16" s="152"/>
      <c r="T16" s="137"/>
      <c r="U16" s="102" t="s">
        <v>222</v>
      </c>
      <c r="V16" s="118"/>
      <c r="W16" s="105"/>
      <c r="X16" s="105"/>
      <c r="Y16" s="128" t="s">
        <v>59</v>
      </c>
      <c r="Z16" s="240"/>
      <c r="AA16" s="240"/>
      <c r="AB16" s="240"/>
      <c r="AC16" s="267"/>
    </row>
    <row r="17" spans="6:29" ht="12.75" customHeight="1" thickBot="1">
      <c r="F17" s="243">
        <v>21</v>
      </c>
      <c r="G17" s="241" t="str">
        <f>VLOOKUP(F17,'пр.взв.'!B15:C78,2,FALSE)</f>
        <v>Корякин Виталий Олегович</v>
      </c>
      <c r="H17" s="241" t="str">
        <f>VLOOKUP(G17,'пр.взв.'!C15:D78,2,FALSE)</f>
        <v>16.05.82 мс</v>
      </c>
      <c r="I17" s="241" t="str">
        <f>VLOOKUP(H17,'пр.взв.'!D15:E78,2,FALSE)</f>
        <v>ЦФО Тула Д</v>
      </c>
      <c r="J17" s="102" t="s">
        <v>213</v>
      </c>
      <c r="K17" s="131"/>
      <c r="L17" s="129"/>
      <c r="M17" s="65"/>
      <c r="N17" s="108"/>
      <c r="O17" s="108"/>
      <c r="P17" s="176">
        <v>33</v>
      </c>
      <c r="Q17" s="153"/>
      <c r="R17" s="153"/>
      <c r="S17" s="154"/>
      <c r="T17" s="108"/>
      <c r="U17" s="108"/>
      <c r="V17" s="118"/>
      <c r="W17" s="106"/>
      <c r="X17" s="107"/>
      <c r="Y17" s="102" t="s">
        <v>216</v>
      </c>
      <c r="Z17" s="241" t="str">
        <f>VLOOKUP(AC17,'пр.взв.'!B15:C78,2,FALSE)</f>
        <v>Ялышев Сергей Шамилевич</v>
      </c>
      <c r="AA17" s="241" t="str">
        <f>VLOOKUP(AC17,'пр.взв.'!B15:E78,3,FALSE)</f>
        <v>24.02.82 мсмк</v>
      </c>
      <c r="AB17" s="241" t="str">
        <f>VLOOKUP(AC17,'пр.взв.'!B15:E78,4,FALSE)</f>
        <v>С.Петербург Д</v>
      </c>
      <c r="AC17" s="267">
        <v>22</v>
      </c>
    </row>
    <row r="18" spans="6:29" ht="12.75" customHeight="1" thickBot="1">
      <c r="F18" s="244"/>
      <c r="G18" s="240"/>
      <c r="H18" s="240"/>
      <c r="I18" s="240"/>
      <c r="J18" s="129"/>
      <c r="K18" s="132"/>
      <c r="L18" s="128" t="s">
        <v>49</v>
      </c>
      <c r="M18" s="119"/>
      <c r="N18" s="108"/>
      <c r="O18" s="108"/>
      <c r="P18" s="291" t="str">
        <f>VLOOKUP(P17,'пр.взв.'!B5:E68,2,FALSE)</f>
        <v>Галлямов Тимур Фанилевич</v>
      </c>
      <c r="Q18" s="292"/>
      <c r="R18" s="292"/>
      <c r="S18" s="293"/>
      <c r="T18" s="57"/>
      <c r="U18" s="108"/>
      <c r="V18" s="120"/>
      <c r="W18" s="128" t="s">
        <v>59</v>
      </c>
      <c r="X18" s="108"/>
      <c r="Y18" s="129"/>
      <c r="Z18" s="240"/>
      <c r="AA18" s="240"/>
      <c r="AB18" s="240"/>
      <c r="AC18" s="268"/>
    </row>
    <row r="19" spans="6:29" ht="12.75" customHeight="1" thickBot="1">
      <c r="F19" s="250">
        <v>13</v>
      </c>
      <c r="G19" s="239" t="str">
        <f>VLOOKUP(F19,'пр.взв.'!B17:C80,2,FALSE)</f>
        <v>Мурысев Александр Александрович</v>
      </c>
      <c r="H19" s="239" t="str">
        <f>VLOOKUP(G19,'пр.взв.'!C17:D80,2,FALSE)</f>
        <v>02.10.84 мс</v>
      </c>
      <c r="I19" s="239" t="str">
        <f>VLOOKUP(H19,'пр.взв.'!D17:E80,2,FALSE)</f>
        <v>ПФО Нижегородская Выкса ПР</v>
      </c>
      <c r="J19" s="105"/>
      <c r="K19" s="129"/>
      <c r="L19" s="102" t="s">
        <v>213</v>
      </c>
      <c r="M19" s="60"/>
      <c r="N19" s="108"/>
      <c r="O19" s="108"/>
      <c r="P19" s="294"/>
      <c r="Q19" s="295"/>
      <c r="R19" s="295"/>
      <c r="S19" s="296"/>
      <c r="T19" s="57"/>
      <c r="U19" s="108"/>
      <c r="V19" s="108"/>
      <c r="W19" s="102" t="s">
        <v>213</v>
      </c>
      <c r="X19" s="108"/>
      <c r="Y19" s="105"/>
      <c r="Z19" s="239" t="str">
        <f>VLOOKUP(AC19,'пр.взв.'!B17:C80,2,FALSE)</f>
        <v>Сытник Максим Павлович</v>
      </c>
      <c r="AA19" s="239" t="str">
        <f>VLOOKUP(AC19,'пр.взв.'!B17:E80,3,FALSE)</f>
        <v>03.04.87 мс</v>
      </c>
      <c r="AB19" s="239" t="str">
        <f>VLOOKUP(AC19,'пр.взв.'!B17:E80,4,FALSE)</f>
        <v>ЦФО Рязань МО</v>
      </c>
      <c r="AC19" s="266">
        <v>14</v>
      </c>
    </row>
    <row r="20" spans="6:29" ht="12.75" customHeight="1">
      <c r="F20" s="243"/>
      <c r="G20" s="240"/>
      <c r="H20" s="240"/>
      <c r="I20" s="240"/>
      <c r="J20" s="128" t="s">
        <v>49</v>
      </c>
      <c r="K20" s="134"/>
      <c r="L20" s="129"/>
      <c r="M20" s="60"/>
      <c r="N20" s="108"/>
      <c r="O20" s="108"/>
      <c r="P20" s="155"/>
      <c r="Q20" s="297" t="s">
        <v>216</v>
      </c>
      <c r="R20" s="297"/>
      <c r="S20" s="156"/>
      <c r="T20" s="109"/>
      <c r="U20" s="108"/>
      <c r="V20" s="105"/>
      <c r="W20" s="111"/>
      <c r="X20" s="112"/>
      <c r="Y20" s="128" t="s">
        <v>67</v>
      </c>
      <c r="Z20" s="240"/>
      <c r="AA20" s="240"/>
      <c r="AB20" s="240"/>
      <c r="AC20" s="267"/>
    </row>
    <row r="21" spans="6:29" ht="12.75" customHeight="1" thickBot="1">
      <c r="F21" s="243">
        <v>29</v>
      </c>
      <c r="G21" s="241" t="str">
        <f>VLOOKUP(F21,'пр.взв.'!B19:C82,2,FALSE)</f>
        <v>Куюков Иван Сергеевич</v>
      </c>
      <c r="H21" s="241" t="str">
        <f>VLOOKUP(G21,'пр.взв.'!C19:D82,2,FALSE)</f>
        <v>02.11.87 мс</v>
      </c>
      <c r="I21" s="241" t="str">
        <f>VLOOKUP(H21,'пр.взв.'!D19:E82,2,FALSE)</f>
        <v>СФО р.Алтай Д</v>
      </c>
      <c r="J21" s="102" t="s">
        <v>216</v>
      </c>
      <c r="K21" s="129"/>
      <c r="L21" s="129"/>
      <c r="M21" s="60"/>
      <c r="N21" s="108"/>
      <c r="O21" s="108"/>
      <c r="P21" s="121"/>
      <c r="Q21" s="108"/>
      <c r="R21" s="57"/>
      <c r="S21" s="57"/>
      <c r="T21" s="109"/>
      <c r="U21" s="108"/>
      <c r="V21" s="105"/>
      <c r="W21" s="105"/>
      <c r="X21" s="105"/>
      <c r="Y21" s="102" t="s">
        <v>213</v>
      </c>
      <c r="Z21" s="241" t="str">
        <f>VLOOKUP(AC21,'пр.взв.'!B19:C82,2,FALSE)</f>
        <v>Изместьев Денис Валерьевич</v>
      </c>
      <c r="AA21" s="241" t="str">
        <f>VLOOKUP(AC21,'пр.взв.'!B19:E82,3,FALSE)</f>
        <v>23.12.85 мс</v>
      </c>
      <c r="AB21" s="241" t="str">
        <f>VLOOKUP(AC21,'пр.взв.'!B19:E82,4,FALSE)</f>
        <v>ЦФО Владимир Д</v>
      </c>
      <c r="AC21" s="267">
        <v>30</v>
      </c>
    </row>
    <row r="22" spans="6:29" ht="12.75" customHeight="1" thickBot="1">
      <c r="F22" s="244"/>
      <c r="G22" s="240"/>
      <c r="H22" s="240"/>
      <c r="I22" s="240"/>
      <c r="J22" s="129"/>
      <c r="K22" s="129"/>
      <c r="L22" s="129"/>
      <c r="M22" s="60"/>
      <c r="N22" s="108"/>
      <c r="O22" s="108"/>
      <c r="P22" s="128" t="s">
        <v>214</v>
      </c>
      <c r="Q22" s="108"/>
      <c r="R22" s="57"/>
      <c r="S22" s="128" t="s">
        <v>59</v>
      </c>
      <c r="T22" s="109"/>
      <c r="U22" s="108"/>
      <c r="V22" s="105"/>
      <c r="W22" s="105"/>
      <c r="X22" s="105"/>
      <c r="Y22" s="129"/>
      <c r="Z22" s="240"/>
      <c r="AA22" s="240"/>
      <c r="AB22" s="240"/>
      <c r="AC22" s="268"/>
    </row>
    <row r="23" spans="6:29" ht="12.75" customHeight="1" thickBot="1">
      <c r="F23" s="250">
        <v>3</v>
      </c>
      <c r="G23" s="239" t="str">
        <f>VLOOKUP(F23,'пр.взв.'!B5:C68,2,FALSE)</f>
        <v>Теренин Павел Викторович</v>
      </c>
      <c r="H23" s="239" t="str">
        <f>VLOOKUP(G23,'пр.взв.'!C5:D68,2,FALSE)</f>
        <v>29.07.83 мс</v>
      </c>
      <c r="I23" s="239" t="str">
        <f>VLOOKUP(H23,'пр.взв.'!D5:E68,2,FALSE)</f>
        <v>СФО Алтайский  ПР</v>
      </c>
      <c r="J23" s="105"/>
      <c r="K23" s="105"/>
      <c r="L23" s="123"/>
      <c r="M23" s="123"/>
      <c r="N23" s="54"/>
      <c r="O23" s="54"/>
      <c r="P23" s="102" t="s">
        <v>216</v>
      </c>
      <c r="Q23" s="108"/>
      <c r="R23" s="57"/>
      <c r="S23" s="102" t="s">
        <v>213</v>
      </c>
      <c r="T23" s="109"/>
      <c r="U23" s="108"/>
      <c r="V23" s="105"/>
      <c r="W23" s="105"/>
      <c r="X23" s="105"/>
      <c r="Y23" s="105"/>
      <c r="Z23" s="239" t="str">
        <f>VLOOKUP(AC23,'пр.взв.'!B5:C68,2,FALSE)</f>
        <v>Павлов Вячеслав Александрович</v>
      </c>
      <c r="AA23" s="239" t="str">
        <f>VLOOKUP(AC23,'пр.взв.'!B5:E68,3,FALSE)</f>
        <v>11.07.87 мс</v>
      </c>
      <c r="AB23" s="239" t="str">
        <f>VLOOKUP(AC23,'пр.взв.'!B5:E68,4,FALSE)</f>
        <v>ЮФО Адыгея Майкоп ВС</v>
      </c>
      <c r="AC23" s="266">
        <v>4</v>
      </c>
    </row>
    <row r="24" spans="6:29" ht="12.75" customHeight="1">
      <c r="F24" s="243"/>
      <c r="G24" s="240"/>
      <c r="H24" s="240"/>
      <c r="I24" s="240"/>
      <c r="J24" s="128" t="s">
        <v>29</v>
      </c>
      <c r="K24" s="129"/>
      <c r="L24" s="130"/>
      <c r="M24" s="60"/>
      <c r="N24" s="57"/>
      <c r="O24" s="57"/>
      <c r="P24" s="124"/>
      <c r="Q24" s="125"/>
      <c r="R24" s="57"/>
      <c r="S24" s="57"/>
      <c r="T24" s="109"/>
      <c r="U24" s="108"/>
      <c r="V24" s="105"/>
      <c r="W24" s="105"/>
      <c r="X24" s="105"/>
      <c r="Y24" s="128" t="s">
        <v>34</v>
      </c>
      <c r="Z24" s="240"/>
      <c r="AA24" s="240"/>
      <c r="AB24" s="240"/>
      <c r="AC24" s="267"/>
    </row>
    <row r="25" spans="6:29" ht="12.75" customHeight="1" thickBot="1">
      <c r="F25" s="243">
        <v>19</v>
      </c>
      <c r="G25" s="241" t="str">
        <f>VLOOKUP(F25,'пр.взв.'!B23:C86,2,FALSE)</f>
        <v>Дягиль Сергей Сергеевич</v>
      </c>
      <c r="H25" s="241" t="str">
        <f>VLOOKUP(G25,'пр.взв.'!C23:D86,2,FALSE)</f>
        <v>25.12.87  МО</v>
      </c>
      <c r="I25" s="241" t="str">
        <f>VLOOKUP(H25,'пр.взв.'!D23:E86,2,FALSE)</f>
        <v>СЗФО Лен. Об Кириши МО  </v>
      </c>
      <c r="J25" s="103" t="s">
        <v>217</v>
      </c>
      <c r="K25" s="131"/>
      <c r="L25" s="129"/>
      <c r="M25" s="60"/>
      <c r="N25" s="57"/>
      <c r="O25" s="57"/>
      <c r="P25" s="121"/>
      <c r="Q25" s="108"/>
      <c r="R25" s="57"/>
      <c r="S25" s="57"/>
      <c r="T25" s="109"/>
      <c r="U25" s="108"/>
      <c r="V25" s="105"/>
      <c r="W25" s="106"/>
      <c r="X25" s="107"/>
      <c r="Y25" s="102" t="s">
        <v>213</v>
      </c>
      <c r="Z25" s="241" t="str">
        <f>VLOOKUP(AC25,'пр.взв.'!B23:C86,2,FALSE)</f>
        <v>Чеботарь Михаил Михайлович</v>
      </c>
      <c r="AA25" s="263" t="str">
        <f>VLOOKUP(AC25,'пр.взв.'!B23:E86,3,FALSE)</f>
        <v>26.06.87 кмс</v>
      </c>
      <c r="AB25" s="263" t="str">
        <f>VLOOKUP(AC25,'пр.взв.'!B23:E86,4,FALSE)</f>
        <v>ПФО Киров Д</v>
      </c>
      <c r="AC25" s="267">
        <v>20</v>
      </c>
    </row>
    <row r="26" spans="6:29" ht="12.75" customHeight="1" thickBot="1">
      <c r="F26" s="244"/>
      <c r="G26" s="240"/>
      <c r="H26" s="240"/>
      <c r="I26" s="240"/>
      <c r="J26" s="129"/>
      <c r="K26" s="132"/>
      <c r="L26" s="128" t="s">
        <v>35</v>
      </c>
      <c r="M26" s="57"/>
      <c r="N26" s="57"/>
      <c r="O26" s="57"/>
      <c r="P26" s="121"/>
      <c r="Q26" s="108"/>
      <c r="R26" s="57"/>
      <c r="S26" s="57"/>
      <c r="T26" s="109"/>
      <c r="U26" s="108"/>
      <c r="V26" s="105"/>
      <c r="W26" s="128" t="s">
        <v>34</v>
      </c>
      <c r="X26" s="108"/>
      <c r="Y26" s="129"/>
      <c r="Z26" s="240"/>
      <c r="AA26" s="264"/>
      <c r="AB26" s="264"/>
      <c r="AC26" s="268"/>
    </row>
    <row r="27" spans="6:29" ht="12.75" customHeight="1" thickBot="1">
      <c r="F27" s="250">
        <v>11</v>
      </c>
      <c r="G27" s="257" t="e">
        <f>VLOOKUP(F27,'пр.взв.'!B25:C88,2,FALSE)</f>
        <v>#N/A</v>
      </c>
      <c r="H27" s="257" t="e">
        <f>VLOOKUP(G27,'пр.взв.'!C25:D88,2,FALSE)</f>
        <v>#N/A</v>
      </c>
      <c r="I27" s="257" t="e">
        <f>VLOOKUP(H27,'пр.взв.'!D25:E88,2,FALSE)</f>
        <v>#N/A</v>
      </c>
      <c r="J27" s="105"/>
      <c r="K27" s="129"/>
      <c r="L27" s="102" t="s">
        <v>213</v>
      </c>
      <c r="M27" s="64"/>
      <c r="N27" s="57"/>
      <c r="O27" s="57"/>
      <c r="P27" s="124"/>
      <c r="Q27" s="108"/>
      <c r="R27" s="57"/>
      <c r="S27" s="57"/>
      <c r="T27" s="109"/>
      <c r="U27" s="126"/>
      <c r="V27" s="107"/>
      <c r="W27" s="102" t="s">
        <v>216</v>
      </c>
      <c r="X27" s="108"/>
      <c r="Y27" s="105"/>
      <c r="Z27" s="239" t="str">
        <f>VLOOKUP(AC27,'пр.взв.'!B25:C88,2,FALSE)</f>
        <v>Полынов Алексей Александрович</v>
      </c>
      <c r="AA27" s="239" t="str">
        <f>VLOOKUP(AC27,'пр.взв.'!B25:E88,3,FALSE)</f>
        <v>15.11.84 мс</v>
      </c>
      <c r="AB27" s="239" t="str">
        <f>VLOOKUP(AC27,'пр.взв.'!B25:E88,4,FALSE)</f>
        <v>ЦФО Липецк ЛОК</v>
      </c>
      <c r="AC27" s="266">
        <v>12</v>
      </c>
    </row>
    <row r="28" spans="6:29" ht="12.75" customHeight="1">
      <c r="F28" s="243"/>
      <c r="G28" s="258"/>
      <c r="H28" s="258"/>
      <c r="I28" s="258"/>
      <c r="J28" s="128" t="s">
        <v>35</v>
      </c>
      <c r="K28" s="134"/>
      <c r="L28" s="129"/>
      <c r="M28" s="65"/>
      <c r="N28" s="57"/>
      <c r="O28" s="57"/>
      <c r="P28" s="121"/>
      <c r="Q28" s="108"/>
      <c r="R28" s="57"/>
      <c r="S28" s="57"/>
      <c r="T28" s="109"/>
      <c r="U28" s="126"/>
      <c r="V28" s="108"/>
      <c r="W28" s="111"/>
      <c r="X28" s="112"/>
      <c r="Y28" s="128" t="s">
        <v>38</v>
      </c>
      <c r="Z28" s="240"/>
      <c r="AA28" s="240"/>
      <c r="AB28" s="240"/>
      <c r="AC28" s="267"/>
    </row>
    <row r="29" spans="6:29" ht="12.75" customHeight="1" thickBot="1">
      <c r="F29" s="243">
        <v>27</v>
      </c>
      <c r="G29" s="241" t="str">
        <f>VLOOKUP(F29,'пр.взв.'!B27:C90,2,FALSE)</f>
        <v>Биджосян Армен Роберти</v>
      </c>
      <c r="H29" s="241" t="str">
        <f>VLOOKUP(G29,'пр.взв.'!C27:D90,2,FALSE)</f>
        <v>13.06.76 змс</v>
      </c>
      <c r="I29" s="241" t="str">
        <f>VLOOKUP(H29,'пр.взв.'!D27:E90,2,FALSE)</f>
        <v>ЮФО Адыгея Майкоп ВС</v>
      </c>
      <c r="J29" s="102"/>
      <c r="K29" s="129"/>
      <c r="L29" s="129"/>
      <c r="M29" s="65"/>
      <c r="N29" s="57"/>
      <c r="O29" s="57"/>
      <c r="P29" s="121"/>
      <c r="Q29" s="108"/>
      <c r="R29" s="57"/>
      <c r="S29" s="57"/>
      <c r="T29" s="109"/>
      <c r="U29" s="126"/>
      <c r="V29" s="108"/>
      <c r="W29" s="105"/>
      <c r="X29" s="105"/>
      <c r="Y29" s="102" t="s">
        <v>213</v>
      </c>
      <c r="Z29" s="241" t="str">
        <f>VLOOKUP(AC29,'пр.взв.'!B27:C90,2,FALSE)</f>
        <v>Блохин Александр Александрович</v>
      </c>
      <c r="AA29" s="241" t="str">
        <f>VLOOKUP(AC29,'пр.взв.'!B27:E90,3,FALSE)</f>
        <v>05.02.83 мс</v>
      </c>
      <c r="AB29" s="241" t="str">
        <f>VLOOKUP(AC29,'пр.взв.'!B27:E90,4,FALSE)</f>
        <v>ЦФО Рязань МО</v>
      </c>
      <c r="AC29" s="267">
        <v>28</v>
      </c>
    </row>
    <row r="30" spans="6:29" ht="12.75" customHeight="1" thickBot="1">
      <c r="F30" s="244"/>
      <c r="G30" s="240"/>
      <c r="H30" s="240"/>
      <c r="I30" s="240"/>
      <c r="J30" s="129"/>
      <c r="K30" s="129"/>
      <c r="L30" s="132"/>
      <c r="M30" s="57"/>
      <c r="N30" s="128" t="s">
        <v>35</v>
      </c>
      <c r="O30" s="127"/>
      <c r="P30" s="121"/>
      <c r="Q30" s="108"/>
      <c r="R30" s="57"/>
      <c r="S30" s="57"/>
      <c r="T30" s="138"/>
      <c r="U30" s="128" t="s">
        <v>34</v>
      </c>
      <c r="V30" s="108"/>
      <c r="W30" s="105"/>
      <c r="X30" s="105"/>
      <c r="Y30" s="129"/>
      <c r="Z30" s="240"/>
      <c r="AA30" s="240"/>
      <c r="AB30" s="240"/>
      <c r="AC30" s="268"/>
    </row>
    <row r="31" spans="6:29" ht="12.75" customHeight="1" thickBot="1">
      <c r="F31" s="250">
        <v>7</v>
      </c>
      <c r="G31" s="239" t="str">
        <f>VLOOKUP(F31,'пр.взв.'!B5:C68,2,FALSE)</f>
        <v>Сливин Александр Игоревич</v>
      </c>
      <c r="H31" s="239" t="str">
        <f>VLOOKUP(G31,'пр.взв.'!C5:D68,2,FALSE)</f>
        <v>11.12.89 кмс</v>
      </c>
      <c r="I31" s="239" t="str">
        <f>VLOOKUP(H31,'пр.взв.'!D5:E68,2,FALSE)</f>
        <v>Москва Д</v>
      </c>
      <c r="J31" s="105"/>
      <c r="K31" s="105"/>
      <c r="L31" s="129"/>
      <c r="M31" s="57"/>
      <c r="N31" s="102" t="s">
        <v>216</v>
      </c>
      <c r="O31" s="57"/>
      <c r="P31" s="108"/>
      <c r="Q31" s="108"/>
      <c r="R31" s="57"/>
      <c r="S31" s="57"/>
      <c r="T31" s="57"/>
      <c r="U31" s="102" t="s">
        <v>213</v>
      </c>
      <c r="V31" s="108"/>
      <c r="W31" s="105"/>
      <c r="X31" s="105"/>
      <c r="Y31" s="105"/>
      <c r="Z31" s="239" t="str">
        <f>VLOOKUP(AC31,'пр.взв.'!B5:C68,2,FALSE)</f>
        <v>Расулов Илькин Кямалович</v>
      </c>
      <c r="AA31" s="239" t="str">
        <f>VLOOKUP(AC31,'пр.взв.'!B5:E68,3,FALSE)</f>
        <v>07.01..89 кмс</v>
      </c>
      <c r="AB31" s="239" t="str">
        <f>VLOOKUP(AC31,'пр.взв.'!B5:E68,4,FALSE)</f>
        <v>СЗФО Вологда </v>
      </c>
      <c r="AC31" s="266">
        <v>8</v>
      </c>
    </row>
    <row r="32" spans="6:29" ht="12.75" customHeight="1">
      <c r="F32" s="243"/>
      <c r="G32" s="240"/>
      <c r="H32" s="240"/>
      <c r="I32" s="240"/>
      <c r="J32" s="128" t="s">
        <v>40</v>
      </c>
      <c r="K32" s="129"/>
      <c r="L32" s="129"/>
      <c r="M32" s="117"/>
      <c r="N32" s="108"/>
      <c r="O32" s="290" t="s">
        <v>3</v>
      </c>
      <c r="P32" s="104"/>
      <c r="Q32" s="33"/>
      <c r="R32" s="33"/>
      <c r="S32" s="33"/>
      <c r="T32" s="33"/>
      <c r="U32" s="108"/>
      <c r="V32" s="121"/>
      <c r="W32" s="105"/>
      <c r="X32" s="105"/>
      <c r="Y32" s="128" t="s">
        <v>62</v>
      </c>
      <c r="Z32" s="240"/>
      <c r="AA32" s="240"/>
      <c r="AB32" s="240"/>
      <c r="AC32" s="267"/>
    </row>
    <row r="33" spans="6:29" ht="12.75" customHeight="1" thickBot="1">
      <c r="F33" s="243">
        <v>23</v>
      </c>
      <c r="G33" s="241" t="str">
        <f>VLOOKUP(F33,'пр.взв.'!B31:C94,2,FALSE)</f>
        <v>Мальцев Евгений Михайлович</v>
      </c>
      <c r="H33" s="241" t="str">
        <f>VLOOKUP(G33,'пр.взв.'!C31:D94,2,FALSE)</f>
        <v>14.03.88 мс</v>
      </c>
      <c r="I33" s="241" t="str">
        <f>VLOOKUP(H33,'пр.взв.'!D31:E94,2,FALSE)</f>
        <v>ЦФО Рязань МО</v>
      </c>
      <c r="J33" s="139" t="s">
        <v>217</v>
      </c>
      <c r="K33" s="131"/>
      <c r="L33" s="129"/>
      <c r="M33" s="65"/>
      <c r="N33" s="108"/>
      <c r="O33" s="290"/>
      <c r="P33" s="60"/>
      <c r="Q33" s="54" t="s">
        <v>39</v>
      </c>
      <c r="R33" s="158"/>
      <c r="S33" s="158"/>
      <c r="T33" s="57"/>
      <c r="U33" s="158"/>
      <c r="V33" s="121"/>
      <c r="W33" s="106"/>
      <c r="X33" s="107"/>
      <c r="Y33" s="102" t="s">
        <v>216</v>
      </c>
      <c r="Z33" s="241" t="str">
        <f>VLOOKUP(AC33,'пр.взв.'!B31:C94,2,FALSE)</f>
        <v>Хайруллин Ренат Рашитович</v>
      </c>
      <c r="AA33" s="241" t="str">
        <f>VLOOKUP(AC33,'пр.взв.'!B31:E94,3,FALSE)</f>
        <v>22.01.86 кмс</v>
      </c>
      <c r="AB33" s="241" t="str">
        <f>VLOOKUP(AC33,'пр.взв.'!B31:E94,4,FALSE)</f>
        <v>ПФО Татарстан Казань ПР</v>
      </c>
      <c r="AC33" s="267">
        <v>24</v>
      </c>
    </row>
    <row r="34" spans="6:29" ht="12.75" customHeight="1" thickBot="1">
      <c r="F34" s="244"/>
      <c r="G34" s="240"/>
      <c r="H34" s="240"/>
      <c r="I34" s="240"/>
      <c r="J34" s="129"/>
      <c r="K34" s="132"/>
      <c r="L34" s="128" t="s">
        <v>68</v>
      </c>
      <c r="M34" s="119"/>
      <c r="N34" s="108"/>
      <c r="O34" s="108"/>
      <c r="P34" s="60"/>
      <c r="Q34" s="141"/>
      <c r="R34" s="54" t="s">
        <v>39</v>
      </c>
      <c r="S34" s="54"/>
      <c r="T34" s="54"/>
      <c r="U34" s="158"/>
      <c r="V34" s="138"/>
      <c r="W34" s="128" t="s">
        <v>53</v>
      </c>
      <c r="X34" s="108"/>
      <c r="Y34" s="129"/>
      <c r="Z34" s="240"/>
      <c r="AA34" s="240"/>
      <c r="AB34" s="240"/>
      <c r="AC34" s="268"/>
    </row>
    <row r="35" spans="6:29" ht="12.75" customHeight="1" thickBot="1">
      <c r="F35" s="250">
        <v>15</v>
      </c>
      <c r="G35" s="239" t="str">
        <f>VLOOKUP(F35,'пр.взв.'!B5:E68,2,FALSE)</f>
        <v>Сафин Алмаз Халитович</v>
      </c>
      <c r="H35" s="239" t="str">
        <f>VLOOKUP(G35,'пр.взв.'!C5:F68,2,FALSE)</f>
        <v>23.10.87 кмс</v>
      </c>
      <c r="I35" s="239" t="str">
        <f>VLOOKUP(H35,'пр.взв.'!D5:G68,2,FALSE)</f>
        <v>ПФО Татарстан Казань ПР</v>
      </c>
      <c r="J35" s="105"/>
      <c r="K35" s="129"/>
      <c r="L35" s="102" t="s">
        <v>213</v>
      </c>
      <c r="M35" s="60"/>
      <c r="N35" s="108"/>
      <c r="O35" s="108"/>
      <c r="P35" s="60"/>
      <c r="Q35" s="117"/>
      <c r="R35" s="64" t="s">
        <v>213</v>
      </c>
      <c r="S35" s="54"/>
      <c r="T35" s="57"/>
      <c r="U35" s="158"/>
      <c r="V35" s="57"/>
      <c r="W35" s="102" t="s">
        <v>220</v>
      </c>
      <c r="X35" s="108"/>
      <c r="Y35" s="105"/>
      <c r="Z35" s="239" t="str">
        <f>VLOOKUP(AC35,'пр.взв.'!B33:C96,2,FALSE)</f>
        <v>Тухфатуллин Илья Шамильевич</v>
      </c>
      <c r="AA35" s="239" t="str">
        <f>VLOOKUP(AC35,'пр.взв.'!B33:E96,3,FALSE)</f>
        <v>21.08.88 мсмк</v>
      </c>
      <c r="AB35" s="239" t="str">
        <f>VLOOKUP(AC35,'пр.взв.'!B33:E96,4,FALSE)</f>
        <v>Москва Д</v>
      </c>
      <c r="AC35" s="266">
        <v>16</v>
      </c>
    </row>
    <row r="36" spans="6:29" ht="12.75" customHeight="1">
      <c r="F36" s="243"/>
      <c r="G36" s="240"/>
      <c r="H36" s="240"/>
      <c r="I36" s="240"/>
      <c r="J36" s="128" t="s">
        <v>68</v>
      </c>
      <c r="K36" s="134"/>
      <c r="L36" s="129"/>
      <c r="M36" s="60"/>
      <c r="N36" s="108"/>
      <c r="O36" s="108"/>
      <c r="P36" s="60"/>
      <c r="Q36" s="119" t="s">
        <v>67</v>
      </c>
      <c r="R36" s="117"/>
      <c r="S36" s="54" t="s">
        <v>30</v>
      </c>
      <c r="T36" s="57"/>
      <c r="U36" s="158"/>
      <c r="V36" s="57"/>
      <c r="W36" s="111"/>
      <c r="X36" s="112"/>
      <c r="Y36" s="128" t="s">
        <v>53</v>
      </c>
      <c r="Z36" s="240"/>
      <c r="AA36" s="240"/>
      <c r="AB36" s="240"/>
      <c r="AC36" s="267"/>
    </row>
    <row r="37" spans="6:29" ht="12.75" customHeight="1" thickBot="1">
      <c r="F37" s="243">
        <v>31</v>
      </c>
      <c r="G37" s="241" t="str">
        <f>VLOOKUP(F37,'пр.взв.'!B35:C98,2,FALSE)</f>
        <v>Мудранов Беслан Заудинович</v>
      </c>
      <c r="H37" s="241" t="str">
        <f>VLOOKUP(G37,'пр.взв.'!C35:D98,2,FALSE)</f>
        <v>07.07.86 мсмк</v>
      </c>
      <c r="I37" s="241" t="str">
        <f>VLOOKUP(H37,'пр.взв.'!D35:E98,2,FALSE)</f>
        <v>ЮФО Краснодарски Армавир Д</v>
      </c>
      <c r="J37" s="139" t="s">
        <v>215</v>
      </c>
      <c r="K37" s="129"/>
      <c r="L37" s="129"/>
      <c r="M37" s="60"/>
      <c r="N37" s="108"/>
      <c r="O37" s="108"/>
      <c r="P37" s="60"/>
      <c r="Q37" s="158"/>
      <c r="R37" s="119" t="s">
        <v>30</v>
      </c>
      <c r="S37" s="64" t="s">
        <v>216</v>
      </c>
      <c r="T37" s="158"/>
      <c r="U37" s="171"/>
      <c r="V37" s="33"/>
      <c r="W37" s="105"/>
      <c r="X37" s="105"/>
      <c r="Y37" s="102" t="s">
        <v>216</v>
      </c>
      <c r="Z37" s="241" t="str">
        <f>VLOOKUP(AC37,'пр.взв.'!B35:C98,2,FALSE)</f>
        <v>Тарасов Дмитрий Валерьевич</v>
      </c>
      <c r="AA37" s="241" t="str">
        <f>VLOOKUP(AC37,'пр.взв.'!B35:E98,3,FALSE)</f>
        <v>24.03.83 мс</v>
      </c>
      <c r="AB37" s="241" t="str">
        <f>VLOOKUP(AC37,'пр.взв.'!B35:E98,4,FALSE)</f>
        <v>ПФО Ульяновская ПР</v>
      </c>
      <c r="AC37" s="267">
        <v>32</v>
      </c>
    </row>
    <row r="38" spans="6:29" ht="12.75" customHeight="1" thickBot="1">
      <c r="F38" s="244"/>
      <c r="G38" s="242"/>
      <c r="H38" s="242"/>
      <c r="I38" s="242"/>
      <c r="J38" s="129"/>
      <c r="K38" s="129"/>
      <c r="L38" s="129"/>
      <c r="M38" s="60"/>
      <c r="N38" s="108"/>
      <c r="O38" s="108"/>
      <c r="P38" s="60"/>
      <c r="Q38" s="158"/>
      <c r="R38" s="158"/>
      <c r="S38" s="65"/>
      <c r="T38" s="158"/>
      <c r="U38" s="171"/>
      <c r="V38" s="132"/>
      <c r="W38" s="105"/>
      <c r="X38" s="105"/>
      <c r="Y38" s="129"/>
      <c r="Z38" s="242"/>
      <c r="AA38" s="242"/>
      <c r="AB38" s="242"/>
      <c r="AC38" s="268"/>
    </row>
    <row r="39" spans="6:24" ht="12.75" customHeight="1" thickBot="1">
      <c r="F39" s="1"/>
      <c r="G39" s="1"/>
      <c r="H39" s="1"/>
      <c r="J39" s="46"/>
      <c r="K39" s="46"/>
      <c r="L39" s="46"/>
      <c r="M39" s="48"/>
      <c r="N39" s="58"/>
      <c r="O39" s="57"/>
      <c r="P39" s="58"/>
      <c r="Q39" s="52" t="s">
        <v>58</v>
      </c>
      <c r="R39" s="58"/>
      <c r="S39" s="117"/>
      <c r="T39" s="59" t="s">
        <v>53</v>
      </c>
      <c r="U39" s="174">
        <v>16</v>
      </c>
      <c r="V39" s="46"/>
      <c r="W39" s="48"/>
      <c r="X39" s="31"/>
    </row>
    <row r="40" spans="15:25" ht="12.75" customHeight="1">
      <c r="O40" s="58"/>
      <c r="P40" s="58"/>
      <c r="Q40" s="159"/>
      <c r="R40" s="146" t="s">
        <v>38</v>
      </c>
      <c r="S40" s="66"/>
      <c r="T40" s="91" t="s">
        <v>216</v>
      </c>
      <c r="U40" s="172"/>
      <c r="V40" s="284" t="str">
        <f>VLOOKUP(U39,'пр.взв.'!B5:E68,2,FALSE)</f>
        <v>Тухфатуллин Илья Шамильевич</v>
      </c>
      <c r="W40" s="285"/>
      <c r="X40" s="285"/>
      <c r="Y40" s="286"/>
    </row>
    <row r="41" spans="15:25" ht="12.75" customHeight="1" thickBot="1">
      <c r="O41" s="31"/>
      <c r="P41" s="163"/>
      <c r="Q41" s="161"/>
      <c r="R41" s="64" t="s">
        <v>220</v>
      </c>
      <c r="S41" s="162" t="s">
        <v>53</v>
      </c>
      <c r="T41" s="92"/>
      <c r="U41" s="173"/>
      <c r="V41" s="287"/>
      <c r="W41" s="288"/>
      <c r="X41" s="288"/>
      <c r="Y41" s="289"/>
    </row>
    <row r="42" spans="16:48" ht="12.75" customHeight="1">
      <c r="P42" s="163"/>
      <c r="Q42" s="157" t="s">
        <v>38</v>
      </c>
      <c r="R42" s="66"/>
      <c r="S42" s="164" t="s">
        <v>216</v>
      </c>
      <c r="T42" s="92"/>
      <c r="U42" s="146" t="s">
        <v>53</v>
      </c>
      <c r="V42" s="47"/>
      <c r="W42" s="47" t="s">
        <v>25</v>
      </c>
      <c r="AA42" s="31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</row>
    <row r="43" spans="16:48" ht="12.75" customHeight="1">
      <c r="P43" s="163"/>
      <c r="Q43" s="160"/>
      <c r="R43" s="67" t="s">
        <v>53</v>
      </c>
      <c r="S43" s="160"/>
      <c r="T43" s="67">
        <v>27</v>
      </c>
      <c r="U43" s="160" t="s">
        <v>220</v>
      </c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</row>
    <row r="44" spans="1:48" ht="14.25" customHeight="1">
      <c r="A44" s="34" t="str">
        <f>HYPERLINK('[1]реквизиты'!$A$20)</f>
        <v>Гл. судья, судья МК</v>
      </c>
      <c r="D44" s="14"/>
      <c r="E44" s="14"/>
      <c r="F44" s="14"/>
      <c r="G44" s="14"/>
      <c r="H44" s="61" t="str">
        <f>HYPERLINK('[1]реквизиты'!$G$20)</f>
        <v>В.Т. Перчик</v>
      </c>
      <c r="I44" s="31"/>
      <c r="P44" s="96" t="str">
        <f>HYPERLINK('[1]реквизиты'!$A$22)</f>
        <v>Гл. секретарь, судья МК</v>
      </c>
      <c r="T44" s="48"/>
      <c r="V44" s="31"/>
      <c r="W44" s="49"/>
      <c r="X44" s="49"/>
      <c r="Y44" s="49"/>
      <c r="Z44" s="14"/>
      <c r="AA44" s="61" t="str">
        <f>HYPERLINK('[1]реквизиты'!$G$22)</f>
        <v>Р.М. Закиров</v>
      </c>
      <c r="AD44" s="48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</row>
    <row r="45" spans="8:48" ht="12.75" customHeight="1">
      <c r="H45" s="62" t="str">
        <f>HYPERLINK('[1]реквизиты'!$G$21)</f>
        <v>/г.Краснокамск/</v>
      </c>
      <c r="I45" s="15"/>
      <c r="J45" s="48"/>
      <c r="M45" s="31"/>
      <c r="N45" s="48"/>
      <c r="O45" s="48"/>
      <c r="P45" s="31"/>
      <c r="Q45" s="31"/>
      <c r="R45" s="31"/>
      <c r="S45" s="48"/>
      <c r="T45" s="48"/>
      <c r="W45" s="15"/>
      <c r="X45" s="175"/>
      <c r="AA45" s="63" t="str">
        <f>HYPERLINK('[1]реквизиты'!$G$23)</f>
        <v>/г.Пермь/</v>
      </c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</row>
    <row r="46" spans="10:48" ht="12.75" customHeight="1"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48"/>
      <c r="V46" s="48"/>
      <c r="W46" s="48"/>
      <c r="X46" s="48"/>
      <c r="Y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</row>
    <row r="47" spans="10:24" ht="12.75"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10:24" ht="12.75"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10:24" ht="12.75"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10:24" ht="12.75"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10:24" ht="12.75"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  <row r="52" spans="10:24" ht="12.75"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</row>
    <row r="53" spans="10:24" ht="12.75"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</row>
    <row r="54" spans="10:24" ht="12.75"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</row>
    <row r="55" spans="10:24" ht="12.75"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</row>
    <row r="56" spans="10:24" ht="12.75"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</row>
    <row r="57" spans="10:24" ht="12.75"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</row>
    <row r="58" spans="10:24" ht="12.75"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</row>
    <row r="59" spans="10:24" ht="12.75"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</row>
    <row r="60" spans="10:24" ht="12.75"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</row>
    <row r="61" spans="10:24" ht="12.75"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</row>
    <row r="62" spans="10:24" ht="12.75"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</row>
    <row r="63" spans="10:24" ht="12.75"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</row>
    <row r="64" spans="10:24" ht="12.75"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</row>
    <row r="65" spans="10:24" ht="12.75"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</row>
    <row r="66" spans="10:24" ht="12.75"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</row>
    <row r="67" ht="12.75">
      <c r="J67" s="31"/>
    </row>
    <row r="68" ht="12.75">
      <c r="J68" s="31"/>
    </row>
    <row r="69" ht="12.75">
      <c r="J69" s="31"/>
    </row>
    <row r="70" ht="12.75">
      <c r="J70" s="31"/>
    </row>
    <row r="71" ht="12.75">
      <c r="J71" s="31"/>
    </row>
    <row r="72" ht="12.75">
      <c r="J72" s="31"/>
    </row>
    <row r="73" ht="12.75">
      <c r="J73" s="31"/>
    </row>
    <row r="74" ht="12.75">
      <c r="J74" s="31"/>
    </row>
    <row r="75" ht="12.75">
      <c r="J75" s="31"/>
    </row>
    <row r="76" ht="12.75">
      <c r="J76" s="31"/>
    </row>
    <row r="77" ht="12.75">
      <c r="J77" s="31"/>
    </row>
    <row r="78" ht="12.75">
      <c r="J78" s="31"/>
    </row>
    <row r="79" ht="12.75">
      <c r="J79" s="31"/>
    </row>
    <row r="80" ht="12.75">
      <c r="J80" s="31"/>
    </row>
    <row r="81" ht="12.75">
      <c r="J81" s="31"/>
    </row>
    <row r="82" ht="12.75">
      <c r="J82" s="31"/>
    </row>
    <row r="83" ht="12.75">
      <c r="J83" s="31"/>
    </row>
  </sheetData>
  <mergeCells count="147">
    <mergeCell ref="A5:A6"/>
    <mergeCell ref="A2:A3"/>
    <mergeCell ref="A7:A8"/>
    <mergeCell ref="B7:B8"/>
    <mergeCell ref="C7:C8"/>
    <mergeCell ref="D7:D8"/>
    <mergeCell ref="AC15:AC16"/>
    <mergeCell ref="AC17:AC18"/>
    <mergeCell ref="I7:I8"/>
    <mergeCell ref="G1:Y1"/>
    <mergeCell ref="M2:M3"/>
    <mergeCell ref="AC31:AC32"/>
    <mergeCell ref="AC25:AC26"/>
    <mergeCell ref="AC23:AC24"/>
    <mergeCell ref="AC19:AC20"/>
    <mergeCell ref="AC37:AC38"/>
    <mergeCell ref="AB37:AB38"/>
    <mergeCell ref="AC21:AC22"/>
    <mergeCell ref="AC33:AC34"/>
    <mergeCell ref="AC27:AC28"/>
    <mergeCell ref="AC29:AC30"/>
    <mergeCell ref="AC35:AC36"/>
    <mergeCell ref="AB27:AB28"/>
    <mergeCell ref="AB29:AB30"/>
    <mergeCell ref="AB31:AB32"/>
    <mergeCell ref="AB19:AB20"/>
    <mergeCell ref="AB21:AB22"/>
    <mergeCell ref="B5:B6"/>
    <mergeCell ref="C5:C6"/>
    <mergeCell ref="I9:I10"/>
    <mergeCell ref="Z7:Z8"/>
    <mergeCell ref="AA7:AA8"/>
    <mergeCell ref="Z9:Z10"/>
    <mergeCell ref="AB15:AB16"/>
    <mergeCell ref="AB17:AB18"/>
    <mergeCell ref="AB33:AB34"/>
    <mergeCell ref="AB23:AB24"/>
    <mergeCell ref="AB25:AB26"/>
    <mergeCell ref="F9:F10"/>
    <mergeCell ref="G9:G10"/>
    <mergeCell ref="H9:H10"/>
    <mergeCell ref="F13:F14"/>
    <mergeCell ref="G13:G14"/>
    <mergeCell ref="H13:H14"/>
    <mergeCell ref="F15:F16"/>
    <mergeCell ref="H17:H18"/>
    <mergeCell ref="AB7:AB8"/>
    <mergeCell ref="AB9:AB10"/>
    <mergeCell ref="D5:D6"/>
    <mergeCell ref="F11:F12"/>
    <mergeCell ref="G11:G12"/>
    <mergeCell ref="H11:H12"/>
    <mergeCell ref="F7:F8"/>
    <mergeCell ref="G7:G8"/>
    <mergeCell ref="H7:H8"/>
    <mergeCell ref="F19:F20"/>
    <mergeCell ref="G19:G20"/>
    <mergeCell ref="H19:H20"/>
    <mergeCell ref="F21:F22"/>
    <mergeCell ref="G21:G22"/>
    <mergeCell ref="H21:H22"/>
    <mergeCell ref="F23:F24"/>
    <mergeCell ref="G23:G24"/>
    <mergeCell ref="H23:H24"/>
    <mergeCell ref="F25:F26"/>
    <mergeCell ref="G25:G26"/>
    <mergeCell ref="H25:H26"/>
    <mergeCell ref="F37:F38"/>
    <mergeCell ref="G37:G38"/>
    <mergeCell ref="H37:H38"/>
    <mergeCell ref="F31:F32"/>
    <mergeCell ref="G31:G32"/>
    <mergeCell ref="H31:H32"/>
    <mergeCell ref="F33:F34"/>
    <mergeCell ref="G33:G34"/>
    <mergeCell ref="H33:H34"/>
    <mergeCell ref="F35:F36"/>
    <mergeCell ref="F27:F28"/>
    <mergeCell ref="G27:G28"/>
    <mergeCell ref="H27:H28"/>
    <mergeCell ref="F29:F30"/>
    <mergeCell ref="G29:G30"/>
    <mergeCell ref="H29:H30"/>
    <mergeCell ref="G35:G36"/>
    <mergeCell ref="H35:H36"/>
    <mergeCell ref="AB35:AB36"/>
    <mergeCell ref="I37:I38"/>
    <mergeCell ref="Z37:Z38"/>
    <mergeCell ref="AA37:AA38"/>
    <mergeCell ref="I31:I32"/>
    <mergeCell ref="I33:I34"/>
    <mergeCell ref="I35:I36"/>
    <mergeCell ref="I19:I20"/>
    <mergeCell ref="I21:I22"/>
    <mergeCell ref="I23:I24"/>
    <mergeCell ref="I25:I26"/>
    <mergeCell ref="I27:I28"/>
    <mergeCell ref="I29:I30"/>
    <mergeCell ref="Z35:Z36"/>
    <mergeCell ref="AA35:AA36"/>
    <mergeCell ref="Q15:R15"/>
    <mergeCell ref="O32:O33"/>
    <mergeCell ref="P18:S19"/>
    <mergeCell ref="Q20:R20"/>
    <mergeCell ref="Z31:Z32"/>
    <mergeCell ref="AA31:AA32"/>
    <mergeCell ref="Z33:Z34"/>
    <mergeCell ref="AA33:AA34"/>
    <mergeCell ref="Z27:Z28"/>
    <mergeCell ref="AA27:AA28"/>
    <mergeCell ref="Z29:Z30"/>
    <mergeCell ref="AA29:AA30"/>
    <mergeCell ref="Z23:Z24"/>
    <mergeCell ref="AA23:AA24"/>
    <mergeCell ref="Z19:Z20"/>
    <mergeCell ref="Z25:Z26"/>
    <mergeCell ref="AA25:AA26"/>
    <mergeCell ref="V40:Y41"/>
    <mergeCell ref="AA9:AA10"/>
    <mergeCell ref="AA11:AA12"/>
    <mergeCell ref="Z13:Z14"/>
    <mergeCell ref="AA13:AA14"/>
    <mergeCell ref="Z15:Z16"/>
    <mergeCell ref="AA15:AA16"/>
    <mergeCell ref="AA19:AA20"/>
    <mergeCell ref="Z21:Z22"/>
    <mergeCell ref="AA21:AA22"/>
    <mergeCell ref="AC3:AC4"/>
    <mergeCell ref="I11:I12"/>
    <mergeCell ref="I13:I14"/>
    <mergeCell ref="I15:I16"/>
    <mergeCell ref="U3:X4"/>
    <mergeCell ref="Z11:Z12"/>
    <mergeCell ref="AC7:AC8"/>
    <mergeCell ref="AC11:AC12"/>
    <mergeCell ref="AC13:AC14"/>
    <mergeCell ref="AC9:AC10"/>
    <mergeCell ref="I17:I18"/>
    <mergeCell ref="AB11:AB12"/>
    <mergeCell ref="AB13:AB14"/>
    <mergeCell ref="C2:D3"/>
    <mergeCell ref="Z17:Z18"/>
    <mergeCell ref="AA17:AA18"/>
    <mergeCell ref="G15:G16"/>
    <mergeCell ref="H15:H16"/>
    <mergeCell ref="F17:F18"/>
    <mergeCell ref="G17:G18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Натали</cp:lastModifiedBy>
  <cp:lastPrinted>2008-03-15T14:49:36Z</cp:lastPrinted>
  <dcterms:created xsi:type="dcterms:W3CDTF">1996-10-08T23:32:33Z</dcterms:created>
  <dcterms:modified xsi:type="dcterms:W3CDTF">2008-03-16T14:29:59Z</dcterms:modified>
  <cp:category/>
  <cp:version/>
  <cp:contentType/>
  <cp:contentStatus/>
</cp:coreProperties>
</file>