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<sst xmlns="http://schemas.openxmlformats.org/spreadsheetml/2006/main" count="73" uniqueCount="53">
  <si>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</si>
  <si>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</si>
  <si>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</si>
  <si>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</si>
  <si>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</si>
  <si>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</si>
  <si>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</si>
  <si>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</si>
  <si>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</si>
  <si>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кр</t>
  </si>
  <si>
    <t>син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</si>
  <si>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</si>
  <si>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</si>
  <si>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</si>
  <si>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</si>
  <si>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</si>
  <si>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</si>
  <si>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</si>
  <si>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</si>
  <si>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Finalif in ale</t>
  </si>
  <si>
    <t>PROTOKOL                                                                               of competition</t>
  </si>
  <si>
    <t>PROTOKOL                of competition</t>
  </si>
  <si>
    <t>Fight for the third place</t>
  </si>
  <si>
    <t>Final meeting</t>
  </si>
  <si>
    <t>Color</t>
  </si>
  <si>
    <t>Country</t>
  </si>
  <si>
    <t>Estimations</t>
  </si>
  <si>
    <t>tame</t>
  </si>
  <si>
    <t>Score</t>
  </si>
  <si>
    <t>Result</t>
  </si>
  <si>
    <t>Referee</t>
  </si>
  <si>
    <t>PROTOKOL of the weighing</t>
  </si>
  <si>
    <t>Weight category 62 кg.</t>
  </si>
  <si>
    <t>KAMILOV Sergey</t>
  </si>
  <si>
    <t>1979 МСМК</t>
  </si>
  <si>
    <t>RUS</t>
  </si>
  <si>
    <t>MIRZAEV Rasul</t>
  </si>
  <si>
    <t>1986 МС</t>
  </si>
  <si>
    <t>ENCHINOV Ezher</t>
  </si>
  <si>
    <t>1982 МС</t>
  </si>
  <si>
    <t>RAZIN Sergey</t>
  </si>
  <si>
    <t>1987 МС</t>
  </si>
  <si>
    <t>EMELIUKOV Denis</t>
  </si>
  <si>
    <t>1985 МС</t>
  </si>
  <si>
    <t>BLOHIN Vladimir</t>
  </si>
  <si>
    <t>1983 МС</t>
  </si>
  <si>
    <t>4</t>
  </si>
  <si>
    <t>3</t>
  </si>
  <si>
    <t>/BLR/</t>
  </si>
  <si>
    <t>4:0</t>
  </si>
  <si>
    <t>3:0</t>
  </si>
  <si>
    <t>3:1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</si>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</sst>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8"/>
      <name val="Arial Narrow"/>
      <family val="2"/>
    </font>
    <font>
      <sz val="8"/>
      <name val="Arial Cyr"/>
      <family val="0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0"/>
      <color indexed="9"/>
      <name val="Arial"/>
      <family val="0"/>
    </font>
    <font>
      <b/>
      <sz val="12"/>
      <name val="Century Gothic"/>
      <family val="2"/>
    </font>
    <font>
      <b/>
      <sz val="12"/>
      <name val="CyrillicOld"/>
      <family val="0"/>
    </font>
    <font>
      <sz val="10"/>
      <color indexed="9"/>
      <name val="Arial Narrow"/>
      <family val="2"/>
    </font>
    <font>
      <b/>
      <sz val="12"/>
      <name val="Courier"/>
      <family val="1"/>
    </font>
    <font>
      <sz val="11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15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7" fillId="0" borderId="0" xfId="15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6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0" fillId="0" borderId="0" xfId="15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justify" wrapText="1"/>
    </xf>
    <xf numFmtId="0" fontId="14" fillId="0" borderId="15" xfId="0" applyFont="1" applyBorder="1" applyAlignment="1">
      <alignment vertical="justify" wrapText="1"/>
    </xf>
    <xf numFmtId="0" fontId="14" fillId="0" borderId="16" xfId="0" applyFont="1" applyBorder="1" applyAlignment="1">
      <alignment vertical="justify" wrapText="1"/>
    </xf>
    <xf numFmtId="0" fontId="10" fillId="0" borderId="0" xfId="0" applyFont="1" applyBorder="1" applyAlignment="1">
      <alignment wrapText="1"/>
    </xf>
    <xf numFmtId="0" fontId="25" fillId="0" borderId="0" xfId="15" applyNumberFormat="1" applyFont="1" applyAlignment="1" applyProtection="1">
      <alignment horizontal="center" vertical="center" wrapText="1"/>
      <protection/>
    </xf>
    <xf numFmtId="0" fontId="25" fillId="0" borderId="0" xfId="15" applyNumberFormat="1" applyFont="1" applyAlignment="1" applyProtection="1">
      <alignment vertical="center" wrapText="1"/>
      <protection/>
    </xf>
    <xf numFmtId="0" fontId="28" fillId="0" borderId="0" xfId="0" applyFont="1" applyAlignment="1">
      <alignment/>
    </xf>
    <xf numFmtId="0" fontId="28" fillId="0" borderId="7" xfId="0" applyFont="1" applyBorder="1" applyAlignment="1">
      <alignment/>
    </xf>
    <xf numFmtId="0" fontId="28" fillId="0" borderId="8" xfId="0" applyFont="1" applyBorder="1" applyAlignment="1">
      <alignment/>
    </xf>
    <xf numFmtId="0" fontId="28" fillId="0" borderId="9" xfId="0" applyFont="1" applyBorder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9" fillId="0" borderId="0" xfId="15" applyNumberFormat="1" applyFont="1" applyFill="1" applyBorder="1" applyAlignment="1">
      <alignment vertical="center" wrapText="1"/>
    </xf>
    <xf numFmtId="0" fontId="25" fillId="0" borderId="0" xfId="15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78" fontId="12" fillId="0" borderId="20" xfId="16" applyFont="1" applyBorder="1" applyAlignment="1">
      <alignment horizontal="center" vertical="center" wrapText="1"/>
    </xf>
    <xf numFmtId="178" fontId="13" fillId="2" borderId="21" xfId="16" applyFont="1" applyFill="1" applyBorder="1" applyAlignment="1">
      <alignment horizontal="center" vertical="center" wrapText="1"/>
    </xf>
    <xf numFmtId="178" fontId="13" fillId="2" borderId="22" xfId="16" applyFont="1" applyFill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4" fillId="0" borderId="13" xfId="15" applyFont="1" applyFill="1" applyBorder="1" applyAlignment="1">
      <alignment horizontal="left" vertical="center" wrapText="1"/>
    </xf>
    <xf numFmtId="0" fontId="4" fillId="0" borderId="13" xfId="15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2" fillId="0" borderId="0" xfId="15" applyNumberFormat="1" applyFont="1" applyFill="1" applyBorder="1" applyAlignment="1">
      <alignment horizontal="center" vertical="center" wrapText="1"/>
    </xf>
    <xf numFmtId="0" fontId="3" fillId="0" borderId="0" xfId="15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13" fillId="3" borderId="23" xfId="16" applyFont="1" applyFill="1" applyBorder="1" applyAlignment="1">
      <alignment horizontal="center" vertical="center" wrapText="1"/>
    </xf>
    <xf numFmtId="178" fontId="13" fillId="3" borderId="22" xfId="16" applyFont="1" applyFill="1" applyBorder="1" applyAlignment="1">
      <alignment horizontal="center" vertical="center" wrapText="1"/>
    </xf>
    <xf numFmtId="0" fontId="26" fillId="0" borderId="0" xfId="15" applyNumberFormat="1" applyFont="1" applyAlignment="1" applyProtection="1">
      <alignment horizontal="center" vertical="center" wrapText="1"/>
      <protection/>
    </xf>
    <xf numFmtId="0" fontId="25" fillId="0" borderId="0" xfId="15" applyNumberFormat="1" applyFont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1" fillId="0" borderId="23" xfId="15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3" xfId="15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1" xfId="15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1" xfId="15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15" applyFont="1" applyBorder="1" applyAlignment="1">
      <alignment horizontal="left" vertical="center" wrapText="1"/>
    </xf>
    <xf numFmtId="0" fontId="4" fillId="0" borderId="23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0" fillId="4" borderId="19" xfId="15" applyNumberFormat="1" applyFont="1" applyFill="1" applyBorder="1" applyAlignment="1">
      <alignment horizontal="center" vertical="center" wrapText="1"/>
    </xf>
    <xf numFmtId="0" fontId="30" fillId="4" borderId="17" xfId="15" applyNumberFormat="1" applyFont="1" applyFill="1" applyBorder="1" applyAlignment="1">
      <alignment horizontal="center" vertical="center" wrapText="1"/>
    </xf>
    <xf numFmtId="0" fontId="30" fillId="4" borderId="18" xfId="15" applyNumberFormat="1" applyFont="1" applyFill="1" applyBorder="1" applyAlignment="1">
      <alignment horizontal="center" vertical="center" wrapText="1"/>
    </xf>
    <xf numFmtId="0" fontId="3" fillId="0" borderId="0" xfId="15" applyNumberFormat="1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/>
    </xf>
    <xf numFmtId="0" fontId="4" fillId="5" borderId="28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 wrapText="1"/>
    </xf>
    <xf numFmtId="0" fontId="22" fillId="8" borderId="37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left" vertical="center" wrapText="1"/>
    </xf>
    <xf numFmtId="0" fontId="19" fillId="8" borderId="29" xfId="0" applyFont="1" applyFill="1" applyBorder="1" applyAlignment="1">
      <alignment horizontal="left" vertical="center"/>
    </xf>
    <xf numFmtId="0" fontId="4" fillId="8" borderId="28" xfId="0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3" fillId="9" borderId="19" xfId="15" applyNumberFormat="1" applyFont="1" applyFill="1" applyBorder="1" applyAlignment="1">
      <alignment horizontal="center" vertical="center" wrapText="1"/>
    </xf>
    <xf numFmtId="0" fontId="3" fillId="9" borderId="17" xfId="15" applyNumberFormat="1" applyFont="1" applyFill="1" applyBorder="1" applyAlignment="1">
      <alignment horizontal="center" vertical="center" wrapText="1"/>
    </xf>
    <xf numFmtId="0" fontId="3" fillId="9" borderId="18" xfId="15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1" fillId="7" borderId="26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left" vertical="center" wrapText="1"/>
    </xf>
    <xf numFmtId="0" fontId="19" fillId="7" borderId="29" xfId="0" applyFont="1" applyFill="1" applyBorder="1" applyAlignment="1">
      <alignment horizontal="left" vertical="center"/>
    </xf>
    <xf numFmtId="0" fontId="21" fillId="5" borderId="28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left" vertical="center" wrapText="1"/>
    </xf>
    <xf numFmtId="0" fontId="19" fillId="5" borderId="29" xfId="0" applyFont="1" applyFill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33" fillId="0" borderId="6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314325</xdr:colOff>
      <xdr:row>0</xdr:row>
      <xdr:rowOff>762000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95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85725</xdr:rowOff>
    </xdr:from>
    <xdr:to>
      <xdr:col>1</xdr:col>
      <xdr:colOff>1095375</xdr:colOff>
      <xdr:row>0</xdr:row>
      <xdr:rowOff>704850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5725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0</xdr:row>
      <xdr:rowOff>133350</xdr:rowOff>
    </xdr:from>
    <xdr:to>
      <xdr:col>12</xdr:col>
      <xdr:colOff>495300</xdr:colOff>
      <xdr:row>0</xdr:row>
      <xdr:rowOff>733425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33350"/>
          <a:ext cx="581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781050</xdr:colOff>
      <xdr:row>0</xdr:row>
      <xdr:rowOff>0</xdr:rowOff>
    </xdr:from>
    <xdr:to>
      <xdr:col>13</xdr:col>
      <xdr:colOff>257175</xdr:colOff>
      <xdr:row>0</xdr:row>
      <xdr:rowOff>781050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57875" y="0"/>
          <a:ext cx="581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6;&#1072;&#1073;&#1086;&#1095;&#1080;&#1081;%20&#1089;&#1090;&#1086;&#1083;\&#1061;&#1072;&#1088;&#1083;&#1072;&#1084;&#1087;&#1080;&#1077;&#1074;\women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56;&#1077;&#1075;&#1080;&#1089;&#1090;&#1088;&#1072;&#1094;&#1080;&#1103;2x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6;&#1072;&#1073;&#1086;&#1095;&#1080;&#1081;%20&#1089;&#1090;&#1086;&#1083;\&#1061;&#1072;&#1088;&#1083;&#1072;&#1084;&#1087;&#1080;&#1077;&#1074;\women\&#1042;&#1077;&#1089;&#1086;&#1074;&#1099;&#1077;\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  <cell r="G10" t="str">
            <v>V. Perchik</v>
          </cell>
        </row>
        <row r="11">
          <cell r="G11" t="str">
            <v>/RUS/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
of A.A. Kharlampiev combat sambo
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0"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2" t="e">
        <f>HYPERLINK('[2]реквизиты'!#REF!)</f>
        <v>#REF!</v>
      </c>
      <c r="B1" s="80"/>
      <c r="C1" s="80"/>
      <c r="D1" s="80"/>
      <c r="E1" s="80"/>
      <c r="F1" s="80"/>
      <c r="G1" s="81"/>
    </row>
    <row r="2" spans="1:7" ht="21.75" customHeight="1">
      <c r="A2" s="87" t="str">
        <f>HYPERLINK('[2]реквизиты'!$A$3)</f>
        <v>06 -08 June 2008   Moscow (Russia)</v>
      </c>
      <c r="B2" s="87"/>
      <c r="C2" s="87"/>
      <c r="D2" s="87"/>
      <c r="E2" s="87"/>
      <c r="F2" s="87"/>
      <c r="G2" s="87"/>
    </row>
    <row r="3" spans="4:5" ht="20.25" customHeight="1">
      <c r="D3" s="88" t="s">
        <v>8</v>
      </c>
      <c r="E3" s="88"/>
    </row>
    <row r="4" spans="1:7" ht="12.75" customHeight="1">
      <c r="A4" s="85" t="s">
        <v>7</v>
      </c>
      <c r="B4" s="85" t="s">
        <v>1</v>
      </c>
      <c r="C4" s="85" t="s">
        <v>2</v>
      </c>
      <c r="D4" s="85" t="s">
        <v>3</v>
      </c>
      <c r="E4" s="85" t="s">
        <v>4</v>
      </c>
      <c r="F4" s="85" t="s">
        <v>6</v>
      </c>
      <c r="G4" s="85" t="s">
        <v>5</v>
      </c>
    </row>
    <row r="5" spans="1:7" ht="12.75">
      <c r="A5" s="86"/>
      <c r="B5" s="86"/>
      <c r="C5" s="86"/>
      <c r="D5" s="86"/>
      <c r="E5" s="86"/>
      <c r="F5" s="86"/>
      <c r="G5" s="86"/>
    </row>
    <row r="6" spans="1:7" ht="12.75" customHeight="1">
      <c r="A6" s="89"/>
      <c r="B6" s="90">
        <v>1</v>
      </c>
      <c r="C6" s="91"/>
      <c r="D6" s="83"/>
      <c r="E6" s="83"/>
      <c r="F6" s="84"/>
      <c r="G6" s="83"/>
    </row>
    <row r="7" spans="1:7" ht="12.75">
      <c r="A7" s="89"/>
      <c r="B7" s="90"/>
      <c r="C7" s="91"/>
      <c r="D7" s="83"/>
      <c r="E7" s="83"/>
      <c r="F7" s="84"/>
      <c r="G7" s="83"/>
    </row>
    <row r="8" spans="1:7" ht="12.75" customHeight="1">
      <c r="A8" s="89"/>
      <c r="B8" s="90">
        <v>2</v>
      </c>
      <c r="C8" s="91"/>
      <c r="D8" s="83"/>
      <c r="E8" s="83"/>
      <c r="F8" s="84"/>
      <c r="G8" s="83"/>
    </row>
    <row r="9" spans="1:7" ht="12.75">
      <c r="A9" s="89"/>
      <c r="B9" s="90"/>
      <c r="C9" s="91"/>
      <c r="D9" s="83"/>
      <c r="E9" s="83"/>
      <c r="F9" s="84"/>
      <c r="G9" s="83"/>
    </row>
    <row r="10" spans="1:7" ht="12.75" customHeight="1">
      <c r="A10" s="89"/>
      <c r="B10" s="90">
        <v>3</v>
      </c>
      <c r="C10" s="91"/>
      <c r="D10" s="83"/>
      <c r="E10" s="83"/>
      <c r="F10" s="84"/>
      <c r="G10" s="83"/>
    </row>
    <row r="11" spans="1:7" ht="12.75">
      <c r="A11" s="89"/>
      <c r="B11" s="90"/>
      <c r="C11" s="91"/>
      <c r="D11" s="83"/>
      <c r="E11" s="83"/>
      <c r="F11" s="84"/>
      <c r="G11" s="83"/>
    </row>
    <row r="12" spans="1:7" ht="12.75" customHeight="1">
      <c r="A12" s="89"/>
      <c r="B12" s="90">
        <v>4</v>
      </c>
      <c r="C12" s="91"/>
      <c r="D12" s="83"/>
      <c r="E12" s="83"/>
      <c r="F12" s="84"/>
      <c r="G12" s="84"/>
    </row>
    <row r="13" spans="1:7" ht="12.75">
      <c r="A13" s="89"/>
      <c r="B13" s="90"/>
      <c r="C13" s="91"/>
      <c r="D13" s="83"/>
      <c r="E13" s="83"/>
      <c r="F13" s="84"/>
      <c r="G13" s="84"/>
    </row>
    <row r="14" spans="1:7" ht="12.75" customHeight="1">
      <c r="A14" s="89"/>
      <c r="B14" s="90">
        <v>5</v>
      </c>
      <c r="C14" s="91"/>
      <c r="D14" s="83"/>
      <c r="E14" s="83"/>
      <c r="F14" s="84"/>
      <c r="G14" s="83"/>
    </row>
    <row r="15" spans="1:7" ht="12.75">
      <c r="A15" s="89"/>
      <c r="B15" s="90"/>
      <c r="C15" s="91"/>
      <c r="D15" s="83"/>
      <c r="E15" s="83"/>
      <c r="F15" s="84"/>
      <c r="G15" s="83"/>
    </row>
    <row r="16" spans="1:7" ht="12.75" customHeight="1">
      <c r="A16" s="89"/>
      <c r="B16" s="90">
        <v>6</v>
      </c>
      <c r="C16" s="91"/>
      <c r="D16" s="83"/>
      <c r="E16" s="83"/>
      <c r="F16" s="84"/>
      <c r="G16" s="83"/>
    </row>
    <row r="17" spans="1:7" ht="12.75">
      <c r="A17" s="89"/>
      <c r="B17" s="90"/>
      <c r="C17" s="91"/>
      <c r="D17" s="83"/>
      <c r="E17" s="83"/>
      <c r="F17" s="84"/>
      <c r="G17" s="83"/>
    </row>
    <row r="18" spans="1:7" ht="12.75" customHeight="1">
      <c r="A18" s="89"/>
      <c r="B18" s="90">
        <v>7</v>
      </c>
      <c r="C18" s="91"/>
      <c r="D18" s="83"/>
      <c r="E18" s="83"/>
      <c r="F18" s="84"/>
      <c r="G18" s="83"/>
    </row>
    <row r="19" spans="1:7" ht="12.75">
      <c r="A19" s="89"/>
      <c r="B19" s="90"/>
      <c r="C19" s="91"/>
      <c r="D19" s="83"/>
      <c r="E19" s="83"/>
      <c r="F19" s="84"/>
      <c r="G19" s="83"/>
    </row>
    <row r="20" spans="1:7" ht="12.75" customHeight="1">
      <c r="A20" s="89"/>
      <c r="B20" s="90">
        <v>8</v>
      </c>
      <c r="C20" s="91"/>
      <c r="D20" s="83"/>
      <c r="E20" s="83"/>
      <c r="F20" s="84"/>
      <c r="G20" s="83"/>
    </row>
    <row r="21" spans="1:7" ht="12.75">
      <c r="A21" s="89"/>
      <c r="B21" s="90"/>
      <c r="C21" s="91"/>
      <c r="D21" s="83"/>
      <c r="E21" s="83"/>
      <c r="F21" s="84"/>
      <c r="G21" s="83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mergeCells count="66"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0:E11"/>
    <mergeCell ref="F10:F11"/>
    <mergeCell ref="A8:A9"/>
    <mergeCell ref="B8:B9"/>
    <mergeCell ref="C8:C9"/>
    <mergeCell ref="D8:D9"/>
    <mergeCell ref="A6:A7"/>
    <mergeCell ref="B6:B7"/>
    <mergeCell ref="C6:C7"/>
    <mergeCell ref="D6:D7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2"/>
  <sheetViews>
    <sheetView workbookViewId="0" topLeftCell="A1">
      <selection activeCell="A1" sqref="A1:H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0" ht="45.75" customHeight="1">
      <c r="A1" s="99" t="str">
        <f>HYPERLINK('[3]реквизиты'!$A$2)</f>
        <v>Stage of Sambo World  Cup in commemoration 
of A.A. Kharlampiev combat sambo
</v>
      </c>
      <c r="B1" s="99"/>
      <c r="C1" s="99"/>
      <c r="D1" s="99"/>
      <c r="E1" s="99"/>
      <c r="F1" s="99"/>
      <c r="G1" s="99"/>
      <c r="H1" s="99"/>
      <c r="I1" s="79"/>
      <c r="J1" s="79"/>
    </row>
    <row r="2" spans="4:6" ht="27.75" customHeight="1">
      <c r="D2" s="44"/>
      <c r="E2" s="100" t="str">
        <f>HYPERLINK('пр.взв.'!C4)</f>
        <v>Weight category 62 кg.</v>
      </c>
      <c r="F2" s="101"/>
    </row>
    <row r="3" spans="3:5" ht="36" customHeight="1">
      <c r="C3" s="64" t="s">
        <v>23</v>
      </c>
      <c r="E3" s="44"/>
    </row>
    <row r="4" spans="1:10" ht="27" customHeight="1" thickBot="1">
      <c r="A4" s="65" t="s">
        <v>24</v>
      </c>
      <c r="B4" s="63" t="s">
        <v>14</v>
      </c>
      <c r="C4" s="63" t="s">
        <v>15</v>
      </c>
      <c r="D4" s="63" t="s">
        <v>16</v>
      </c>
      <c r="E4" s="66" t="s">
        <v>25</v>
      </c>
      <c r="F4" s="65" t="s">
        <v>26</v>
      </c>
      <c r="G4" s="65" t="s">
        <v>27</v>
      </c>
      <c r="H4" s="65" t="s">
        <v>28</v>
      </c>
      <c r="I4" s="65" t="s">
        <v>29</v>
      </c>
      <c r="J4" s="77" t="s">
        <v>30</v>
      </c>
    </row>
    <row r="5" spans="1:10" ht="19.5" customHeight="1">
      <c r="A5" s="93" t="s">
        <v>9</v>
      </c>
      <c r="B5" s="95">
        <v>1</v>
      </c>
      <c r="C5" s="96" t="str">
        <f>VLOOKUP(B5,'пр.взв.'!B7:E22,2,FALSE)</f>
        <v>KAMILOV Sergey</v>
      </c>
      <c r="D5" s="97" t="str">
        <f>VLOOKUP(C5,'пр.взв.'!C7:F22,2,FALSE)</f>
        <v>1979 МСМК</v>
      </c>
      <c r="E5" s="97" t="str">
        <f>VLOOKUP(D5,'пр.взв.'!D7:G22,2,FALSE)</f>
        <v>RUS</v>
      </c>
      <c r="F5" s="98"/>
      <c r="G5" s="84"/>
      <c r="H5" s="89"/>
      <c r="I5" s="92"/>
      <c r="J5" s="67"/>
    </row>
    <row r="6" spans="1:10" ht="19.5" customHeight="1" thickBot="1">
      <c r="A6" s="94"/>
      <c r="B6" s="89"/>
      <c r="C6" s="96"/>
      <c r="D6" s="97"/>
      <c r="E6" s="97"/>
      <c r="F6" s="98"/>
      <c r="G6" s="84"/>
      <c r="H6" s="89"/>
      <c r="I6" s="92"/>
      <c r="J6" s="68"/>
    </row>
    <row r="7" spans="1:10" ht="19.5" customHeight="1">
      <c r="A7" s="102" t="s">
        <v>10</v>
      </c>
      <c r="B7" s="95">
        <v>4</v>
      </c>
      <c r="C7" s="96" t="str">
        <f>VLOOKUP(B7,'пр.взв.'!B7:E22,2,FALSE)</f>
        <v>ENCHINOV Ezher</v>
      </c>
      <c r="D7" s="97" t="str">
        <f>VLOOKUP(C7,'пр.взв.'!C7:F22,2,FALSE)</f>
        <v>1982 МС</v>
      </c>
      <c r="E7" s="97" t="str">
        <f>VLOOKUP(D7,'пр.взв.'!D7:G22,2,FALSE)</f>
        <v>RUS</v>
      </c>
      <c r="F7" s="98"/>
      <c r="G7" s="89"/>
      <c r="H7" s="89"/>
      <c r="I7" s="92"/>
      <c r="J7" s="68"/>
    </row>
    <row r="8" spans="1:10" ht="19.5" customHeight="1" thickBot="1">
      <c r="A8" s="103"/>
      <c r="B8" s="89"/>
      <c r="C8" s="96"/>
      <c r="D8" s="97"/>
      <c r="E8" s="97"/>
      <c r="F8" s="98"/>
      <c r="G8" s="89"/>
      <c r="H8" s="89"/>
      <c r="I8" s="92"/>
      <c r="J8" s="69"/>
    </row>
    <row r="9" ht="19.5" customHeight="1"/>
    <row r="10" spans="1:7" ht="19.5" customHeight="1">
      <c r="A10" s="15" t="str">
        <f>HYPERLINK('[2]реквизиты'!$A$10)</f>
        <v>Chief referee</v>
      </c>
      <c r="B10" s="11"/>
      <c r="C10" s="11"/>
      <c r="D10" s="11"/>
      <c r="E10" s="2"/>
      <c r="F10" s="45" t="str">
        <f>HYPERLINK('[4]реквизиты'!$G$10)</f>
        <v>A. Sheyko</v>
      </c>
      <c r="G10" s="21" t="s">
        <v>48</v>
      </c>
    </row>
    <row r="11" spans="1:7" ht="19.5" customHeight="1">
      <c r="A11" s="11"/>
      <c r="B11" s="11"/>
      <c r="C11" s="11"/>
      <c r="D11" s="17"/>
      <c r="E11" s="3"/>
      <c r="F11" s="46"/>
      <c r="G11" s="3"/>
    </row>
    <row r="12" spans="1:7" ht="19.5" customHeight="1">
      <c r="A12" s="19" t="str">
        <f>HYPERLINK('[2]реквизиты'!$A$12)</f>
        <v>Chief secretary</v>
      </c>
      <c r="C12" s="11"/>
      <c r="D12" s="20"/>
      <c r="E12" s="42"/>
      <c r="F12" s="45" t="str">
        <f>HYPERLINK('[2]реквизиты'!$G$12)</f>
        <v>R. Zakirov</v>
      </c>
      <c r="G12" s="21" t="str">
        <f>HYPERLINK('[2]реквизиты'!$G$13)</f>
        <v>/RUS/</v>
      </c>
    </row>
    <row r="13" ht="19.5" customHeight="1"/>
    <row r="14" ht="19.5" customHeight="1"/>
  </sheetData>
  <mergeCells count="20">
    <mergeCell ref="A1:H1"/>
    <mergeCell ref="E2:F2"/>
    <mergeCell ref="E7:E8"/>
    <mergeCell ref="F7:F8"/>
    <mergeCell ref="G7:G8"/>
    <mergeCell ref="H7:H8"/>
    <mergeCell ref="A7:A8"/>
    <mergeCell ref="B7:B8"/>
    <mergeCell ref="C7:C8"/>
    <mergeCell ref="D7:D8"/>
    <mergeCell ref="I5:I6"/>
    <mergeCell ref="I7:I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workbookViewId="0" topLeftCell="A6">
      <selection activeCell="E23" sqref="E2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7" ht="44.25" customHeight="1">
      <c r="A1" s="105" t="s">
        <v>31</v>
      </c>
      <c r="B1" s="105"/>
      <c r="C1" s="105"/>
      <c r="D1" s="105"/>
      <c r="E1" s="105"/>
      <c r="F1" s="105"/>
      <c r="G1" s="72"/>
    </row>
    <row r="2" spans="1:10" ht="51.75" customHeight="1">
      <c r="A2" s="104" t="str">
        <f>HYPERLINK('[2]реквизиты'!A2)</f>
        <v>Stage of Sambo World  Cup in commemoration  of A.A. Kharlampiev on sport  for senior  men</v>
      </c>
      <c r="B2" s="104"/>
      <c r="C2" s="104"/>
      <c r="D2" s="104"/>
      <c r="E2" s="104"/>
      <c r="F2" s="104"/>
      <c r="G2" s="71"/>
      <c r="H2" s="70"/>
      <c r="I2" s="70"/>
      <c r="J2" s="70"/>
    </row>
    <row r="3" spans="1:10" ht="17.25" customHeight="1">
      <c r="A3" s="87" t="str">
        <f>HYPERLINK('[2]реквизиты'!$A$3)</f>
        <v>06 -08 June 2008   Moscow (Russia)</v>
      </c>
      <c r="B3" s="87"/>
      <c r="C3" s="87"/>
      <c r="D3" s="87"/>
      <c r="E3" s="87"/>
      <c r="F3" s="87"/>
      <c r="G3" s="13"/>
      <c r="H3" s="13"/>
      <c r="I3" s="13"/>
      <c r="J3" s="14"/>
    </row>
    <row r="4" spans="1:12" ht="17.25" customHeight="1" thickBot="1">
      <c r="A4" s="58"/>
      <c r="B4" s="58"/>
      <c r="C4" s="107" t="s">
        <v>32</v>
      </c>
      <c r="D4" s="107"/>
      <c r="E4" s="107"/>
      <c r="F4" s="59"/>
      <c r="G4" s="59"/>
      <c r="H4" s="59"/>
      <c r="I4" s="59"/>
      <c r="J4" s="59"/>
      <c r="K4" s="59"/>
      <c r="L4" s="59"/>
    </row>
    <row r="5" spans="1:6" ht="12.75" customHeight="1">
      <c r="A5" s="108" t="s">
        <v>13</v>
      </c>
      <c r="B5" s="110" t="s">
        <v>14</v>
      </c>
      <c r="C5" s="108" t="s">
        <v>15</v>
      </c>
      <c r="D5" s="108" t="s">
        <v>16</v>
      </c>
      <c r="E5" s="108" t="s">
        <v>17</v>
      </c>
      <c r="F5" s="108" t="s">
        <v>18</v>
      </c>
    </row>
    <row r="6" spans="1:6" ht="12.75" customHeight="1" thickBot="1">
      <c r="A6" s="109" t="s">
        <v>13</v>
      </c>
      <c r="B6" s="111"/>
      <c r="C6" s="109" t="s">
        <v>15</v>
      </c>
      <c r="D6" s="109" t="s">
        <v>16</v>
      </c>
      <c r="E6" s="109" t="s">
        <v>17</v>
      </c>
      <c r="F6" s="109" t="s">
        <v>18</v>
      </c>
    </row>
    <row r="7" spans="1:6" ht="12.75" customHeight="1">
      <c r="A7" s="89"/>
      <c r="B7" s="106">
        <v>1</v>
      </c>
      <c r="C7" s="91" t="s">
        <v>33</v>
      </c>
      <c r="D7" s="83" t="s">
        <v>34</v>
      </c>
      <c r="E7" s="83" t="s">
        <v>35</v>
      </c>
      <c r="F7" s="84"/>
    </row>
    <row r="8" spans="1:6" ht="12.75">
      <c r="A8" s="89"/>
      <c r="B8" s="106"/>
      <c r="C8" s="91"/>
      <c r="D8" s="83"/>
      <c r="E8" s="83"/>
      <c r="F8" s="84"/>
    </row>
    <row r="9" spans="1:6" ht="12.75" customHeight="1">
      <c r="A9" s="89"/>
      <c r="B9" s="106">
        <v>2</v>
      </c>
      <c r="C9" s="91" t="s">
        <v>42</v>
      </c>
      <c r="D9" s="83" t="s">
        <v>43</v>
      </c>
      <c r="E9" s="83" t="s">
        <v>35</v>
      </c>
      <c r="F9" s="84"/>
    </row>
    <row r="10" spans="1:6" ht="12.75" customHeight="1">
      <c r="A10" s="89"/>
      <c r="B10" s="106"/>
      <c r="C10" s="91"/>
      <c r="D10" s="83"/>
      <c r="E10" s="83"/>
      <c r="F10" s="84"/>
    </row>
    <row r="11" spans="1:6" ht="12.75" customHeight="1">
      <c r="A11" s="89"/>
      <c r="B11" s="106">
        <v>3</v>
      </c>
      <c r="C11" s="91" t="s">
        <v>40</v>
      </c>
      <c r="D11" s="83" t="s">
        <v>41</v>
      </c>
      <c r="E11" s="83" t="s">
        <v>35</v>
      </c>
      <c r="F11" s="84"/>
    </row>
    <row r="12" spans="1:6" ht="15" customHeight="1">
      <c r="A12" s="89"/>
      <c r="B12" s="106"/>
      <c r="C12" s="91"/>
      <c r="D12" s="83"/>
      <c r="E12" s="83"/>
      <c r="F12" s="84"/>
    </row>
    <row r="13" spans="1:6" ht="12.75" customHeight="1">
      <c r="A13" s="89"/>
      <c r="B13" s="106">
        <v>4</v>
      </c>
      <c r="C13" s="91" t="s">
        <v>38</v>
      </c>
      <c r="D13" s="83" t="s">
        <v>39</v>
      </c>
      <c r="E13" s="83" t="s">
        <v>35</v>
      </c>
      <c r="F13" s="84"/>
    </row>
    <row r="14" spans="1:6" ht="15" customHeight="1">
      <c r="A14" s="89"/>
      <c r="B14" s="106"/>
      <c r="C14" s="91"/>
      <c r="D14" s="83"/>
      <c r="E14" s="83"/>
      <c r="F14" s="84"/>
    </row>
    <row r="15" spans="1:6" ht="15" customHeight="1">
      <c r="A15" s="89"/>
      <c r="B15" s="106">
        <v>5</v>
      </c>
      <c r="C15" s="91" t="s">
        <v>44</v>
      </c>
      <c r="D15" s="83" t="s">
        <v>45</v>
      </c>
      <c r="E15" s="83" t="s">
        <v>35</v>
      </c>
      <c r="F15" s="84"/>
    </row>
    <row r="16" spans="1:6" ht="15.75" customHeight="1">
      <c r="A16" s="89"/>
      <c r="B16" s="106"/>
      <c r="C16" s="91"/>
      <c r="D16" s="83"/>
      <c r="E16" s="83"/>
      <c r="F16" s="84"/>
    </row>
    <row r="17" spans="1:6" ht="12.75" customHeight="1">
      <c r="A17" s="89"/>
      <c r="B17" s="106">
        <v>6</v>
      </c>
      <c r="C17" s="91" t="s">
        <v>36</v>
      </c>
      <c r="D17" s="83" t="s">
        <v>37</v>
      </c>
      <c r="E17" s="83" t="s">
        <v>35</v>
      </c>
      <c r="F17" s="84"/>
    </row>
    <row r="18" spans="1:6" ht="15" customHeight="1">
      <c r="A18" s="89"/>
      <c r="B18" s="106"/>
      <c r="C18" s="91"/>
      <c r="D18" s="83"/>
      <c r="E18" s="83"/>
      <c r="F18" s="84"/>
    </row>
    <row r="19" spans="1:6" ht="12.75" customHeight="1">
      <c r="A19" s="89"/>
      <c r="B19" s="106"/>
      <c r="C19" s="91"/>
      <c r="D19" s="83"/>
      <c r="E19" s="83"/>
      <c r="F19" s="84"/>
    </row>
    <row r="20" spans="1:6" ht="15" customHeight="1">
      <c r="A20" s="89"/>
      <c r="B20" s="106"/>
      <c r="C20" s="91"/>
      <c r="D20" s="83"/>
      <c r="E20" s="83"/>
      <c r="F20" s="84"/>
    </row>
    <row r="21" spans="1:6" ht="12.75" customHeight="1">
      <c r="A21" s="89"/>
      <c r="B21" s="106"/>
      <c r="C21" s="91"/>
      <c r="D21" s="83"/>
      <c r="E21" s="83"/>
      <c r="F21" s="84"/>
    </row>
    <row r="22" spans="1:6" ht="15" customHeight="1">
      <c r="A22" s="89"/>
      <c r="B22" s="106"/>
      <c r="C22" s="91"/>
      <c r="D22" s="83"/>
      <c r="E22" s="83"/>
      <c r="F22" s="84"/>
    </row>
    <row r="24" ht="15" customHeight="1"/>
    <row r="25" spans="5:6" ht="12.75">
      <c r="E25" s="8"/>
      <c r="F25" s="8"/>
    </row>
    <row r="26" spans="1:5" ht="24" customHeight="1">
      <c r="A26" s="15" t="str">
        <f>HYPERLINK('[2]реквизиты'!$A$10)</f>
        <v>Chief referee</v>
      </c>
      <c r="B26" s="11"/>
      <c r="C26" s="11"/>
      <c r="D26" s="11"/>
      <c r="E26" s="16" t="str">
        <f>HYPERLINK('[2]реквизиты'!$G$10)</f>
        <v>V. Perchik</v>
      </c>
    </row>
    <row r="27" spans="1:5" ht="19.5" customHeight="1">
      <c r="A27" s="11"/>
      <c r="B27" s="11"/>
      <c r="C27" s="11"/>
      <c r="D27" s="17"/>
      <c r="E27" s="18" t="str">
        <f>HYPERLINK('[2]реквизиты'!$G$11)</f>
        <v>/RUS/</v>
      </c>
    </row>
    <row r="28" spans="1:5" ht="26.25" customHeight="1">
      <c r="A28" s="19" t="str">
        <f>HYPERLINK('[2]реквизиты'!$A$12)</f>
        <v>Chief secretary</v>
      </c>
      <c r="B28" s="11"/>
      <c r="C28" s="11"/>
      <c r="D28" s="20"/>
      <c r="E28" s="16" t="str">
        <f>HYPERLINK('[2]реквизиты'!$G$12)</f>
        <v>R. Zakirov</v>
      </c>
    </row>
    <row r="29" spans="1:5" ht="17.25" customHeight="1">
      <c r="A29" s="10"/>
      <c r="B29" s="10"/>
      <c r="C29" s="10"/>
      <c r="D29" s="10"/>
      <c r="E29" s="21" t="str">
        <f>HYPERLINK('[2]реквизиты'!$G$13)</f>
        <v>/RUS/</v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1:A12"/>
    <mergeCell ref="E9:E10"/>
    <mergeCell ref="F9:F10"/>
    <mergeCell ref="A5:A6"/>
    <mergeCell ref="B5:B6"/>
    <mergeCell ref="C5:C6"/>
    <mergeCell ref="D5:D6"/>
    <mergeCell ref="E5:E6"/>
    <mergeCell ref="F5:F6"/>
    <mergeCell ref="A9:A10"/>
    <mergeCell ref="C4:E4"/>
    <mergeCell ref="A7:A8"/>
    <mergeCell ref="B7:B8"/>
    <mergeCell ref="C7:C8"/>
    <mergeCell ref="D7:D8"/>
    <mergeCell ref="B11:B12"/>
    <mergeCell ref="C11:C12"/>
    <mergeCell ref="D11:D12"/>
    <mergeCell ref="E7:E8"/>
    <mergeCell ref="D9:D10"/>
    <mergeCell ref="B9:B10"/>
    <mergeCell ref="C9:C10"/>
    <mergeCell ref="A13:A14"/>
    <mergeCell ref="B13:B14"/>
    <mergeCell ref="C13:C14"/>
    <mergeCell ref="D13:D14"/>
    <mergeCell ref="E17:E18"/>
    <mergeCell ref="F7:F8"/>
    <mergeCell ref="E11:E12"/>
    <mergeCell ref="F11:F12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24" customHeight="1" thickBot="1">
      <c r="A1" s="6"/>
      <c r="B1" s="6"/>
      <c r="C1" s="112" t="s">
        <v>21</v>
      </c>
      <c r="D1" s="112"/>
      <c r="E1" s="112"/>
      <c r="F1" s="112"/>
      <c r="G1" s="112"/>
      <c r="H1" s="112"/>
      <c r="I1" s="112"/>
      <c r="J1" s="112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33" customHeight="1" thickBot="1">
      <c r="A2" s="37"/>
      <c r="B2" s="37"/>
      <c r="C2" s="128" t="str">
        <f>HYPERLINK('[3]реквизиты'!$A$2)</f>
        <v>Stage of Sambo World  Cup in commemoration 
of A.A. Kharlampiev combat sambo
</v>
      </c>
      <c r="D2" s="129"/>
      <c r="E2" s="129"/>
      <c r="F2" s="129"/>
      <c r="G2" s="129"/>
      <c r="H2" s="129"/>
      <c r="I2" s="129"/>
      <c r="J2" s="130"/>
      <c r="K2" s="55"/>
      <c r="L2" s="55"/>
      <c r="M2" s="55"/>
      <c r="N2" s="55"/>
      <c r="O2" s="55"/>
      <c r="P2" s="55"/>
      <c r="Q2" s="55"/>
      <c r="R2" s="5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13" ht="22.5" customHeight="1">
      <c r="A3" s="56"/>
      <c r="B3" s="56"/>
      <c r="C3" s="131" t="str">
        <f>HYPERLINK('пр.взв.'!C4)</f>
        <v>Weight category 62 кg.</v>
      </c>
      <c r="D3" s="131"/>
      <c r="E3" s="131"/>
      <c r="F3" s="131"/>
      <c r="G3" s="131"/>
      <c r="H3" s="131"/>
      <c r="I3" s="131"/>
      <c r="J3" s="131"/>
      <c r="K3" s="56"/>
      <c r="L3" s="56"/>
      <c r="M3" s="56"/>
    </row>
    <row r="4" spans="1:13" ht="16.5" thickBot="1">
      <c r="A4" s="127" t="s">
        <v>0</v>
      </c>
      <c r="B4" s="127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19">
        <v>1</v>
      </c>
      <c r="B5" s="121" t="str">
        <f>VLOOKUP(A5,'пр.взв.'!B7:C22,2,FALSE)</f>
        <v>KAMILOV Sergey</v>
      </c>
      <c r="C5" s="123" t="str">
        <f>VLOOKUP(B5,'пр.взв.'!C7:D22,2,FALSE)</f>
        <v>1979 МСМК</v>
      </c>
      <c r="D5" s="123" t="str">
        <f>VLOOKUP(C5,'пр.взв.'!D7:E22,2,FALSE)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20"/>
      <c r="B6" s="122"/>
      <c r="C6" s="124"/>
      <c r="D6" s="124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13">
        <v>5</v>
      </c>
      <c r="B7" s="125" t="str">
        <f>VLOOKUP(A7,'пр.взв.'!B9:C24,2,FALSE)</f>
        <v>BLOHIN Vladimir</v>
      </c>
      <c r="C7" s="126" t="str">
        <f>VLOOKUP(B7,'пр.взв.'!C9:D24,2,FALSE)</f>
        <v>1983 МС</v>
      </c>
      <c r="D7" s="126" t="str">
        <f>VLOOKUP(C7,'пр.взв.'!D9:E24,2,FALSE)</f>
        <v>RUS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20"/>
      <c r="B8" s="122"/>
      <c r="C8" s="124"/>
      <c r="D8" s="124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19">
        <v>3</v>
      </c>
      <c r="B9" s="121" t="str">
        <f>VLOOKUP(A9,'пр.взв.'!B11:C26,2,FALSE)</f>
        <v>RAZIN Sergey</v>
      </c>
      <c r="C9" s="123" t="str">
        <f>VLOOKUP(B9,'пр.взв.'!C11:D26,2,FALSE)</f>
        <v>1987 МС</v>
      </c>
      <c r="D9" s="123" t="str">
        <f>VLOOKUP(C9,'пр.взв.'!D11:E26,2,FALSE)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20"/>
      <c r="B10" s="122"/>
      <c r="C10" s="124"/>
      <c r="D10" s="124"/>
      <c r="E10" s="24" t="s">
        <v>47</v>
      </c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13">
        <v>7</v>
      </c>
      <c r="B11" s="115" t="e">
        <f>VLOOKUP(A11,'пр.взв.'!B13:C28,2,FALSE)</f>
        <v>#N/A</v>
      </c>
      <c r="C11" s="117" t="e">
        <f>VLOOKUP(B11,'пр.взв.'!C13:D28,2,FALSE)</f>
        <v>#N/A</v>
      </c>
      <c r="D11" s="117" t="e">
        <f>VLOOKUP(C11,'пр.взв.'!D13:E28,2,FALSE)</f>
        <v>#N/A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14"/>
      <c r="B12" s="116"/>
      <c r="C12" s="118"/>
      <c r="D12" s="118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27" t="s">
        <v>0</v>
      </c>
      <c r="B15" s="127"/>
      <c r="E15" s="22"/>
      <c r="F15" s="22"/>
      <c r="G15" s="22"/>
      <c r="H15" s="22"/>
      <c r="I15" s="41"/>
      <c r="J15" s="3"/>
    </row>
    <row r="16" spans="1:10" ht="13.5" thickBot="1">
      <c r="A16" s="119">
        <v>2</v>
      </c>
      <c r="B16" s="121" t="str">
        <f>VLOOKUP(A16,'пр.взв.'!B7:C22,2,FALSE)</f>
        <v>EMELIUKOV Denis</v>
      </c>
      <c r="C16" s="123" t="str">
        <f>VLOOKUP(B16,'пр.взв.'!C7:D22,2,FALSE)</f>
        <v>1985 МС</v>
      </c>
      <c r="D16" s="123" t="str">
        <f>VLOOKUP(C16,'пр.взв.'!D7:E22,2,FALSE)</f>
        <v>RUS</v>
      </c>
      <c r="E16" s="22"/>
      <c r="F16" s="22"/>
      <c r="G16" s="22"/>
      <c r="H16" s="22"/>
      <c r="I16" s="35"/>
      <c r="J16" s="3"/>
    </row>
    <row r="17" spans="1:10" ht="12.75">
      <c r="A17" s="120"/>
      <c r="B17" s="122"/>
      <c r="C17" s="124"/>
      <c r="D17" s="124"/>
      <c r="E17" s="24"/>
      <c r="F17" s="22"/>
      <c r="G17" s="29"/>
      <c r="H17" s="26"/>
      <c r="I17" s="35"/>
      <c r="J17" s="3"/>
    </row>
    <row r="18" spans="1:10" ht="13.5" thickBot="1">
      <c r="A18" s="113">
        <v>6</v>
      </c>
      <c r="B18" s="125" t="str">
        <f>VLOOKUP(A18,'пр.взв.'!B9:C24,2,FALSE)</f>
        <v>MIRZAEV Rasul</v>
      </c>
      <c r="C18" s="126" t="str">
        <f>VLOOKUP(B18,'пр.взв.'!C9:D24,2,FALSE)</f>
        <v>1986 МС</v>
      </c>
      <c r="D18" s="126" t="str">
        <f>VLOOKUP(C18,'пр.взв.'!D9:E24,2,FALSE)</f>
        <v>RUS</v>
      </c>
      <c r="E18" s="23"/>
      <c r="F18" s="25"/>
      <c r="G18" s="28"/>
      <c r="H18" s="26"/>
      <c r="I18" s="35"/>
      <c r="J18" s="3"/>
    </row>
    <row r="19" spans="1:10" ht="13.5" thickBot="1">
      <c r="A19" s="120"/>
      <c r="B19" s="122"/>
      <c r="C19" s="124"/>
      <c r="D19" s="124"/>
      <c r="E19" s="22"/>
      <c r="F19" s="26"/>
      <c r="G19" s="24"/>
      <c r="H19" s="30"/>
      <c r="I19" s="35"/>
      <c r="J19" s="3"/>
    </row>
    <row r="20" spans="1:8" ht="13.5" thickBot="1">
      <c r="A20" s="119">
        <v>4</v>
      </c>
      <c r="B20" s="121" t="str">
        <f>VLOOKUP(A20,'пр.взв.'!B11:C26,2,FALSE)</f>
        <v>ENCHINOV Ezher</v>
      </c>
      <c r="C20" s="123" t="str">
        <f>VLOOKUP(B20,'пр.взв.'!C11:D26,2,FALSE)</f>
        <v>1982 МС</v>
      </c>
      <c r="D20" s="123" t="str">
        <f>VLOOKUP(C20,'пр.взв.'!D11:E26,2,FALSE)</f>
        <v>RUS</v>
      </c>
      <c r="E20" s="22"/>
      <c r="F20" s="26"/>
      <c r="G20" s="23"/>
      <c r="H20" s="3"/>
    </row>
    <row r="21" spans="1:8" ht="12.75">
      <c r="A21" s="120"/>
      <c r="B21" s="122"/>
      <c r="C21" s="124"/>
      <c r="D21" s="124"/>
      <c r="E21" s="24" t="s">
        <v>46</v>
      </c>
      <c r="F21" s="27"/>
      <c r="G21" s="28"/>
      <c r="H21" s="26"/>
    </row>
    <row r="22" spans="1:8" ht="13.5" thickBot="1">
      <c r="A22" s="113">
        <v>8</v>
      </c>
      <c r="B22" s="115" t="e">
        <f>VLOOKUP(A22,'пр.взв.'!B13:C28,2,FALSE)</f>
        <v>#N/A</v>
      </c>
      <c r="C22" s="117" t="e">
        <f>VLOOKUP(B22,'пр.взв.'!C13:D28,2,FALSE)</f>
        <v>#N/A</v>
      </c>
      <c r="D22" s="117" t="e">
        <f>VLOOKUP(C22,'пр.взв.'!D13:E28,2,FALSE)</f>
        <v>#N/A</v>
      </c>
      <c r="E22" s="23"/>
      <c r="F22" s="22"/>
      <c r="G22" s="29"/>
      <c r="H22" s="26"/>
    </row>
    <row r="23" spans="1:8" ht="13.5" thickBot="1">
      <c r="A23" s="114"/>
      <c r="B23" s="116"/>
      <c r="C23" s="118"/>
      <c r="D23" s="118"/>
      <c r="E23" s="22"/>
      <c r="F23" s="22"/>
      <c r="G23" s="29"/>
      <c r="H23" s="26"/>
    </row>
    <row r="25" ht="12.75">
      <c r="B25" s="10" t="s">
        <v>22</v>
      </c>
    </row>
    <row r="26" ht="12.75">
      <c r="A26" s="10"/>
    </row>
    <row r="27" spans="1:2" ht="12.75">
      <c r="A27" s="73">
        <v>0</v>
      </c>
      <c r="B27" s="73" t="e">
        <f>VLOOKUP(A27,'пр.взв.'!B7:E22,2,FALSE)</f>
        <v>#N/A</v>
      </c>
    </row>
    <row r="28" spans="1:2" ht="12.75">
      <c r="A28" s="73"/>
      <c r="B28" s="74"/>
    </row>
    <row r="29" spans="1:2" ht="12.75">
      <c r="A29" s="73"/>
      <c r="B29" s="75"/>
    </row>
    <row r="30" spans="1:13" ht="12.75">
      <c r="A30" s="73"/>
      <c r="B30" s="75"/>
      <c r="C30" s="7"/>
      <c r="D30" s="7"/>
      <c r="E30" s="3"/>
      <c r="F30" s="3"/>
      <c r="M30" s="3"/>
    </row>
    <row r="31" spans="1:13" ht="12.75">
      <c r="A31" s="73">
        <v>0</v>
      </c>
      <c r="B31" s="76" t="e">
        <f>VLOOKUP(A31,'пр.взв.'!B7:E22,2,FALSE)</f>
        <v>#N/A</v>
      </c>
      <c r="C31" s="3"/>
      <c r="D31" s="3"/>
      <c r="E31" s="3"/>
      <c r="F31" s="3"/>
      <c r="M31" s="3"/>
    </row>
    <row r="32" spans="3:13" ht="12.75">
      <c r="C32" s="3"/>
      <c r="D32" s="3"/>
      <c r="E32" s="3"/>
      <c r="F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5" t="str">
        <f>HYPERLINK('[2]реквизиты'!$A$10)</f>
        <v>Chief referee</v>
      </c>
      <c r="C37" s="11"/>
      <c r="D37" s="11"/>
      <c r="E37" s="11"/>
      <c r="F37" s="2"/>
      <c r="G37" s="2"/>
      <c r="H37" s="2"/>
      <c r="I37" s="57" t="str">
        <f>HYPERLINK('[4]реквизиты'!$G$10)</f>
        <v>A. Sheyko</v>
      </c>
      <c r="K37" s="21" t="str">
        <f>HYPERLINK('[4]реквизиты'!$G$11)</f>
        <v>/BLR/</v>
      </c>
    </row>
    <row r="38" spans="2:11" ht="12.75">
      <c r="B38" s="11"/>
      <c r="C38" s="11"/>
      <c r="D38" s="11"/>
      <c r="E38" s="17"/>
      <c r="F38" s="3"/>
      <c r="G38" s="3"/>
      <c r="H38" s="3"/>
      <c r="J38" s="3"/>
      <c r="K38" s="3"/>
    </row>
    <row r="39" spans="2:11" ht="12.75">
      <c r="B39" s="19" t="str">
        <f>HYPERLINK('[2]реквизиты'!$A$12)</f>
        <v>Chief secretary</v>
      </c>
      <c r="D39" s="11"/>
      <c r="E39" s="20"/>
      <c r="F39" s="42"/>
      <c r="G39" s="2"/>
      <c r="H39" s="2"/>
      <c r="I39" s="16" t="str">
        <f>HYPERLINK('[2]реквизиты'!$G$12)</f>
        <v>R. Zakirov</v>
      </c>
      <c r="J39" s="3"/>
      <c r="K39" s="21" t="str">
        <f>HYPERLINK('[2]реквизиты'!$G$13)</f>
        <v>/RUS/</v>
      </c>
    </row>
    <row r="40" spans="5:13" ht="12.75">
      <c r="E40" s="3"/>
      <c r="F40" s="3"/>
      <c r="G40" s="14"/>
      <c r="H40" s="14"/>
      <c r="J40" s="14"/>
      <c r="K40" s="14"/>
      <c r="L40" s="36"/>
      <c r="M40" s="36"/>
    </row>
    <row r="41" spans="4:13" ht="12.75">
      <c r="D41" s="4"/>
      <c r="E41" s="3"/>
      <c r="F41" s="3"/>
      <c r="G41" s="14"/>
      <c r="H41" s="14"/>
      <c r="I41" s="14"/>
      <c r="J41" s="14"/>
      <c r="K41" s="14"/>
      <c r="M41" s="36"/>
    </row>
    <row r="42" spans="5:13" ht="12.75">
      <c r="E42" s="3"/>
      <c r="F42" s="3"/>
      <c r="G42" s="14"/>
      <c r="H42" s="14"/>
      <c r="I42" s="14"/>
      <c r="J42" s="14"/>
      <c r="K42" s="14"/>
      <c r="M42" s="36"/>
    </row>
    <row r="43" spans="5:13" ht="12.75">
      <c r="E43" s="3"/>
      <c r="F43" s="3"/>
      <c r="G43" s="14"/>
      <c r="H43" s="14"/>
      <c r="I43" s="14"/>
      <c r="J43" s="14"/>
      <c r="K43" s="14"/>
      <c r="L43" s="36"/>
      <c r="M43" s="36"/>
    </row>
  </sheetData>
  <mergeCells count="37">
    <mergeCell ref="A4:B4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6:A17"/>
    <mergeCell ref="A15:B15"/>
    <mergeCell ref="B16:B17"/>
    <mergeCell ref="C16:C17"/>
    <mergeCell ref="A11:A12"/>
    <mergeCell ref="B11:B12"/>
    <mergeCell ref="C11:C12"/>
    <mergeCell ref="D11:D12"/>
    <mergeCell ref="B18:B19"/>
    <mergeCell ref="C18:C19"/>
    <mergeCell ref="D18:D19"/>
    <mergeCell ref="D16:D17"/>
    <mergeCell ref="C1:J1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O39"/>
  <sheetViews>
    <sheetView tabSelected="1" workbookViewId="0" topLeftCell="A4">
      <selection activeCell="M13" sqref="M13:M14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0" ht="66" customHeight="1" thickBot="1">
      <c r="C1" s="145" t="s">
        <v>20</v>
      </c>
      <c r="D1" s="145"/>
      <c r="E1" s="145"/>
      <c r="F1" s="145"/>
      <c r="G1" s="145"/>
      <c r="H1" s="145"/>
      <c r="I1" s="145"/>
      <c r="J1" s="145"/>
    </row>
    <row r="2" spans="2:14" ht="57" customHeight="1" thickBot="1">
      <c r="B2" s="78"/>
      <c r="C2" s="128" t="str">
        <f>HYPERLINK('[3]реквизиты'!$A$2)</f>
        <v>Stage of Sambo World  Cup in commemoration 
of A.A. Kharlampiev combat sambo
</v>
      </c>
      <c r="D2" s="129"/>
      <c r="E2" s="129"/>
      <c r="F2" s="129"/>
      <c r="G2" s="129"/>
      <c r="H2" s="129"/>
      <c r="I2" s="129"/>
      <c r="J2" s="130"/>
      <c r="K2" s="78"/>
      <c r="L2" s="78"/>
      <c r="M2" s="78"/>
      <c r="N2" s="78"/>
    </row>
    <row r="3" spans="2:13" ht="26.25" customHeight="1" thickBot="1">
      <c r="B3" s="52"/>
      <c r="C3" s="178" t="str">
        <f>HYPERLINK('[2]реквизиты'!$A$3)</f>
        <v>06 -08 June 2008   Moscow (Russia)</v>
      </c>
      <c r="D3" s="178"/>
      <c r="E3" s="178"/>
      <c r="F3" s="178"/>
      <c r="G3" s="178"/>
      <c r="H3" s="178"/>
      <c r="I3" s="178"/>
      <c r="J3" s="178"/>
      <c r="K3" s="53"/>
      <c r="L3" s="52"/>
      <c r="M3" s="52"/>
    </row>
    <row r="4" spans="3:12" ht="27.75" customHeight="1" thickBot="1">
      <c r="C4" s="179" t="str">
        <f>HYPERLINK('пр.взв.'!C4)</f>
        <v>Weight category 62 кg.</v>
      </c>
      <c r="D4" s="180"/>
      <c r="E4" s="180"/>
      <c r="F4" s="180"/>
      <c r="G4" s="180"/>
      <c r="H4" s="180"/>
      <c r="I4" s="180"/>
      <c r="J4" s="181"/>
      <c r="K4" s="54"/>
      <c r="L4" s="54"/>
    </row>
    <row r="5" ht="18" customHeight="1">
      <c r="A5" s="47"/>
    </row>
    <row r="6" spans="1:15" ht="24" customHeight="1" thickBot="1">
      <c r="A6" s="48" t="s">
        <v>11</v>
      </c>
      <c r="N6" s="51"/>
      <c r="O6" s="51"/>
    </row>
    <row r="7" spans="1:15" ht="12.75" customHeight="1" thickBot="1">
      <c r="A7" s="173">
        <v>1</v>
      </c>
      <c r="B7" s="175" t="str">
        <f>VLOOKUP(A7,'пр.взв.'!B7:E20,2,FALSE)</f>
        <v>KAMILOV Sergey</v>
      </c>
      <c r="C7" s="177" t="str">
        <f>VLOOKUP(B7,'пр.взв.'!C7:F20,2,FALSE)</f>
        <v>1979 МСМК</v>
      </c>
      <c r="D7" s="146" t="str">
        <f>VLOOKUP(C7,'пр.взв.'!D7:F20,2,FALSE)</f>
        <v>RUS</v>
      </c>
      <c r="K7" s="168">
        <v>1</v>
      </c>
      <c r="L7" s="184">
        <v>1</v>
      </c>
      <c r="M7" s="186" t="str">
        <f>VLOOKUP(L7,'пр.взв.'!B7:E22,2,FALSE)</f>
        <v>KAMILOV Sergey</v>
      </c>
      <c r="N7" s="158" t="str">
        <f>VLOOKUP(M7,'пр.взв.'!C7:F22,3,FALSE)</f>
        <v>RUS</v>
      </c>
      <c r="O7" s="51"/>
    </row>
    <row r="8" spans="1:15" ht="12.75" customHeight="1">
      <c r="A8" s="174"/>
      <c r="B8" s="176"/>
      <c r="C8" s="89"/>
      <c r="D8" s="147"/>
      <c r="E8" s="50">
        <v>1</v>
      </c>
      <c r="K8" s="169"/>
      <c r="L8" s="185"/>
      <c r="M8" s="187"/>
      <c r="N8" s="159"/>
      <c r="O8" s="51"/>
    </row>
    <row r="9" spans="1:15" ht="12.75" customHeight="1" thickBot="1">
      <c r="A9" s="195">
        <v>5</v>
      </c>
      <c r="B9" s="192" t="str">
        <f>VLOOKUP(A9,'пр.взв.'!B9:E22,2,FALSE)</f>
        <v>BLOHIN Vladimir</v>
      </c>
      <c r="C9" s="86" t="str">
        <f>VLOOKUP(B9,'пр.взв.'!C9:F22,2,FALSE)</f>
        <v>1983 МС</v>
      </c>
      <c r="D9" s="150" t="str">
        <f>VLOOKUP(C9,'пр.взв.'!D9:F22,2,FALSE)</f>
        <v>RUS</v>
      </c>
      <c r="E9" s="49" t="s">
        <v>49</v>
      </c>
      <c r="F9" s="7"/>
      <c r="G9" s="35"/>
      <c r="K9" s="160">
        <v>2</v>
      </c>
      <c r="L9" s="162">
        <v>4</v>
      </c>
      <c r="M9" s="164" t="str">
        <f>VLOOKUP(L9,'пр.взв.'!B7:E22,2,FALSE)</f>
        <v>ENCHINOV Ezher</v>
      </c>
      <c r="N9" s="166" t="str">
        <f>VLOOKUP(M9,'пр.взв.'!C7:F22,3,FALSE)</f>
        <v>RUS</v>
      </c>
      <c r="O9" s="51"/>
    </row>
    <row r="10" spans="1:15" ht="12.75" customHeight="1" thickBot="1">
      <c r="A10" s="196"/>
      <c r="B10" s="193"/>
      <c r="C10" s="194"/>
      <c r="D10" s="151"/>
      <c r="F10" s="3"/>
      <c r="G10" s="50">
        <v>1</v>
      </c>
      <c r="K10" s="161"/>
      <c r="L10" s="163"/>
      <c r="M10" s="165"/>
      <c r="N10" s="167"/>
      <c r="O10" s="51"/>
    </row>
    <row r="11" spans="1:15" ht="12.75" customHeight="1" thickBot="1">
      <c r="A11" s="173">
        <v>3</v>
      </c>
      <c r="B11" s="175" t="str">
        <f>VLOOKUP(A11,'пр.взв.'!B11:E24,2,FALSE)</f>
        <v>RAZIN Sergey</v>
      </c>
      <c r="C11" s="177" t="str">
        <f>VLOOKUP(B11,'пр.взв.'!C11:F24,2,FALSE)</f>
        <v>1987 МС</v>
      </c>
      <c r="D11" s="146" t="str">
        <f>VLOOKUP(C11,'пр.взв.'!D11:F24,2,FALSE)</f>
        <v>RUS</v>
      </c>
      <c r="F11" s="3"/>
      <c r="G11" s="49" t="s">
        <v>50</v>
      </c>
      <c r="H11" s="32"/>
      <c r="K11" s="143">
        <v>3</v>
      </c>
      <c r="L11" s="188">
        <v>6</v>
      </c>
      <c r="M11" s="190" t="str">
        <f>VLOOKUP(L11,'пр.взв.'!B7:E22,2,FALSE)</f>
        <v>MIRZAEV Rasul</v>
      </c>
      <c r="N11" s="137" t="str">
        <f>VLOOKUP(M11,'пр.взв.'!C7:F22,3,FALSE)</f>
        <v>RUS</v>
      </c>
      <c r="O11" s="51"/>
    </row>
    <row r="12" spans="1:15" ht="12.75" customHeight="1">
      <c r="A12" s="174"/>
      <c r="B12" s="176"/>
      <c r="C12" s="89"/>
      <c r="D12" s="147"/>
      <c r="E12" s="50">
        <v>3</v>
      </c>
      <c r="F12" s="2"/>
      <c r="G12" s="35"/>
      <c r="H12" s="33"/>
      <c r="K12" s="144"/>
      <c r="L12" s="189"/>
      <c r="M12" s="191"/>
      <c r="N12" s="138"/>
      <c r="O12" s="51"/>
    </row>
    <row r="13" spans="1:15" ht="12.75" customHeight="1" thickBot="1">
      <c r="A13" s="195">
        <v>7</v>
      </c>
      <c r="B13" s="197" t="e">
        <f>VLOOKUP(A13,'пр.взв.'!B13:E26,2,FALSE)</f>
        <v>#N/A</v>
      </c>
      <c r="C13" s="199" t="e">
        <f>VLOOKUP(B13,'пр.взв.'!C13:F26,2,FALSE)</f>
        <v>#N/A</v>
      </c>
      <c r="D13" s="152" t="e">
        <f>VLOOKUP(C13,'пр.взв.'!D13:F26,2,FALSE)</f>
        <v>#N/A</v>
      </c>
      <c r="E13" s="49"/>
      <c r="G13" s="3"/>
      <c r="H13" s="33"/>
      <c r="K13" s="139">
        <v>4</v>
      </c>
      <c r="L13" s="141">
        <v>3</v>
      </c>
      <c r="M13" s="135" t="str">
        <f>VLOOKUP(L13,'пр.взв.'!B7:E22,2,FALSE)</f>
        <v>RAZIN Sergey</v>
      </c>
      <c r="N13" s="124" t="str">
        <f>VLOOKUP(M13,'пр.взв.'!C7:F22,3,FALSE)</f>
        <v>RUS</v>
      </c>
      <c r="O13" s="51"/>
    </row>
    <row r="14" spans="1:15" ht="12.75" customHeight="1" thickBot="1">
      <c r="A14" s="196"/>
      <c r="B14" s="198"/>
      <c r="C14" s="200"/>
      <c r="D14" s="153"/>
      <c r="G14" s="3"/>
      <c r="H14" s="33"/>
      <c r="K14" s="140"/>
      <c r="L14" s="142"/>
      <c r="M14" s="136"/>
      <c r="N14" s="132"/>
      <c r="O14" s="51"/>
    </row>
    <row r="15" spans="1:15" ht="12" customHeight="1">
      <c r="A15" s="182" t="s">
        <v>12</v>
      </c>
      <c r="G15" s="148" t="s">
        <v>19</v>
      </c>
      <c r="H15" s="149"/>
      <c r="I15" s="50">
        <v>1</v>
      </c>
      <c r="K15" s="133" t="s">
        <v>52</v>
      </c>
      <c r="L15" s="141">
        <v>5</v>
      </c>
      <c r="M15" s="135" t="str">
        <f>VLOOKUP(L15,'пр.взв.'!B7:E22,2,FALSE)</f>
        <v>BLOHIN Vladimir</v>
      </c>
      <c r="N15" s="124" t="str">
        <f>VLOOKUP(M15,'пр.взв.'!C7:F22,3,FALSE)</f>
        <v>RUS</v>
      </c>
      <c r="O15" s="51"/>
    </row>
    <row r="16" spans="1:15" ht="12" customHeight="1" thickBot="1">
      <c r="A16" s="183"/>
      <c r="G16" s="148"/>
      <c r="H16" s="149"/>
      <c r="I16" s="49" t="s">
        <v>50</v>
      </c>
      <c r="K16" s="134"/>
      <c r="L16" s="142"/>
      <c r="M16" s="136"/>
      <c r="N16" s="132"/>
      <c r="O16" s="51"/>
    </row>
    <row r="17" spans="1:15" ht="12.75" customHeight="1" thickBot="1">
      <c r="A17" s="173">
        <v>2</v>
      </c>
      <c r="B17" s="175" t="str">
        <f>VLOOKUP(A17,'пр.взв.'!B7:E22,2,FALSE)</f>
        <v>EMELIUKOV Denis</v>
      </c>
      <c r="C17" s="177" t="str">
        <f>VLOOKUP(B17,'пр.взв.'!C7:F22,2,FALSE)</f>
        <v>1985 МС</v>
      </c>
      <c r="D17" s="146" t="str">
        <f>VLOOKUP(C17,'пр.взв.'!D7:F22,2,FALSE)</f>
        <v>RUS</v>
      </c>
      <c r="G17" s="3"/>
      <c r="H17" s="33"/>
      <c r="K17" s="133" t="s">
        <v>52</v>
      </c>
      <c r="L17" s="141">
        <v>2</v>
      </c>
      <c r="M17" s="135" t="str">
        <f>VLOOKUP(L17,'пр.взв.'!B7:E22,2,FALSE)</f>
        <v>EMELIUKOV Denis</v>
      </c>
      <c r="N17" s="124" t="str">
        <f>VLOOKUP(M17,'пр.взв.'!C7:F22,3,FALSE)</f>
        <v>RUS</v>
      </c>
      <c r="O17" s="51"/>
    </row>
    <row r="18" spans="1:15" ht="12.75" customHeight="1" thickBot="1">
      <c r="A18" s="174"/>
      <c r="B18" s="176"/>
      <c r="C18" s="89"/>
      <c r="D18" s="147"/>
      <c r="E18" s="50">
        <v>6</v>
      </c>
      <c r="G18" s="3"/>
      <c r="H18" s="33"/>
      <c r="K18" s="154"/>
      <c r="L18" s="155"/>
      <c r="M18" s="156"/>
      <c r="N18" s="157"/>
      <c r="O18" s="51"/>
    </row>
    <row r="19" spans="1:15" ht="12.75" customHeight="1" thickBot="1">
      <c r="A19" s="195">
        <v>6</v>
      </c>
      <c r="B19" s="192" t="str">
        <f>VLOOKUP(A19,'пр.взв.'!B9:E24,2,FALSE)</f>
        <v>MIRZAEV Rasul</v>
      </c>
      <c r="C19" s="86" t="str">
        <f>VLOOKUP(B19,'пр.взв.'!C9:F24,2,FALSE)</f>
        <v>1986 МС</v>
      </c>
      <c r="D19" s="150" t="str">
        <f>VLOOKUP(C19,'пр.взв.'!D9:F24,2,FALSE)</f>
        <v>RUS</v>
      </c>
      <c r="E19" s="49" t="s">
        <v>51</v>
      </c>
      <c r="F19" s="7"/>
      <c r="G19" s="35"/>
      <c r="H19" s="33"/>
      <c r="O19" s="51"/>
    </row>
    <row r="20" spans="1:15" ht="12.75" customHeight="1" thickBot="1">
      <c r="A20" s="196"/>
      <c r="B20" s="193"/>
      <c r="C20" s="194"/>
      <c r="D20" s="151"/>
      <c r="F20" s="3"/>
      <c r="G20" s="50">
        <v>4</v>
      </c>
      <c r="H20" s="34"/>
      <c r="O20" s="51"/>
    </row>
    <row r="21" spans="1:15" ht="12.75" customHeight="1" thickBot="1">
      <c r="A21" s="173">
        <v>4</v>
      </c>
      <c r="B21" s="175" t="str">
        <f>VLOOKUP(A21,'пр.взв.'!B11:E26,2,FALSE)</f>
        <v>ENCHINOV Ezher</v>
      </c>
      <c r="C21" s="177" t="str">
        <f>VLOOKUP(B21,'пр.взв.'!C11:F26,2,FALSE)</f>
        <v>1982 МС</v>
      </c>
      <c r="D21" s="146" t="str">
        <f>VLOOKUP(C21,'пр.взв.'!D11:F26,2,FALSE)</f>
        <v>RUS</v>
      </c>
      <c r="F21" s="3"/>
      <c r="G21" s="49" t="s">
        <v>51</v>
      </c>
      <c r="H21" s="3"/>
      <c r="O21" s="51"/>
    </row>
    <row r="22" spans="1:15" ht="13.5" customHeight="1">
      <c r="A22" s="174"/>
      <c r="B22" s="176"/>
      <c r="C22" s="89"/>
      <c r="D22" s="147"/>
      <c r="E22" s="50">
        <v>4</v>
      </c>
      <c r="F22" s="2"/>
      <c r="G22" s="35"/>
      <c r="H22" s="3"/>
      <c r="O22" s="51"/>
    </row>
    <row r="23" spans="1:15" ht="12.75" customHeight="1" thickBot="1">
      <c r="A23" s="195">
        <v>8</v>
      </c>
      <c r="B23" s="197" t="e">
        <f>VLOOKUP(A23,'пр.взв.'!B13:E28,2,FALSE)</f>
        <v>#N/A</v>
      </c>
      <c r="C23" s="199" t="e">
        <f>VLOOKUP(B23,'пр.взв.'!C13:F28,2,FALSE)</f>
        <v>#N/A</v>
      </c>
      <c r="D23" s="152" t="e">
        <f>VLOOKUP(C23,'пр.взв.'!D13:F28,2,FALSE)</f>
        <v>#N/A</v>
      </c>
      <c r="E23" s="49"/>
      <c r="G23" s="3"/>
      <c r="H23" s="3"/>
      <c r="N23" s="51"/>
      <c r="O23" s="51"/>
    </row>
    <row r="24" spans="1:15" ht="13.5" customHeight="1" thickBot="1">
      <c r="A24" s="196"/>
      <c r="B24" s="198"/>
      <c r="C24" s="200"/>
      <c r="D24" s="153"/>
      <c r="G24" s="3"/>
      <c r="H24" s="3"/>
      <c r="N24" s="51"/>
      <c r="O24" s="51"/>
    </row>
    <row r="25" spans="2:8" ht="12.75" customHeight="1">
      <c r="B25" s="61"/>
      <c r="C25" s="60"/>
      <c r="D25" s="60"/>
      <c r="E25" s="60"/>
      <c r="G25" s="62"/>
      <c r="H25" s="62"/>
    </row>
    <row r="26" spans="1:8" ht="12.75" customHeight="1">
      <c r="A26" s="62"/>
      <c r="B26" s="62" t="s">
        <v>22</v>
      </c>
      <c r="C26" s="60"/>
      <c r="D26" s="60"/>
      <c r="E26" s="60"/>
      <c r="F26" s="62"/>
      <c r="G26" s="62"/>
      <c r="H26" s="62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71">
        <v>3</v>
      </c>
      <c r="F28" s="170"/>
      <c r="G28" s="3"/>
      <c r="H28" s="3"/>
      <c r="I28" s="3"/>
      <c r="J28" s="3"/>
      <c r="K28" s="3"/>
    </row>
    <row r="29" spans="1:11" ht="12.75" customHeight="1" thickBot="1">
      <c r="A29" s="172"/>
      <c r="B29" s="32"/>
      <c r="F29" s="170"/>
      <c r="G29" s="3"/>
      <c r="H29" s="3"/>
      <c r="I29" s="3"/>
      <c r="J29" s="3"/>
      <c r="K29" s="3"/>
    </row>
    <row r="30" spans="2:11" ht="15.75">
      <c r="B30" s="33"/>
      <c r="C30" s="50">
        <v>3</v>
      </c>
      <c r="F30" s="3"/>
      <c r="G30" s="3"/>
      <c r="H30" s="3"/>
      <c r="I30" s="3"/>
      <c r="J30" s="201"/>
      <c r="K30" s="201"/>
    </row>
    <row r="31" spans="2:11" ht="12.75" customHeight="1" thickBot="1">
      <c r="B31" s="33"/>
      <c r="C31" s="49" t="s">
        <v>51</v>
      </c>
      <c r="F31" s="3"/>
      <c r="G31" s="3"/>
      <c r="H31" s="3"/>
      <c r="I31" s="3"/>
      <c r="J31" s="202"/>
      <c r="K31" s="202"/>
    </row>
    <row r="32" spans="1:11" ht="13.5" customHeight="1">
      <c r="A32" s="171">
        <v>6</v>
      </c>
      <c r="B32" s="34"/>
      <c r="F32" s="170"/>
      <c r="G32" s="3"/>
      <c r="H32" s="3"/>
      <c r="I32" s="3"/>
      <c r="J32" s="3"/>
      <c r="K32" s="3"/>
    </row>
    <row r="33" spans="1:11" ht="13.5" thickBot="1">
      <c r="A33" s="172"/>
      <c r="F33" s="170"/>
      <c r="G33" s="3"/>
      <c r="H33" s="3"/>
      <c r="I33" s="3"/>
      <c r="J33" s="3"/>
      <c r="K33" s="3"/>
    </row>
    <row r="34" spans="6:11" ht="12.75">
      <c r="F34" s="3"/>
      <c r="G34" s="3"/>
      <c r="H34" s="3"/>
      <c r="I34" s="3"/>
      <c r="J34" s="3"/>
      <c r="K34" s="3"/>
    </row>
    <row r="37" spans="1:9" ht="12.75">
      <c r="A37" s="15" t="str">
        <f>HYPERLINK('[2]реквизиты'!$A$10)</f>
        <v>Chief referee</v>
      </c>
      <c r="B37" s="11"/>
      <c r="C37" s="11"/>
      <c r="D37" s="11"/>
      <c r="E37" s="2"/>
      <c r="F37" s="57" t="str">
        <f>HYPERLINK('[4]реквизиты'!$G$10)</f>
        <v>A. Sheyko</v>
      </c>
      <c r="I37" s="21" t="s">
        <v>48</v>
      </c>
    </row>
    <row r="38" spans="1:7" ht="12.75">
      <c r="A38" s="11"/>
      <c r="B38" s="11"/>
      <c r="C38" s="11"/>
      <c r="D38" s="17"/>
      <c r="E38" s="3"/>
      <c r="F38" s="46"/>
      <c r="G38" s="3"/>
    </row>
    <row r="39" spans="1:9" ht="12.75">
      <c r="A39" s="19" t="str">
        <f>HYPERLINK('[2]реквизиты'!$A$12)</f>
        <v>Chief secretary</v>
      </c>
      <c r="C39" s="11"/>
      <c r="D39" s="20"/>
      <c r="E39" s="42"/>
      <c r="F39" s="57" t="str">
        <f>HYPERLINK('[2]реквизиты'!$G$12)</f>
        <v>R. Zakirov</v>
      </c>
      <c r="I39" s="21" t="str">
        <f>HYPERLINK('[2]реквизиты'!$G$13)</f>
        <v>/RUS/</v>
      </c>
    </row>
  </sheetData>
  <mergeCells count="68">
    <mergeCell ref="J30:K3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A17:A18"/>
    <mergeCell ref="C17:C18"/>
    <mergeCell ref="D17:D18"/>
    <mergeCell ref="A19:A20"/>
    <mergeCell ref="B19:B20"/>
    <mergeCell ref="C19:C20"/>
    <mergeCell ref="D19:D20"/>
    <mergeCell ref="B17:B18"/>
    <mergeCell ref="A11:A12"/>
    <mergeCell ref="B11:B12"/>
    <mergeCell ref="C11:C12"/>
    <mergeCell ref="A13:A14"/>
    <mergeCell ref="B13:B14"/>
    <mergeCell ref="C13:C14"/>
    <mergeCell ref="A15:A16"/>
    <mergeCell ref="L7:L8"/>
    <mergeCell ref="M7:M8"/>
    <mergeCell ref="L11:L12"/>
    <mergeCell ref="M11:M12"/>
    <mergeCell ref="L15:L16"/>
    <mergeCell ref="D7:D8"/>
    <mergeCell ref="B9:B10"/>
    <mergeCell ref="C9:C10"/>
    <mergeCell ref="A9:A10"/>
    <mergeCell ref="A7:A8"/>
    <mergeCell ref="B7:B8"/>
    <mergeCell ref="C7:C8"/>
    <mergeCell ref="C3:J3"/>
    <mergeCell ref="C4:J4"/>
    <mergeCell ref="F28:F29"/>
    <mergeCell ref="F32:F33"/>
    <mergeCell ref="A28:A29"/>
    <mergeCell ref="A32:A33"/>
    <mergeCell ref="N7:N8"/>
    <mergeCell ref="K9:K10"/>
    <mergeCell ref="L9:L10"/>
    <mergeCell ref="M9:M10"/>
    <mergeCell ref="N9:N10"/>
    <mergeCell ref="K7:K8"/>
    <mergeCell ref="K17:K18"/>
    <mergeCell ref="L17:L18"/>
    <mergeCell ref="M17:M18"/>
    <mergeCell ref="N17:N18"/>
    <mergeCell ref="C1:J1"/>
    <mergeCell ref="D11:D12"/>
    <mergeCell ref="G15:H16"/>
    <mergeCell ref="D9:D10"/>
    <mergeCell ref="D13:D14"/>
    <mergeCell ref="C2:J2"/>
    <mergeCell ref="N15:N16"/>
    <mergeCell ref="K15:K16"/>
    <mergeCell ref="M15:M16"/>
    <mergeCell ref="N11:N12"/>
    <mergeCell ref="K13:K14"/>
    <mergeCell ref="L13:L14"/>
    <mergeCell ref="M13:M14"/>
    <mergeCell ref="N13:N14"/>
    <mergeCell ref="K11:K1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2008-06-08T08:18:06Z</cp:lastPrinted>
  <dcterms:created xsi:type="dcterms:W3CDTF">1996-10-08T23:32:33Z</dcterms:created>
  <dcterms:modified xsi:type="dcterms:W3CDTF">2008-07-03T10:29:28Z</dcterms:modified>
  <cp:category/>
  <cp:version/>
  <cp:contentType/>
  <cp:contentStatus/>
</cp:coreProperties>
</file>