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<sst xmlns="http://schemas.openxmlformats.org/spreadsheetml/2006/main" count="373" uniqueCount="139">
  <si>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</si>
  <si>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</si>
  <si>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</si>
  <si>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</si>
  <si>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</si>
  <si>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</si>
  <si>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</si>
  <si>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</si>
  <si>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</si>
  <si>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</si>
  <si>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</si>
  <si>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</si>
  <si>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</si>
  <si>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</si>
  <si>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</si>
  <si>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</si>
  <si>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</si>
  <si>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</si>
  <si>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</si>
  <si>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</si>
  <si>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</si>
  <si>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</si>
  <si>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</si>
  <si>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</si>
  <si>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</si>
  <si>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</si>
  <si>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</si>
  <si>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</si>
  <si>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</si>
  <si>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</si>
  <si>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</si>
  <si>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</si>
  <si>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</si>
  <si>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</si>
  <si>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</si>
  <si>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>в.к.  64    кг.</t>
  </si>
  <si>
    <t>БЕССОНОВА Улья на Александровна</t>
  </si>
  <si>
    <t>18.10.90 мс</t>
  </si>
  <si>
    <t>ПФО Пензенская Пенза ВС</t>
  </si>
  <si>
    <t>000835</t>
  </si>
  <si>
    <t>Голованов ОИ Бурментьев ВН</t>
  </si>
  <si>
    <t>ЖЕРНЯКОВА Татьяна Владимировна</t>
  </si>
  <si>
    <t>26.08.84 мсмк</t>
  </si>
  <si>
    <t xml:space="preserve">МОСКВА  С-70 Д </t>
  </si>
  <si>
    <t>000656</t>
  </si>
  <si>
    <t>Доровских СБ Ходырев АН</t>
  </si>
  <si>
    <t>НЕДОШИВКИНА Юлия Сергеевна</t>
  </si>
  <si>
    <t>01.07.88 кмс</t>
  </si>
  <si>
    <t>ПФО Оренбургская Орск Д</t>
  </si>
  <si>
    <t>003585</t>
  </si>
  <si>
    <t>ШЕСТЕРА Альбина Александровна</t>
  </si>
  <si>
    <t>30.03.81 мс</t>
  </si>
  <si>
    <t>ДВФО Приморский Владивосток МО</t>
  </si>
  <si>
    <t>000654</t>
  </si>
  <si>
    <t>Леонтьев ЮА Фалеева ОА</t>
  </si>
  <si>
    <t>МЕЛЬНИКОВА Наталья Валентиновна</t>
  </si>
  <si>
    <t>023.07.77 мсмк</t>
  </si>
  <si>
    <t>ЦФО Брянская Брянск ЛОК</t>
  </si>
  <si>
    <t>Моторкин АВ Сапронов ВВ</t>
  </si>
  <si>
    <t>БУЛАВИНА Анна Аркадьевна</t>
  </si>
  <si>
    <t>07.06.88 мс</t>
  </si>
  <si>
    <t>С.Петербург МО</t>
  </si>
  <si>
    <t>000539</t>
  </si>
  <si>
    <t xml:space="preserve">Платонов АП </t>
  </si>
  <si>
    <t>ЕФРЕМОВА Светлана Анатольевна</t>
  </si>
  <si>
    <t>07.02.80 кмс</t>
  </si>
  <si>
    <t>ПФО Удмуртия Воткинск ПР</t>
  </si>
  <si>
    <t>Ряднов СА</t>
  </si>
  <si>
    <t>ПУЗИНАВИЧУТЕ Александра Гедиминовна</t>
  </si>
  <si>
    <t>04.09.85 кмс</t>
  </si>
  <si>
    <t>МОСКВА  Москомспорт</t>
  </si>
  <si>
    <t>000537</t>
  </si>
  <si>
    <t>Сабуров АЛ Дугаева НС Шмаков ОВ</t>
  </si>
  <si>
    <t>КЛИМОВА Елена Юрьевна</t>
  </si>
  <si>
    <t>18.02.82 кмс</t>
  </si>
  <si>
    <t>ЮФО Ростовская Волгодонск МО</t>
  </si>
  <si>
    <t>Тагиев НП Варданян АС</t>
  </si>
  <si>
    <t>ТЕРЕНТЬЕВА Анна Владимировна</t>
  </si>
  <si>
    <t>01.11.75 кмс</t>
  </si>
  <si>
    <t>ЦФО Владимирская Владимир ВС</t>
  </si>
  <si>
    <t>015121</t>
  </si>
  <si>
    <t>Чичваркин ЕВ Акишин ИЮ</t>
  </si>
  <si>
    <t>ГОЛЬБЕРГ Екатерина Михайловна</t>
  </si>
  <si>
    <t>ЮФО Астраханская Астрахань ПР</t>
  </si>
  <si>
    <t>00606</t>
  </si>
  <si>
    <t>Шоя ЮА</t>
  </si>
  <si>
    <t>СУЛЕМИНА Любовь Владимировна</t>
  </si>
  <si>
    <t>10.11.85 мс</t>
  </si>
  <si>
    <t>СФО Иркутская Ангарск Россспорт</t>
  </si>
  <si>
    <t>000416</t>
  </si>
  <si>
    <t>Сулемин ВН Ефимов НН</t>
  </si>
  <si>
    <t>ПОНОМАРЕВА Наталья Викторовна</t>
  </si>
  <si>
    <t>20.05.79 мс</t>
  </si>
  <si>
    <t xml:space="preserve">Ефимов НН </t>
  </si>
  <si>
    <t>Кузина ЮВ Задворнов ВС</t>
  </si>
  <si>
    <t>21.06.80 змс</t>
  </si>
  <si>
    <t>ГУРБИНА Юлия Сергеевна</t>
  </si>
  <si>
    <t>11.04.87 мс</t>
  </si>
  <si>
    <t>ЦФО Тверская Волочок ВС</t>
  </si>
  <si>
    <t>000518</t>
  </si>
  <si>
    <t>Грицан ВГ</t>
  </si>
  <si>
    <t>СЕМЕНОВА Юлия Юрьевна</t>
  </si>
  <si>
    <t>08.09.76 змс</t>
  </si>
  <si>
    <t>ЦФО Калужская Калуга ВС</t>
  </si>
  <si>
    <t>Кутьин ВГ</t>
  </si>
  <si>
    <t xml:space="preserve">В.К. 64 </t>
  </si>
  <si>
    <t>В.К.  64</t>
  </si>
  <si>
    <t xml:space="preserve">ИТОГОВЫЙ ПРОТОКОЛ    </t>
  </si>
  <si>
    <t>64 кг</t>
  </si>
  <si>
    <t>4</t>
  </si>
  <si>
    <t>1'01''</t>
  </si>
  <si>
    <t>0</t>
  </si>
  <si>
    <t>18''</t>
  </si>
  <si>
    <t>1</t>
  </si>
  <si>
    <t>2'25''</t>
  </si>
  <si>
    <t>1'20''</t>
  </si>
  <si>
    <t>2</t>
  </si>
  <si>
    <t>3'48''</t>
  </si>
  <si>
    <t>33''</t>
  </si>
  <si>
    <t>2'09''</t>
  </si>
  <si>
    <t>3,5</t>
  </si>
  <si>
    <t>3'20''</t>
  </si>
  <si>
    <t>2'38''</t>
  </si>
  <si>
    <t>1'48''</t>
  </si>
  <si>
    <t>3'30''</t>
  </si>
  <si>
    <t>12''</t>
  </si>
  <si>
    <t>56''</t>
  </si>
  <si>
    <t>В.К. 64</t>
  </si>
  <si>
    <t>64 КГ</t>
  </si>
  <si>
    <t>7-8</t>
  </si>
  <si>
    <t>9-12</t>
  </si>
  <si>
    <t>13-15</t>
  </si>
  <si>
    <t>5</t>
  </si>
  <si>
    <t>Гл. судья, судья МК</t>
  </si>
  <si>
    <t>Р.М. Бабоян</t>
  </si>
  <si>
    <t>/г.Армавир/</t>
  </si>
  <si>
    <t>Гл. секретарь, судья МК</t>
  </si>
  <si>
    <t>Н.Ю.Глушкова</t>
  </si>
  <si>
    <t>/г.Рязань/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</si>
</sst>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0" fontId="1" fillId="2" borderId="7" xfId="0" applyNumberFormat="1" applyFont="1" applyFill="1" applyBorder="1" applyAlignment="1">
      <alignment horizontal="center"/>
    </xf>
    <xf numFmtId="0" fontId="1" fillId="0" borderId="8" xfId="15" applyNumberFormat="1" applyFont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0" borderId="12" xfId="15" applyNumberFormat="1" applyFont="1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0" borderId="17" xfId="15" applyNumberFormat="1" applyFont="1" applyBorder="1" applyAlignment="1">
      <alignment horizontal="center"/>
    </xf>
    <xf numFmtId="0" fontId="0" fillId="0" borderId="18" xfId="15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15" applyFont="1" applyBorder="1" applyAlignment="1">
      <alignment vertical="center" wrapText="1"/>
    </xf>
    <xf numFmtId="0" fontId="10" fillId="0" borderId="0" xfId="15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15" applyFont="1" applyAlignment="1">
      <alignment/>
    </xf>
    <xf numFmtId="0" fontId="12" fillId="0" borderId="0" xfId="15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0" xfId="15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0" borderId="2" xfId="15" applyFont="1" applyBorder="1" applyAlignment="1">
      <alignment horizontal="center"/>
    </xf>
    <xf numFmtId="0" fontId="0" fillId="0" borderId="19" xfId="15" applyFont="1" applyBorder="1" applyAlignment="1">
      <alignment horizontal="center"/>
    </xf>
    <xf numFmtId="0" fontId="0" fillId="0" borderId="16" xfId="15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0" xfId="15" applyFont="1" applyBorder="1" applyAlignment="1">
      <alignment horizontal="center"/>
    </xf>
    <xf numFmtId="0" fontId="0" fillId="0" borderId="21" xfId="15" applyFont="1" applyBorder="1" applyAlignment="1">
      <alignment horizontal="center"/>
    </xf>
    <xf numFmtId="0" fontId="0" fillId="0" borderId="18" xfId="15" applyFont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center"/>
    </xf>
    <xf numFmtId="0" fontId="0" fillId="0" borderId="13" xfId="15" applyFont="1" applyBorder="1" applyAlignment="1">
      <alignment horizontal="center"/>
    </xf>
    <xf numFmtId="0" fontId="0" fillId="0" borderId="17" xfId="15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15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15" applyFont="1" applyFill="1" applyBorder="1" applyAlignment="1">
      <alignment horizontal="center"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0" borderId="8" xfId="15" applyFont="1" applyBorder="1" applyAlignment="1">
      <alignment horizontal="center"/>
    </xf>
    <xf numFmtId="0" fontId="1" fillId="0" borderId="23" xfId="15" applyFont="1" applyBorder="1" applyAlignment="1">
      <alignment horizontal="center"/>
    </xf>
    <xf numFmtId="0" fontId="1" fillId="0" borderId="24" xfId="15" applyFont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5" xfId="15" applyFont="1" applyBorder="1" applyAlignment="1">
      <alignment horizontal="center"/>
    </xf>
    <xf numFmtId="0" fontId="1" fillId="0" borderId="1" xfId="15" applyFont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6" xfId="15" applyFont="1" applyBorder="1" applyAlignment="1">
      <alignment horizontal="center"/>
    </xf>
    <xf numFmtId="0" fontId="1" fillId="0" borderId="27" xfId="15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9" xfId="15" applyFont="1" applyBorder="1" applyAlignment="1">
      <alignment horizontal="center"/>
    </xf>
    <xf numFmtId="0" fontId="0" fillId="0" borderId="30" xfId="15" applyFont="1" applyBorder="1" applyAlignment="1">
      <alignment horizontal="center"/>
    </xf>
    <xf numFmtId="0" fontId="1" fillId="0" borderId="31" xfId="15" applyFont="1" applyBorder="1" applyAlignment="1">
      <alignment horizontal="center"/>
    </xf>
    <xf numFmtId="0" fontId="1" fillId="0" borderId="28" xfId="15" applyFont="1" applyBorder="1" applyAlignment="1">
      <alignment horizontal="center"/>
    </xf>
    <xf numFmtId="0" fontId="1" fillId="0" borderId="32" xfId="15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4" xfId="15" applyNumberFormat="1" applyFont="1" applyBorder="1" applyAlignment="1">
      <alignment horizontal="center"/>
    </xf>
    <xf numFmtId="0" fontId="0" fillId="0" borderId="35" xfId="15" applyNumberFormat="1" applyFont="1" applyBorder="1" applyAlignment="1">
      <alignment horizontal="center"/>
    </xf>
    <xf numFmtId="0" fontId="1" fillId="0" borderId="36" xfId="15" applyNumberFormat="1" applyFont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1" fillId="0" borderId="27" xfId="15" applyNumberFormat="1" applyFont="1" applyBorder="1" applyAlignment="1">
      <alignment horizontal="center"/>
    </xf>
    <xf numFmtId="0" fontId="1" fillId="0" borderId="37" xfId="15" applyNumberFormat="1" applyFont="1" applyBorder="1" applyAlignment="1">
      <alignment horizontal="center"/>
    </xf>
    <xf numFmtId="20" fontId="0" fillId="0" borderId="38" xfId="15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0" fillId="0" borderId="40" xfId="15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" fillId="0" borderId="0" xfId="15" applyFont="1" applyAlignment="1">
      <alignment horizontal="center"/>
    </xf>
    <xf numFmtId="0" fontId="3" fillId="0" borderId="41" xfId="15" applyFont="1" applyBorder="1" applyAlignment="1">
      <alignment horizontal="center" vertical="center" wrapText="1"/>
    </xf>
    <xf numFmtId="0" fontId="3" fillId="0" borderId="42" xfId="15" applyFont="1" applyBorder="1" applyAlignment="1">
      <alignment horizontal="center" vertical="center" wrapText="1"/>
    </xf>
    <xf numFmtId="0" fontId="3" fillId="0" borderId="43" xfId="15" applyFont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4" fillId="0" borderId="63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4" fillId="0" borderId="13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4" fillId="0" borderId="30" xfId="15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4" fillId="0" borderId="45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4" fillId="0" borderId="55" xfId="15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4" fillId="0" borderId="59" xfId="15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47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4" fillId="0" borderId="49" xfId="15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4" fillId="0" borderId="44" xfId="15" applyFont="1" applyBorder="1" applyAlignment="1">
      <alignment horizontal="left" vertical="center" wrapText="1"/>
    </xf>
    <xf numFmtId="0" fontId="4" fillId="0" borderId="46" xfId="15" applyFont="1" applyBorder="1" applyAlignment="1">
      <alignment horizontal="left" vertical="center" wrapText="1"/>
    </xf>
    <xf numFmtId="0" fontId="4" fillId="0" borderId="48" xfId="15" applyFont="1" applyBorder="1" applyAlignment="1">
      <alignment horizontal="left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4" fillId="0" borderId="64" xfId="15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4" fillId="0" borderId="61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0" xfId="15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15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15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67" xfId="15" applyFont="1" applyFill="1" applyBorder="1" applyAlignment="1">
      <alignment horizontal="left" vertical="center" wrapText="1"/>
    </xf>
    <xf numFmtId="0" fontId="8" fillId="0" borderId="68" xfId="15" applyFont="1" applyBorder="1" applyAlignment="1">
      <alignment horizontal="center" vertical="center" wrapText="1"/>
    </xf>
    <xf numFmtId="0" fontId="2" fillId="0" borderId="3" xfId="15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vertical="center" wrapText="1"/>
    </xf>
    <xf numFmtId="49" fontId="4" fillId="6" borderId="40" xfId="0" applyNumberFormat="1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49" fontId="6" fillId="6" borderId="40" xfId="0" applyNumberFormat="1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vertical="center" wrapText="1"/>
    </xf>
    <xf numFmtId="49" fontId="4" fillId="7" borderId="40" xfId="0" applyNumberFormat="1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49" fontId="6" fillId="7" borderId="40" xfId="0" applyNumberFormat="1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vertical="center" wrapText="1"/>
    </xf>
    <xf numFmtId="49" fontId="4" fillId="5" borderId="40" xfId="0" applyNumberFormat="1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49" fontId="6" fillId="8" borderId="40" xfId="0" applyNumberFormat="1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left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vertical="center" wrapText="1"/>
    </xf>
    <xf numFmtId="49" fontId="4" fillId="8" borderId="40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left" vertical="center" wrapText="1"/>
    </xf>
    <xf numFmtId="49" fontId="6" fillId="5" borderId="40" xfId="0" applyNumberFormat="1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1" xfId="15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0" xfId="15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95250</xdr:rowOff>
    </xdr:from>
    <xdr:to>
      <xdr:col>2</xdr:col>
      <xdr:colOff>514350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9525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1333500</xdr:colOff>
      <xdr:row>0</xdr:row>
      <xdr:rowOff>47625</xdr:rowOff>
    </xdr:from>
    <xdr:to>
      <xdr:col>2</xdr:col>
      <xdr:colOff>533400</xdr:colOff>
      <xdr:row>2</xdr:row>
      <xdr:rowOff>133350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76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1</xdr:col>
      <xdr:colOff>276225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  <sheetDataSet>
      <sheetData sheetId="5">
        <row r="11">
          <cell r="A11" t="str">
            <v>ПРОТОКОЛ ВЗВЕШИВАНИЯ                                                                                                                                                          Первенство России по САМБО среди юниорок 1988-89 гг.р.</v>
          </cell>
        </row>
        <row r="12">
          <cell r="A12" t="str">
            <v>03-06 марта 2008 г. г. Бузулук</v>
          </cell>
        </row>
        <row r="20">
          <cell r="A20" t="str">
            <v>Гл. судья, судья МК</v>
          </cell>
        </row>
        <row r="22">
          <cell r="G22" t="str">
            <v>Н.Ю.  Глушкова</v>
          </cell>
        </row>
        <row r="23">
          <cell r="G23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12-15 сентября 2008 г.        г. Астрахань</v>
          </cell>
        </row>
        <row r="20">
          <cell r="G20" t="str">
            <v>Р.М. Бабоян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2">
      <selection activeCell="A28" sqref="A28:I39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 t="s">
        <v>127</v>
      </c>
    </row>
    <row r="2" ht="26.25" customHeight="1">
      <c r="C2" s="8" t="s">
        <v>26</v>
      </c>
    </row>
    <row r="3" ht="25.5" customHeight="1">
      <c r="C3" s="7" t="s">
        <v>27</v>
      </c>
    </row>
    <row r="4" spans="1:9" ht="12.75">
      <c r="A4" s="127" t="s">
        <v>25</v>
      </c>
      <c r="B4" s="127" t="s">
        <v>0</v>
      </c>
      <c r="C4" s="129" t="s">
        <v>1</v>
      </c>
      <c r="D4" s="127" t="s">
        <v>2</v>
      </c>
      <c r="E4" s="127" t="s">
        <v>3</v>
      </c>
      <c r="F4" s="127" t="s">
        <v>13</v>
      </c>
      <c r="G4" s="127" t="s">
        <v>14</v>
      </c>
      <c r="H4" s="127" t="s">
        <v>15</v>
      </c>
      <c r="I4" s="127" t="s">
        <v>16</v>
      </c>
    </row>
    <row r="5" spans="1:9" ht="12.75">
      <c r="A5" s="128"/>
      <c r="B5" s="128"/>
      <c r="C5" s="128"/>
      <c r="D5" s="128"/>
      <c r="E5" s="128"/>
      <c r="F5" s="128"/>
      <c r="G5" s="128"/>
      <c r="H5" s="128"/>
      <c r="I5" s="128"/>
    </row>
    <row r="6" spans="1:9" ht="12.75">
      <c r="A6" s="131"/>
      <c r="B6" s="132">
        <v>2</v>
      </c>
      <c r="C6" s="133" t="str">
        <f>VLOOKUP(B6,'пр.взвешивания'!B5:C34,2,FALSE)</f>
        <v>ГОЛЬБЕРГ Екатерина Михайловна</v>
      </c>
      <c r="D6" s="134" t="str">
        <f>VLOOKUP(C6,'пр.взвешивания'!C5:D34,2,FALSE)</f>
        <v>21.06.80 змс</v>
      </c>
      <c r="E6" s="134" t="str">
        <f>VLOOKUP(D6,'пр.взвешивания'!D5:E34,2,FALSE)</f>
        <v>ЮФО Астраханская Астрахань ПР</v>
      </c>
      <c r="F6" s="137"/>
      <c r="G6" s="138"/>
      <c r="H6" s="130"/>
      <c r="I6" s="127"/>
    </row>
    <row r="7" spans="1:9" ht="12.75">
      <c r="A7" s="131"/>
      <c r="B7" s="127"/>
      <c r="C7" s="133"/>
      <c r="D7" s="134"/>
      <c r="E7" s="134"/>
      <c r="F7" s="137"/>
      <c r="G7" s="137"/>
      <c r="H7" s="130"/>
      <c r="I7" s="127"/>
    </row>
    <row r="8" spans="1:9" ht="12.75">
      <c r="A8" s="135"/>
      <c r="B8" s="136">
        <v>15</v>
      </c>
      <c r="C8" s="133" t="str">
        <f>VLOOKUP(B8,'пр.взвешивания'!B7:C36,2,FALSE)</f>
        <v>МЕЛЬНИКОВА Наталья Валентиновна</v>
      </c>
      <c r="D8" s="134" t="str">
        <f>VLOOKUP(C8,'пр.взвешивания'!C7:D36,2,FALSE)</f>
        <v>023.07.77 мсмк</v>
      </c>
      <c r="E8" s="134" t="str">
        <f>VLOOKUP(D8,'пр.взвешивания'!D7:E36,2,FALSE)</f>
        <v>ЦФО Брянская Брянск ЛОК</v>
      </c>
      <c r="F8" s="137"/>
      <c r="G8" s="137"/>
      <c r="H8" s="127"/>
      <c r="I8" s="127"/>
    </row>
    <row r="9" spans="1:9" ht="12.75">
      <c r="A9" s="135"/>
      <c r="B9" s="127"/>
      <c r="C9" s="133"/>
      <c r="D9" s="134"/>
      <c r="E9" s="134"/>
      <c r="F9" s="137"/>
      <c r="G9" s="137"/>
      <c r="H9" s="127"/>
      <c r="I9" s="127"/>
    </row>
    <row r="10" ht="28.5" customHeight="1">
      <c r="E10" s="9" t="s">
        <v>28</v>
      </c>
    </row>
    <row r="11" spans="5:9" ht="19.5" customHeight="1">
      <c r="E11" s="9" t="s">
        <v>7</v>
      </c>
      <c r="F11" s="10"/>
      <c r="G11" s="10"/>
      <c r="H11" s="10"/>
      <c r="I11" s="10"/>
    </row>
    <row r="12" ht="19.5" customHeight="1">
      <c r="E12" s="9" t="s">
        <v>8</v>
      </c>
    </row>
    <row r="13" spans="5:9" ht="19.5" customHeight="1">
      <c r="E13" s="9"/>
      <c r="F13" s="1"/>
      <c r="G13" s="1"/>
      <c r="H13" s="1"/>
      <c r="I13" s="1"/>
    </row>
    <row r="14" spans="5:9" ht="19.5" customHeight="1">
      <c r="E14" s="2"/>
      <c r="F14" s="2"/>
      <c r="G14" s="2"/>
      <c r="H14" s="2"/>
      <c r="I14" s="2"/>
    </row>
    <row r="15" spans="3:5" ht="21" customHeight="1">
      <c r="C15" s="7" t="s">
        <v>34</v>
      </c>
      <c r="E15" s="12" t="s">
        <v>127</v>
      </c>
    </row>
    <row r="16" spans="1:9" ht="12.75">
      <c r="A16" s="127" t="s">
        <v>25</v>
      </c>
      <c r="B16" s="127" t="s">
        <v>0</v>
      </c>
      <c r="C16" s="129" t="s">
        <v>1</v>
      </c>
      <c r="D16" s="127" t="s">
        <v>2</v>
      </c>
      <c r="E16" s="127" t="s">
        <v>3</v>
      </c>
      <c r="F16" s="127" t="s">
        <v>13</v>
      </c>
      <c r="G16" s="127" t="s">
        <v>14</v>
      </c>
      <c r="H16" s="127" t="s">
        <v>15</v>
      </c>
      <c r="I16" s="127" t="s">
        <v>16</v>
      </c>
    </row>
    <row r="17" spans="1:9" ht="12.75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ht="12.75">
      <c r="A18" s="131"/>
      <c r="B18" s="132">
        <v>11</v>
      </c>
      <c r="C18" s="133" t="str">
        <f>VLOOKUP(B18,'пр.взвешивания'!B5:C34,2,FALSE)</f>
        <v>БУЛАВИНА Анна Аркадьевна</v>
      </c>
      <c r="D18" s="134" t="str">
        <f>VLOOKUP(C18,'пр.взвешивания'!C5:D34,2,FALSE)</f>
        <v>07.06.88 мс</v>
      </c>
      <c r="E18" s="134" t="str">
        <f>VLOOKUP(D18,'пр.взвешивания'!D5:E34,2,FALSE)</f>
        <v>С.Петербург МО</v>
      </c>
      <c r="F18" s="137"/>
      <c r="G18" s="138"/>
      <c r="H18" s="130" t="s">
        <v>33</v>
      </c>
      <c r="I18" s="127"/>
    </row>
    <row r="19" spans="1:9" ht="12.75">
      <c r="A19" s="131"/>
      <c r="B19" s="127"/>
      <c r="C19" s="133"/>
      <c r="D19" s="134"/>
      <c r="E19" s="134"/>
      <c r="F19" s="137"/>
      <c r="G19" s="137"/>
      <c r="H19" s="130"/>
      <c r="I19" s="127"/>
    </row>
    <row r="20" spans="1:9" ht="12.75">
      <c r="A20" s="135"/>
      <c r="B20" s="136">
        <v>7</v>
      </c>
      <c r="C20" s="133" t="str">
        <f>VLOOKUP(B20,'пр.взвешивания'!B7:C36,2,FALSE)</f>
        <v>СЕМЕНОВА Юлия Юрьевна</v>
      </c>
      <c r="D20" s="134" t="str">
        <f>VLOOKUP(C20,'пр.взвешивания'!C7:D36,2,FALSE)</f>
        <v>08.09.76 змс</v>
      </c>
      <c r="E20" s="134" t="str">
        <f>VLOOKUP(D20,'пр.взвешивания'!D7:E36,2,FALSE)</f>
        <v>ЦФО Калужская Калуга ВС</v>
      </c>
      <c r="F20" s="137"/>
      <c r="G20" s="137"/>
      <c r="H20" s="127">
        <v>0</v>
      </c>
      <c r="I20" s="127"/>
    </row>
    <row r="21" spans="1:9" ht="12.75">
      <c r="A21" s="135"/>
      <c r="B21" s="127"/>
      <c r="C21" s="133"/>
      <c r="D21" s="134"/>
      <c r="E21" s="134"/>
      <c r="F21" s="137"/>
      <c r="G21" s="137"/>
      <c r="H21" s="127"/>
      <c r="I21" s="127"/>
    </row>
    <row r="22" ht="24.75" customHeight="1">
      <c r="E22" s="9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1" t="s">
        <v>29</v>
      </c>
      <c r="F28" s="16" t="s">
        <v>128</v>
      </c>
    </row>
    <row r="29" spans="1:9" ht="12.75">
      <c r="A29" s="127" t="s">
        <v>25</v>
      </c>
      <c r="B29" s="127" t="s">
        <v>0</v>
      </c>
      <c r="C29" s="129" t="s">
        <v>1</v>
      </c>
      <c r="D29" s="127" t="s">
        <v>2</v>
      </c>
      <c r="E29" s="127" t="s">
        <v>3</v>
      </c>
      <c r="F29" s="127" t="s">
        <v>13</v>
      </c>
      <c r="G29" s="127" t="s">
        <v>14</v>
      </c>
      <c r="H29" s="127" t="s">
        <v>15</v>
      </c>
      <c r="I29" s="127" t="s">
        <v>16</v>
      </c>
    </row>
    <row r="30" spans="1:9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spans="1:9" ht="12.75">
      <c r="A31" s="131"/>
      <c r="B31" s="127">
        <v>2</v>
      </c>
      <c r="C31" s="133" t="str">
        <f>VLOOKUP(B31,'пр.взвешивания'!B5:E34,2,FALSE)</f>
        <v>ГОЛЬБЕРГ Екатерина Михайловна</v>
      </c>
      <c r="D31" s="133" t="str">
        <f>VLOOKUP(C31,'пр.взвешивания'!C5:F34,2,FALSE)</f>
        <v>21.06.80 змс</v>
      </c>
      <c r="E31" s="133" t="str">
        <f>VLOOKUP(D31,'пр.взвешивания'!D5:G34,2,FALSE)</f>
        <v>ЮФО Астраханская Астрахань ПР</v>
      </c>
      <c r="F31" s="137"/>
      <c r="G31" s="138"/>
      <c r="H31" s="130"/>
      <c r="I31" s="127"/>
    </row>
    <row r="32" spans="1:9" ht="12.75">
      <c r="A32" s="131"/>
      <c r="B32" s="127"/>
      <c r="C32" s="133"/>
      <c r="D32" s="133"/>
      <c r="E32" s="133"/>
      <c r="F32" s="137"/>
      <c r="G32" s="137"/>
      <c r="H32" s="130"/>
      <c r="I32" s="127"/>
    </row>
    <row r="33" spans="1:9" ht="12.75">
      <c r="A33" s="135"/>
      <c r="B33" s="127">
        <v>11</v>
      </c>
      <c r="C33" s="133" t="str">
        <f>VLOOKUP(B33,'пр.взвешивания'!B5:E34,2,FALSE)</f>
        <v>БУЛАВИНА Анна Аркадьевна</v>
      </c>
      <c r="D33" s="133" t="str">
        <f>VLOOKUP(C33,'пр.взвешивания'!C5:F34,2,FALSE)</f>
        <v>07.06.88 мс</v>
      </c>
      <c r="E33" s="133" t="str">
        <f>VLOOKUP(D33,'пр.взвешивания'!D5:G34,2,FALSE)</f>
        <v>С.Петербург МО</v>
      </c>
      <c r="F33" s="137"/>
      <c r="G33" s="137"/>
      <c r="H33" s="127"/>
      <c r="I33" s="127"/>
    </row>
    <row r="34" spans="1:9" ht="12.75">
      <c r="A34" s="135"/>
      <c r="B34" s="127"/>
      <c r="C34" s="133"/>
      <c r="D34" s="133"/>
      <c r="E34" s="133"/>
      <c r="F34" s="137"/>
      <c r="G34" s="137"/>
      <c r="H34" s="127"/>
      <c r="I34" s="127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workbookViewId="0" topLeftCell="A16">
      <selection activeCell="M35" sqref="M35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16.5" customHeight="1" thickBot="1">
      <c r="A1" s="140">
        <f>HYPERLINK('[3]Лист1'!$L$2)</f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22.5" customHeight="1" thickBot="1">
      <c r="A2" s="6"/>
      <c r="B2" s="44"/>
      <c r="C2" s="44"/>
      <c r="D2" s="141">
        <f>HYPERLINK('[3]Лист1'!$A$2)</f>
      </c>
      <c r="E2" s="142"/>
      <c r="F2" s="142"/>
      <c r="G2" s="142"/>
      <c r="H2" s="142"/>
      <c r="I2" s="142"/>
      <c r="J2" s="142"/>
      <c r="K2" s="142"/>
      <c r="L2" s="142"/>
      <c r="M2" s="143"/>
      <c r="N2" s="44"/>
      <c r="O2" s="44"/>
      <c r="P2" s="44"/>
      <c r="Q2" s="144" t="s">
        <v>35</v>
      </c>
      <c r="R2" s="145"/>
      <c r="S2" s="145"/>
      <c r="T2" s="146"/>
    </row>
    <row r="3" spans="1:20" ht="19.5" customHeight="1">
      <c r="A3" s="139">
        <f>HYPERLINK('[3]Лист1'!$A$15)</f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0" ht="16.5" customHeight="1" thickBot="1">
      <c r="A4" s="3" t="s">
        <v>9</v>
      </c>
      <c r="B4" s="6"/>
      <c r="C4" s="6"/>
      <c r="D4" s="6"/>
      <c r="E4" s="6"/>
      <c r="F4" s="6"/>
      <c r="G4" s="6"/>
      <c r="H4" s="6"/>
      <c r="I4" s="6"/>
      <c r="J4" s="6"/>
      <c r="K4" s="3" t="s">
        <v>7</v>
      </c>
      <c r="L4" s="6"/>
      <c r="M4" s="6"/>
      <c r="N4" s="6"/>
      <c r="O4" s="6"/>
      <c r="P4" s="6"/>
      <c r="Q4" s="6"/>
      <c r="R4" s="6"/>
      <c r="S4" s="6"/>
      <c r="T4" s="6"/>
    </row>
    <row r="5" spans="1:20" ht="13.5" thickBot="1">
      <c r="A5" s="174" t="s">
        <v>0</v>
      </c>
      <c r="B5" s="174" t="s">
        <v>1</v>
      </c>
      <c r="C5" s="174" t="s">
        <v>2</v>
      </c>
      <c r="D5" s="174" t="s">
        <v>3</v>
      </c>
      <c r="E5" s="177" t="s">
        <v>4</v>
      </c>
      <c r="F5" s="178"/>
      <c r="G5" s="178"/>
      <c r="H5" s="179"/>
      <c r="I5" s="174" t="s">
        <v>5</v>
      </c>
      <c r="J5" s="174" t="s">
        <v>6</v>
      </c>
      <c r="K5" s="174" t="s">
        <v>0</v>
      </c>
      <c r="L5" s="174" t="s">
        <v>1</v>
      </c>
      <c r="M5" s="174" t="s">
        <v>2</v>
      </c>
      <c r="N5" s="174" t="s">
        <v>3</v>
      </c>
      <c r="O5" s="177" t="s">
        <v>4</v>
      </c>
      <c r="P5" s="178"/>
      <c r="Q5" s="178"/>
      <c r="R5" s="179"/>
      <c r="S5" s="174" t="s">
        <v>5</v>
      </c>
      <c r="T5" s="174" t="s">
        <v>6</v>
      </c>
    </row>
    <row r="6" spans="1:20" ht="13.5" thickBot="1">
      <c r="A6" s="175"/>
      <c r="B6" s="175"/>
      <c r="C6" s="175"/>
      <c r="D6" s="176"/>
      <c r="E6" s="41">
        <v>1</v>
      </c>
      <c r="F6" s="42">
        <v>2</v>
      </c>
      <c r="G6" s="42">
        <v>3</v>
      </c>
      <c r="H6" s="43">
        <v>4</v>
      </c>
      <c r="I6" s="175"/>
      <c r="J6" s="175"/>
      <c r="K6" s="175"/>
      <c r="L6" s="175"/>
      <c r="M6" s="175"/>
      <c r="N6" s="176"/>
      <c r="O6" s="41">
        <v>1</v>
      </c>
      <c r="P6" s="42">
        <v>2</v>
      </c>
      <c r="Q6" s="42">
        <v>3</v>
      </c>
      <c r="R6" s="42">
        <v>4</v>
      </c>
      <c r="S6" s="180"/>
      <c r="T6" s="175"/>
    </row>
    <row r="7" spans="1:21" ht="12.75" customHeight="1">
      <c r="A7" s="163">
        <v>1</v>
      </c>
      <c r="B7" s="209" t="str">
        <f>VLOOKUP(A7,'пр.взвешивания'!B5:E34,2,FALSE)</f>
        <v>ЖЕРНЯКОВА Татьяна Владимировна</v>
      </c>
      <c r="C7" s="210" t="str">
        <f>VLOOKUP(B7,'пр.взвешивания'!C5:F34,2,FALSE)</f>
        <v>26.08.84 мсмк</v>
      </c>
      <c r="D7" s="211" t="str">
        <f>VLOOKUP(C7,'пр.взвешивания'!D5:G34,2,FALSE)</f>
        <v>МОСКВА  С-70 Д </v>
      </c>
      <c r="E7" s="84"/>
      <c r="F7" s="85" t="str">
        <f>HYPERLINK(круги!G5)</f>
        <v>0</v>
      </c>
      <c r="G7" s="86" t="str">
        <f>HYPERLINK(круги!G14)</f>
        <v>4</v>
      </c>
      <c r="H7" s="87" t="str">
        <f>HYPERLINK(круги!G23)</f>
        <v>4</v>
      </c>
      <c r="I7" s="212">
        <f>SUM(круги!G5+круги!G14+круги!G23)</f>
        <v>8</v>
      </c>
      <c r="J7" s="171">
        <v>2</v>
      </c>
      <c r="K7" s="163">
        <v>2</v>
      </c>
      <c r="L7" s="147" t="str">
        <f>VLOOKUP(K7,'пр.взвешивания'!B5:C34,2,FALSE)</f>
        <v>ГОЛЬБЕРГ Екатерина Михайловна</v>
      </c>
      <c r="M7" s="149" t="str">
        <f>VLOOKUP(L7,'пр.взвешивания'!C5:D34,2,FALSE)</f>
        <v>21.06.80 змс</v>
      </c>
      <c r="N7" s="151" t="str">
        <f>VLOOKUP(M7,'пр.взвешивания'!D5:E34,2,FALSE)</f>
        <v>ЮФО Астраханская Астрахань ПР</v>
      </c>
      <c r="O7" s="26"/>
      <c r="P7" s="27">
        <v>3</v>
      </c>
      <c r="Q7" s="27">
        <v>4</v>
      </c>
      <c r="R7" s="105">
        <v>4</v>
      </c>
      <c r="S7" s="171">
        <f>SUM(O7:R7)</f>
        <v>11</v>
      </c>
      <c r="T7" s="172">
        <v>1</v>
      </c>
      <c r="U7" s="15"/>
    </row>
    <row r="8" spans="1:21" ht="12.75" customHeight="1">
      <c r="A8" s="153"/>
      <c r="B8" s="196"/>
      <c r="C8" s="207"/>
      <c r="D8" s="208"/>
      <c r="E8" s="57"/>
      <c r="F8" s="58">
        <f>HYPERLINK(круги!H5)</f>
      </c>
      <c r="G8" s="59" t="str">
        <f>HYPERLINK(круги!H14)</f>
        <v>3'48''</v>
      </c>
      <c r="H8" s="60" t="str">
        <f>HYPERLINK(круги!H23)</f>
        <v>33''</v>
      </c>
      <c r="I8" s="202"/>
      <c r="J8" s="167"/>
      <c r="K8" s="153"/>
      <c r="L8" s="148"/>
      <c r="M8" s="150"/>
      <c r="N8" s="152"/>
      <c r="O8" s="28"/>
      <c r="P8" s="29">
        <f>HYPERLINK(круги!G105)</f>
      </c>
      <c r="Q8" s="29" t="s">
        <v>123</v>
      </c>
      <c r="R8" s="106" t="s">
        <v>110</v>
      </c>
      <c r="S8" s="167"/>
      <c r="T8" s="173"/>
      <c r="U8" s="15"/>
    </row>
    <row r="9" spans="1:21" ht="12.75" customHeight="1">
      <c r="A9" s="153">
        <v>2</v>
      </c>
      <c r="B9" s="195" t="str">
        <f>VLOOKUP(A9,'пр.взвешивания'!B7:E36,2,FALSE)</f>
        <v>ГОЛЬБЕРГ Екатерина Михайловна</v>
      </c>
      <c r="C9" s="203" t="str">
        <f>VLOOKUP(B9,'пр.взвешивания'!C7:F36,2,FALSE)</f>
        <v>21.06.80 змс</v>
      </c>
      <c r="D9" s="205" t="str">
        <f>VLOOKUP(C9,'пр.взвешивания'!D7:G36,2,FALSE)</f>
        <v>ЮФО Астраханская Астрахань ПР</v>
      </c>
      <c r="E9" s="88" t="str">
        <f>HYPERLINK(круги!G7)</f>
        <v>4</v>
      </c>
      <c r="F9" s="89"/>
      <c r="G9" s="88" t="str">
        <f>HYPERLINK(круги!G29)</f>
        <v>4</v>
      </c>
      <c r="H9" s="90" t="str">
        <f>HYPERLINK(круги!G18)</f>
        <v>4</v>
      </c>
      <c r="I9" s="201">
        <f>SUM(круги!G7+круги!G18+круги!G29)</f>
        <v>12</v>
      </c>
      <c r="J9" s="167">
        <v>1</v>
      </c>
      <c r="K9" s="153">
        <v>7</v>
      </c>
      <c r="L9" s="148" t="str">
        <f>VLOOKUP(K9,'пр.взвешивания'!B7:C36,2,FALSE)</f>
        <v>СЕМЕНОВА Юлия Юрьевна</v>
      </c>
      <c r="M9" s="150" t="str">
        <f>VLOOKUP(L9,'пр.взвешивания'!C7:D36,2,FALSE)</f>
        <v>08.09.76 змс</v>
      </c>
      <c r="N9" s="152" t="str">
        <f>VLOOKUP(M9,'пр.взвешивания'!D7:E36,2,FALSE)</f>
        <v>ЦФО Калужская Калуга ВС</v>
      </c>
      <c r="O9" s="30">
        <v>0</v>
      </c>
      <c r="P9" s="31"/>
      <c r="Q9" s="32">
        <v>4</v>
      </c>
      <c r="R9" s="107">
        <v>3</v>
      </c>
      <c r="S9" s="167">
        <f>SUM(O9:R9)</f>
        <v>7</v>
      </c>
      <c r="T9" s="173">
        <v>2</v>
      </c>
      <c r="U9" s="15"/>
    </row>
    <row r="10" spans="1:21" ht="12.75" customHeight="1">
      <c r="A10" s="153"/>
      <c r="B10" s="196"/>
      <c r="C10" s="207"/>
      <c r="D10" s="208"/>
      <c r="E10" s="61" t="str">
        <f>HYPERLINK(круги!H7)</f>
        <v>1'01''</v>
      </c>
      <c r="F10" s="62"/>
      <c r="G10" s="58" t="str">
        <f>HYPERLINK(круги!H29)</f>
        <v>2'09''</v>
      </c>
      <c r="H10" s="60" t="str">
        <f>HYPERLINK(круги!H18)</f>
        <v>18''</v>
      </c>
      <c r="I10" s="202"/>
      <c r="J10" s="167"/>
      <c r="K10" s="153"/>
      <c r="L10" s="148"/>
      <c r="M10" s="150"/>
      <c r="N10" s="152"/>
      <c r="O10" s="33">
        <f>HYPERLINK(круги!H107)</f>
      </c>
      <c r="P10" s="34"/>
      <c r="Q10" s="35" t="s">
        <v>124</v>
      </c>
      <c r="R10" s="106">
        <f>HYPERLINK(круги!G69)</f>
      </c>
      <c r="S10" s="167"/>
      <c r="T10" s="173"/>
      <c r="U10" s="15"/>
    </row>
    <row r="11" spans="1:21" ht="12.75" customHeight="1">
      <c r="A11" s="158">
        <v>3</v>
      </c>
      <c r="B11" s="195" t="str">
        <f>VLOOKUP(A11,'пр.взвешивания'!B9:E38,2,FALSE)</f>
        <v>ТЕРЕНТЬЕВА Анна Владимировна</v>
      </c>
      <c r="C11" s="203" t="str">
        <f>VLOOKUP(B11,'пр.взвешивания'!C9:F38,2,FALSE)</f>
        <v>01.11.75 кмс</v>
      </c>
      <c r="D11" s="205" t="str">
        <f>VLOOKUP(C11,'пр.взвешивания'!D9:G38,2,FALSE)</f>
        <v>ЦФО Владимирская Владимир ВС</v>
      </c>
      <c r="E11" s="91" t="str">
        <f>HYPERLINK(круги!G16)</f>
        <v>0</v>
      </c>
      <c r="F11" s="92" t="str">
        <f>HYPERLINK(круги!G27)</f>
        <v>0</v>
      </c>
      <c r="G11" s="93"/>
      <c r="H11" s="94" t="str">
        <f>HYPERLINK(круги!G11)</f>
        <v>3</v>
      </c>
      <c r="I11" s="159">
        <f>SUM(круги!G11+круги!G16+круги!G27)</f>
        <v>3</v>
      </c>
      <c r="J11" s="187">
        <v>3</v>
      </c>
      <c r="K11" s="158">
        <v>8</v>
      </c>
      <c r="L11" s="148" t="str">
        <f>VLOOKUP(K11,'пр.взвешивания'!B9:C38,2,FALSE)</f>
        <v>ГУРБИНА Юлия Сергеевна</v>
      </c>
      <c r="M11" s="150" t="str">
        <f>VLOOKUP(L11,'пр.взвешивания'!C9:D38,2,FALSE)</f>
        <v>11.04.87 мс</v>
      </c>
      <c r="N11" s="152" t="str">
        <f>VLOOKUP(M11,'пр.взвешивания'!D9:E38,2,FALSE)</f>
        <v>ЦФО Тверская Волочок ВС</v>
      </c>
      <c r="O11" s="30">
        <v>0</v>
      </c>
      <c r="P11" s="36">
        <v>0</v>
      </c>
      <c r="Q11" s="37"/>
      <c r="R11" s="107">
        <v>4</v>
      </c>
      <c r="S11" s="167">
        <f>SUM(O11:R11)</f>
        <v>4</v>
      </c>
      <c r="T11" s="169">
        <v>3</v>
      </c>
      <c r="U11" s="15"/>
    </row>
    <row r="12" spans="1:21" ht="12.75" customHeight="1">
      <c r="A12" s="158"/>
      <c r="B12" s="196"/>
      <c r="C12" s="207"/>
      <c r="D12" s="208"/>
      <c r="E12" s="61">
        <f>HYPERLINK(круги!H16)</f>
      </c>
      <c r="F12" s="58">
        <f>HYPERLINK(круги!H27)</f>
      </c>
      <c r="G12" s="63"/>
      <c r="H12" s="60">
        <f>HYPERLINK(круги!H11)</f>
      </c>
      <c r="I12" s="186"/>
      <c r="J12" s="187"/>
      <c r="K12" s="158"/>
      <c r="L12" s="148"/>
      <c r="M12" s="150"/>
      <c r="N12" s="152"/>
      <c r="O12" s="33">
        <f>HYPERLINK(круги!H67)</f>
      </c>
      <c r="P12" s="29"/>
      <c r="Q12" s="38"/>
      <c r="R12" s="106" t="s">
        <v>125</v>
      </c>
      <c r="S12" s="167"/>
      <c r="T12" s="169"/>
      <c r="U12" s="15"/>
    </row>
    <row r="13" spans="1:21" ht="12.75" customHeight="1">
      <c r="A13" s="158">
        <v>4</v>
      </c>
      <c r="B13" s="195" t="str">
        <f>VLOOKUP(A13,'пр.взвешивания'!B11:E40,2,FALSE)</f>
        <v>ЕФРЕМОВА Светлана Анатольевна</v>
      </c>
      <c r="C13" s="203" t="str">
        <f>VLOOKUP(B13,'пр.взвешивания'!C11:F40,2,FALSE)</f>
        <v>07.02.80 кмс</v>
      </c>
      <c r="D13" s="205" t="str">
        <f>VLOOKUP(C13,'пр.взвешивания'!D11:G40,2,FALSE)</f>
        <v>ПФО Удмуртия Воткинск ПР</v>
      </c>
      <c r="E13" s="88" t="str">
        <f>HYPERLINK(круги!G25)</f>
        <v>0</v>
      </c>
      <c r="F13" s="95" t="str">
        <f>HYPERLINK(круги!G20)</f>
        <v>0</v>
      </c>
      <c r="G13" s="92" t="str">
        <f>HYPERLINK(круги!G9)</f>
        <v>0</v>
      </c>
      <c r="H13" s="96"/>
      <c r="I13" s="159">
        <f>SUM(круги!G9+круги!G20+круги!G25)</f>
        <v>0</v>
      </c>
      <c r="J13" s="187">
        <v>4</v>
      </c>
      <c r="K13" s="158">
        <v>1</v>
      </c>
      <c r="L13" s="148" t="str">
        <f>VLOOKUP(K13,'пр.взвешивания'!B5:C34,2,FALSE)</f>
        <v>ЖЕРНЯКОВА Татьяна Владимировна</v>
      </c>
      <c r="M13" s="150" t="str">
        <f>VLOOKUP(L13,'пр.взвешивания'!C5:D34,2,FALSE)</f>
        <v>26.08.84 мсмк</v>
      </c>
      <c r="N13" s="152" t="str">
        <f>VLOOKUP(M13,'пр.взвешивания'!D5:E34,2,FALSE)</f>
        <v>МОСКВА  С-70 Д </v>
      </c>
      <c r="O13" s="30">
        <v>0</v>
      </c>
      <c r="P13" s="36">
        <v>0</v>
      </c>
      <c r="Q13" s="36">
        <v>0</v>
      </c>
      <c r="R13" s="108"/>
      <c r="S13" s="167">
        <f>SUM(O13:R13)</f>
        <v>0</v>
      </c>
      <c r="T13" s="169">
        <v>4</v>
      </c>
      <c r="U13" s="15"/>
    </row>
    <row r="14" spans="1:21" ht="12.75" customHeight="1" thickBot="1">
      <c r="A14" s="161"/>
      <c r="B14" s="190"/>
      <c r="C14" s="204"/>
      <c r="D14" s="206"/>
      <c r="E14" s="64">
        <f>HYPERLINK(круги!H25)</f>
      </c>
      <c r="F14" s="65">
        <f>HYPERLINK(круги!H20)</f>
      </c>
      <c r="G14" s="66">
        <f>HYPERLINK(круги!H9)</f>
      </c>
      <c r="H14" s="67"/>
      <c r="I14" s="160"/>
      <c r="J14" s="188"/>
      <c r="K14" s="161"/>
      <c r="L14" s="155"/>
      <c r="M14" s="156"/>
      <c r="N14" s="157"/>
      <c r="O14" s="39"/>
      <c r="P14" s="40">
        <f>HYPERLINK(круги!H71)</f>
      </c>
      <c r="Q14" s="40">
        <f>HYPERLINK(круги!H80)</f>
      </c>
      <c r="R14" s="109"/>
      <c r="S14" s="168"/>
      <c r="T14" s="170"/>
      <c r="U14" s="15"/>
    </row>
    <row r="15" spans="1:21" ht="19.5" customHeight="1" thickBot="1">
      <c r="A15" s="3" t="s">
        <v>10</v>
      </c>
      <c r="B15" s="6"/>
      <c r="C15" s="6"/>
      <c r="D15" s="6"/>
      <c r="E15" s="6"/>
      <c r="F15" s="6"/>
      <c r="G15" s="6"/>
      <c r="H15" s="6"/>
      <c r="I15" s="15"/>
      <c r="J15" s="15"/>
      <c r="K15" s="3" t="s">
        <v>8</v>
      </c>
      <c r="L15" s="104"/>
      <c r="M15" s="5"/>
      <c r="N15" s="5"/>
      <c r="O15" s="69"/>
      <c r="P15" s="15"/>
      <c r="Q15" s="69"/>
      <c r="R15" s="69"/>
      <c r="S15" s="15"/>
      <c r="T15" s="15"/>
      <c r="U15" s="15"/>
    </row>
    <row r="16" spans="1:21" ht="12.75" customHeight="1">
      <c r="A16" s="163">
        <v>5</v>
      </c>
      <c r="B16" s="209" t="str">
        <f>VLOOKUP(A16,'пр.взвешивания'!B5:E34,2,FALSE)</f>
        <v>СУЛЕМИНА Любовь Владимировна</v>
      </c>
      <c r="C16" s="210" t="str">
        <f>VLOOKUP(B16,'пр.взвешивания'!C5:F34,2,FALSE)</f>
        <v>10.11.85 мс</v>
      </c>
      <c r="D16" s="211" t="str">
        <f>VLOOKUP(C16,'пр.взвешивания'!D5:G34,2,FALSE)</f>
        <v>СФО Иркутская Ангарск Россспорт</v>
      </c>
      <c r="E16" s="84"/>
      <c r="F16" s="85" t="str">
        <f>HYPERLINK(круги!G34)</f>
        <v>3,5</v>
      </c>
      <c r="G16" s="86" t="str">
        <f>HYPERLINK(круги!G43)</f>
        <v>0</v>
      </c>
      <c r="H16" s="87" t="str">
        <f>HYPERLINK(круги!G52)</f>
        <v>0</v>
      </c>
      <c r="I16" s="212">
        <f>SUM(круги!G34+круги!G43+круги!G52)</f>
        <v>3.5</v>
      </c>
      <c r="J16" s="171">
        <v>3</v>
      </c>
      <c r="K16" s="163">
        <v>11</v>
      </c>
      <c r="L16" s="147" t="str">
        <f>VLOOKUP(K16,'пр.взвешивания'!B5:C34,2,FALSE)</f>
        <v>БУЛАВИНА Анна Аркадьевна</v>
      </c>
      <c r="M16" s="149" t="str">
        <f>VLOOKUP(L16,'пр.взвешивания'!C5:D34,2,FALSE)</f>
        <v>07.06.88 мс</v>
      </c>
      <c r="N16" s="151" t="str">
        <f>VLOOKUP(M16,'пр.взвешивания'!D5:E34,2,FALSE)</f>
        <v>С.Петербург МО</v>
      </c>
      <c r="O16" s="26"/>
      <c r="P16" s="27">
        <v>3</v>
      </c>
      <c r="Q16" s="27">
        <v>4</v>
      </c>
      <c r="R16" s="105">
        <v>4</v>
      </c>
      <c r="S16" s="171">
        <f>SUM(O16:R16)</f>
        <v>11</v>
      </c>
      <c r="T16" s="172">
        <v>1</v>
      </c>
      <c r="U16" s="15"/>
    </row>
    <row r="17" spans="1:21" ht="12.75" customHeight="1">
      <c r="A17" s="153"/>
      <c r="B17" s="196"/>
      <c r="C17" s="207"/>
      <c r="D17" s="208"/>
      <c r="E17" s="57"/>
      <c r="F17" s="58">
        <f>HYPERLINK(круги!H34)</f>
      </c>
      <c r="G17" s="59">
        <f>HYPERLINK(круги!H43)</f>
      </c>
      <c r="H17" s="60">
        <f>HYPERLINK(круги!H52)</f>
      </c>
      <c r="I17" s="202"/>
      <c r="J17" s="167"/>
      <c r="K17" s="153"/>
      <c r="L17" s="148"/>
      <c r="M17" s="150"/>
      <c r="N17" s="152"/>
      <c r="O17" s="28"/>
      <c r="P17" s="29">
        <f>HYPERLINK(круги!P74)</f>
      </c>
      <c r="Q17" s="29" t="s">
        <v>126</v>
      </c>
      <c r="R17" s="106" t="s">
        <v>114</v>
      </c>
      <c r="S17" s="167"/>
      <c r="T17" s="173"/>
      <c r="U17" s="15"/>
    </row>
    <row r="18" spans="1:21" ht="12.75" customHeight="1">
      <c r="A18" s="153">
        <v>6</v>
      </c>
      <c r="B18" s="195" t="str">
        <f>VLOOKUP(A18,'пр.взвешивания'!B7:E36,2,FALSE)</f>
        <v>КЛИМОВА Елена Юрьевна</v>
      </c>
      <c r="C18" s="203" t="str">
        <f>VLOOKUP(B18,'пр.взвешивания'!C7:F36,2,FALSE)</f>
        <v>18.02.82 кмс</v>
      </c>
      <c r="D18" s="205" t="str">
        <f>VLOOKUP(C18,'пр.взвешивания'!D7:G36,2,FALSE)</f>
        <v>ЮФО Ростовская Волгодонск МО</v>
      </c>
      <c r="E18" s="88" t="str">
        <f>HYPERLINK(круги!G36)</f>
        <v>0</v>
      </c>
      <c r="F18" s="89"/>
      <c r="G18" s="88" t="str">
        <f>HYPERLINK(круги!G58)</f>
        <v>0</v>
      </c>
      <c r="H18" s="90" t="str">
        <f>HYPERLINK(круги!G47)</f>
        <v>0</v>
      </c>
      <c r="I18" s="201">
        <f>SUM(круги!G36+круги!G47+круги!G58)</f>
        <v>0</v>
      </c>
      <c r="J18" s="167">
        <v>4</v>
      </c>
      <c r="K18" s="153">
        <v>15</v>
      </c>
      <c r="L18" s="148" t="str">
        <f>VLOOKUP(K18,'пр.взвешивания'!B7:C36,2,FALSE)</f>
        <v>МЕЛЬНИКОВА Наталья Валентиновна</v>
      </c>
      <c r="M18" s="150" t="str">
        <f>VLOOKUP(L18,'пр.взвешивания'!C7:D36,2,FALSE)</f>
        <v>023.07.77 мсмк</v>
      </c>
      <c r="N18" s="152" t="str">
        <f>VLOOKUP(M18,'пр.взвешивания'!D7:E36,2,FALSE)</f>
        <v>ЦФО Брянская Брянск ЛОК</v>
      </c>
      <c r="O18" s="30">
        <v>0</v>
      </c>
      <c r="P18" s="31"/>
      <c r="Q18" s="32">
        <v>3</v>
      </c>
      <c r="R18" s="110">
        <v>2</v>
      </c>
      <c r="S18" s="167">
        <f>SUM(O18:R18)</f>
        <v>5</v>
      </c>
      <c r="T18" s="173">
        <v>2</v>
      </c>
      <c r="U18" s="15"/>
    </row>
    <row r="19" spans="1:21" ht="12.75" customHeight="1">
      <c r="A19" s="153"/>
      <c r="B19" s="196"/>
      <c r="C19" s="207"/>
      <c r="D19" s="208"/>
      <c r="E19" s="61">
        <f>HYPERLINK(круги!H36)</f>
      </c>
      <c r="F19" s="62"/>
      <c r="G19" s="58">
        <f>HYPERLINK(круги!H58)</f>
      </c>
      <c r="H19" s="60">
        <f>HYPERLINK(круги!H47)</f>
      </c>
      <c r="I19" s="202"/>
      <c r="J19" s="167"/>
      <c r="K19" s="153"/>
      <c r="L19" s="148"/>
      <c r="M19" s="150"/>
      <c r="N19" s="152"/>
      <c r="O19" s="33">
        <f>HYPERLINK(круги!P76)</f>
      </c>
      <c r="P19" s="34"/>
      <c r="Q19" s="35"/>
      <c r="R19" s="106">
        <f>HYPERLINK(круги!P69)</f>
      </c>
      <c r="S19" s="167"/>
      <c r="T19" s="173"/>
      <c r="U19" s="15"/>
    </row>
    <row r="20" spans="1:21" ht="12.75" customHeight="1">
      <c r="A20" s="158">
        <v>7</v>
      </c>
      <c r="B20" s="195" t="str">
        <f>VLOOKUP(A20,'пр.взвешивания'!B9:E38,2,FALSE)</f>
        <v>СЕМЕНОВА Юлия Юрьевна</v>
      </c>
      <c r="C20" s="203" t="str">
        <f>VLOOKUP(B20,'пр.взвешивания'!C9:F38,2,FALSE)</f>
        <v>08.09.76 змс</v>
      </c>
      <c r="D20" s="205" t="str">
        <f>VLOOKUP(C20,'пр.взвешивания'!D9:G38,2,FALSE)</f>
        <v>ЦФО Калужская Калуга ВС</v>
      </c>
      <c r="E20" s="91" t="str">
        <f>HYPERLINK(круги!G45)</f>
        <v>3</v>
      </c>
      <c r="F20" s="92" t="str">
        <f>HYPERLINK(круги!G56)</f>
        <v>4</v>
      </c>
      <c r="G20" s="93"/>
      <c r="H20" s="94" t="str">
        <f>HYPERLINK(круги!G40)</f>
        <v>4</v>
      </c>
      <c r="I20" s="159">
        <f>SUM(круги!G40+круги!G45+круги!G56)</f>
        <v>11</v>
      </c>
      <c r="J20" s="187">
        <v>1</v>
      </c>
      <c r="K20" s="158">
        <v>13</v>
      </c>
      <c r="L20" s="148" t="str">
        <f>VLOOKUP(K20,'пр.взвешивания'!B9:C38,2,FALSE)</f>
        <v>БЕССОНОВА Улья на Александровна</v>
      </c>
      <c r="M20" s="150" t="str">
        <f>VLOOKUP(L20,'пр.взвешивания'!C9:D38,2,FALSE)</f>
        <v>18.10.90 мс</v>
      </c>
      <c r="N20" s="152" t="str">
        <f>VLOOKUP(M20,'пр.взвешивания'!D9:E38,2,FALSE)</f>
        <v>ПФО Пензенская Пенза ВС</v>
      </c>
      <c r="O20" s="30">
        <v>0</v>
      </c>
      <c r="P20" s="36">
        <v>0</v>
      </c>
      <c r="Q20" s="37"/>
      <c r="R20" s="107">
        <v>3</v>
      </c>
      <c r="S20" s="167">
        <f>SUM(O20:R20)</f>
        <v>3</v>
      </c>
      <c r="T20" s="169">
        <v>3</v>
      </c>
      <c r="U20" s="15"/>
    </row>
    <row r="21" spans="1:21" ht="12.75" customHeight="1">
      <c r="A21" s="158"/>
      <c r="B21" s="196"/>
      <c r="C21" s="207"/>
      <c r="D21" s="208"/>
      <c r="E21" s="61">
        <f>HYPERLINK(круги!H45)</f>
      </c>
      <c r="F21" s="58" t="str">
        <f>HYPERLINK(круги!H56)</f>
        <v>1'20''</v>
      </c>
      <c r="G21" s="63"/>
      <c r="H21" s="60" t="str">
        <f>HYPERLINK(круги!H40)</f>
        <v>3'20''</v>
      </c>
      <c r="I21" s="186"/>
      <c r="J21" s="187"/>
      <c r="K21" s="158"/>
      <c r="L21" s="148"/>
      <c r="M21" s="150"/>
      <c r="N21" s="152"/>
      <c r="O21" s="33">
        <f>HYPERLINK(круги!P67)</f>
      </c>
      <c r="P21" s="29"/>
      <c r="Q21" s="38"/>
      <c r="R21" s="106">
        <f>HYPERLINK(круги!P78)</f>
      </c>
      <c r="S21" s="167"/>
      <c r="T21" s="169"/>
      <c r="U21" s="15"/>
    </row>
    <row r="22" spans="1:21" ht="12.75" customHeight="1">
      <c r="A22" s="158">
        <v>8</v>
      </c>
      <c r="B22" s="195" t="str">
        <f>VLOOKUP(A22,'пр.взвешивания'!B11:E40,2,FALSE)</f>
        <v>ГУРБИНА Юлия Сергеевна</v>
      </c>
      <c r="C22" s="203" t="str">
        <f>VLOOKUP(B22,'пр.взвешивания'!C11:F40,2,FALSE)</f>
        <v>11.04.87 мс</v>
      </c>
      <c r="D22" s="205" t="str">
        <f>VLOOKUP(C22,'пр.взвешивания'!D11:G40,2,FALSE)</f>
        <v>ЦФО Тверская Волочок ВС</v>
      </c>
      <c r="E22" s="88" t="str">
        <f>HYPERLINK(круги!G54)</f>
        <v>3</v>
      </c>
      <c r="F22" s="95" t="str">
        <f>HYPERLINK(круги!G49)</f>
        <v>4</v>
      </c>
      <c r="G22" s="92" t="str">
        <f>HYPERLINK(круги!G38)</f>
        <v>0</v>
      </c>
      <c r="H22" s="96"/>
      <c r="I22" s="159">
        <f>SUM(круги!G38+круги!G49+круги!G54)</f>
        <v>7</v>
      </c>
      <c r="J22" s="187">
        <v>2</v>
      </c>
      <c r="K22" s="158">
        <v>9</v>
      </c>
      <c r="L22" s="148" t="str">
        <f>VLOOKUP(K22,'пр.взвешивания'!B11:C40,2,FALSE)</f>
        <v>НЕДОШИВКИНА Юлия Сергеевна</v>
      </c>
      <c r="M22" s="148" t="str">
        <f>VLOOKUP(L22,'пр.взвешивания'!C11:D40,2,FALSE)</f>
        <v>01.07.88 кмс</v>
      </c>
      <c r="N22" s="148" t="str">
        <f>VLOOKUP(M22,'пр.взвешивания'!D11:E40,2,FALSE)</f>
        <v>ПФО Оренбургская Орск Д</v>
      </c>
      <c r="O22" s="30">
        <v>0</v>
      </c>
      <c r="P22" s="36">
        <v>0</v>
      </c>
      <c r="Q22" s="36">
        <v>0</v>
      </c>
      <c r="R22" s="108"/>
      <c r="S22" s="167">
        <f>SUM(O22:R22)</f>
        <v>0</v>
      </c>
      <c r="T22" s="169">
        <v>4</v>
      </c>
      <c r="U22" s="15"/>
    </row>
    <row r="23" spans="1:21" ht="12.75" customHeight="1" thickBot="1">
      <c r="A23" s="161"/>
      <c r="B23" s="190"/>
      <c r="C23" s="204"/>
      <c r="D23" s="206"/>
      <c r="E23" s="64">
        <f>HYPERLINK(круги!H54)</f>
      </c>
      <c r="F23" s="65" t="str">
        <f>HYPERLINK(круги!H49)</f>
        <v>2'38''</v>
      </c>
      <c r="G23" s="66">
        <f>HYPERLINK(круги!H38)</f>
      </c>
      <c r="H23" s="67"/>
      <c r="I23" s="160"/>
      <c r="J23" s="188"/>
      <c r="K23" s="161"/>
      <c r="L23" s="155"/>
      <c r="M23" s="155"/>
      <c r="N23" s="155"/>
      <c r="O23" s="39"/>
      <c r="P23" s="40">
        <f>HYPERLINK(круги!P71)</f>
      </c>
      <c r="Q23" s="40">
        <f>HYPERLINK(круги!P80)</f>
      </c>
      <c r="R23" s="109"/>
      <c r="S23" s="168"/>
      <c r="T23" s="170"/>
      <c r="U23" s="15"/>
    </row>
    <row r="24" spans="1:21" ht="16.5" customHeight="1" thickBot="1">
      <c r="A24" s="3" t="s">
        <v>11</v>
      </c>
      <c r="B24" s="6"/>
      <c r="C24" s="6"/>
      <c r="D24" s="6"/>
      <c r="E24" s="6"/>
      <c r="F24" s="6"/>
      <c r="G24" s="6"/>
      <c r="H24" s="6"/>
      <c r="I24" s="15"/>
      <c r="J24" s="15"/>
      <c r="K24" s="9"/>
      <c r="L24" s="68"/>
      <c r="M24" s="15"/>
      <c r="N24" s="15"/>
      <c r="O24" s="69"/>
      <c r="P24" s="69"/>
      <c r="Q24" s="69"/>
      <c r="R24" s="69"/>
      <c r="S24" s="15"/>
      <c r="T24" s="15"/>
      <c r="U24" s="15"/>
    </row>
    <row r="25" spans="1:21" ht="12.75" customHeight="1" thickBot="1">
      <c r="A25" s="163">
        <v>9</v>
      </c>
      <c r="B25" s="209" t="str">
        <f>VLOOKUP(A25,'пр.взвешивания'!B5:E34,2,FALSE)</f>
        <v>НЕДОШИВКИНА Юлия Сергеевна</v>
      </c>
      <c r="C25" s="210" t="str">
        <f>VLOOKUP(B25,'пр.взвешивания'!C5:F34,2,FALSE)</f>
        <v>01.07.88 кмс</v>
      </c>
      <c r="D25" s="211" t="str">
        <f>VLOOKUP(C25,'пр.взвешивания'!D5:G34,2,FALSE)</f>
        <v>ПФО Оренбургская Орск Д</v>
      </c>
      <c r="E25" s="84"/>
      <c r="F25" s="85" t="str">
        <f>HYPERLINK(круги!O5)</f>
        <v>3</v>
      </c>
      <c r="G25" s="86" t="str">
        <f>HYPERLINK(круги!O14)</f>
        <v>0</v>
      </c>
      <c r="H25" s="87" t="str">
        <f>HYPERLINK(круги!O23)</f>
        <v>3,5</v>
      </c>
      <c r="I25" s="224">
        <f>SUM(круги!O5+круги!O14+круги!O23)</f>
        <v>6.5</v>
      </c>
      <c r="J25" s="163">
        <v>2</v>
      </c>
      <c r="K25" s="163">
        <v>2</v>
      </c>
      <c r="L25" s="147" t="str">
        <f>VLOOKUP(K25,'пр.взвешивания'!B5:C34,2,FALSE)</f>
        <v>ГОЛЬБЕРГ Екатерина Михайловна</v>
      </c>
      <c r="M25" s="149" t="str">
        <f>VLOOKUP(L25,'пр.взвешивания'!C5:D34,2,FALSE)</f>
        <v>21.06.80 змс</v>
      </c>
      <c r="N25" s="151" t="str">
        <f>VLOOKUP(M25,'пр.взвешивания'!D5:E34,2,FALSE)</f>
        <v>ЮФО Астраханская Астрахань ПР</v>
      </c>
      <c r="O25" s="73"/>
      <c r="P25" s="69"/>
      <c r="Q25" s="69"/>
      <c r="R25" s="73"/>
      <c r="S25" s="73"/>
      <c r="T25" s="73"/>
      <c r="U25" s="22"/>
    </row>
    <row r="26" spans="1:21" ht="12.75" customHeight="1">
      <c r="A26" s="153"/>
      <c r="B26" s="196"/>
      <c r="C26" s="207"/>
      <c r="D26" s="208"/>
      <c r="E26" s="57"/>
      <c r="F26" s="58">
        <f>HYPERLINK(круги!P5)</f>
      </c>
      <c r="G26" s="59">
        <f>HYPERLINK(круги!P14)</f>
      </c>
      <c r="H26" s="60">
        <f>HYPERLINK(круги!P23)</f>
      </c>
      <c r="I26" s="202"/>
      <c r="J26" s="153"/>
      <c r="K26" s="153"/>
      <c r="L26" s="148"/>
      <c r="M26" s="150"/>
      <c r="N26" s="152"/>
      <c r="O26" s="111">
        <v>2</v>
      </c>
      <c r="P26" s="113"/>
      <c r="Q26" s="113"/>
      <c r="R26" s="114"/>
      <c r="S26" s="115"/>
      <c r="T26" s="74"/>
      <c r="U26" s="22"/>
    </row>
    <row r="27" spans="1:21" ht="12.75" customHeight="1" thickBot="1">
      <c r="A27" s="153">
        <v>10</v>
      </c>
      <c r="B27" s="195" t="str">
        <f>VLOOKUP(A27,'пр.взвешивания'!B7:E36,2,FALSE)</f>
        <v>ПУЗИНАВИЧУТЕ Александра Гедиминовна</v>
      </c>
      <c r="C27" s="203" t="str">
        <f>VLOOKUP(B27,'пр.взвешивания'!C7:F36,2,FALSE)</f>
        <v>04.09.85 кмс</v>
      </c>
      <c r="D27" s="205" t="str">
        <f>VLOOKUP(C27,'пр.взвешивания'!D7:G36,2,FALSE)</f>
        <v>МОСКВА  Москомспорт</v>
      </c>
      <c r="E27" s="88" t="str">
        <f>HYPERLINK(круги!O7)</f>
        <v>0</v>
      </c>
      <c r="F27" s="89"/>
      <c r="G27" s="88" t="str">
        <f>HYPERLINK(круги!O29)</f>
        <v>0</v>
      </c>
      <c r="H27" s="90" t="str">
        <f>HYPERLINK(круги!O18)</f>
        <v>0</v>
      </c>
      <c r="I27" s="201">
        <f>SUM(круги!O7+круги!O18+круги!O29)</f>
        <v>0</v>
      </c>
      <c r="J27" s="153">
        <v>3</v>
      </c>
      <c r="K27" s="153">
        <v>15</v>
      </c>
      <c r="L27" s="148" t="str">
        <f>VLOOKUP(K27,'пр.взвешивания'!B7:C36,2,FALSE)</f>
        <v>МЕЛЬНИКОВА Наталья Валентиновна</v>
      </c>
      <c r="M27" s="150" t="str">
        <f>VLOOKUP(L27,'пр.взвешивания'!C7:D36,2,FALSE)</f>
        <v>023.07.77 мсмк</v>
      </c>
      <c r="N27" s="152" t="str">
        <f>VLOOKUP(M27,'пр.взвешивания'!D7:E36,2,FALSE)</f>
        <v>ЦФО Брянская Брянск ЛОК</v>
      </c>
      <c r="O27" s="112">
        <v>0.125</v>
      </c>
      <c r="P27" s="116"/>
      <c r="Q27" s="117"/>
      <c r="R27" s="118"/>
      <c r="S27" s="118"/>
      <c r="T27" s="73"/>
      <c r="U27" s="22"/>
    </row>
    <row r="28" spans="1:21" ht="12.75" customHeight="1" thickBot="1">
      <c r="A28" s="153"/>
      <c r="B28" s="196"/>
      <c r="C28" s="207"/>
      <c r="D28" s="208"/>
      <c r="E28" s="61">
        <f>HYPERLINK(круги!P7)</f>
      </c>
      <c r="F28" s="62"/>
      <c r="G28" s="58" t="str">
        <f>HYPERLINK(круги!P27)</f>
        <v>1'20''</v>
      </c>
      <c r="H28" s="60">
        <f>HYPERLINK(круги!P18)</f>
      </c>
      <c r="I28" s="202"/>
      <c r="J28" s="153"/>
      <c r="K28" s="162"/>
      <c r="L28" s="164"/>
      <c r="M28" s="165"/>
      <c r="N28" s="166"/>
      <c r="O28" s="114"/>
      <c r="P28" s="119"/>
      <c r="Q28" s="120"/>
      <c r="R28" s="111">
        <v>2</v>
      </c>
      <c r="S28" s="115"/>
      <c r="T28" s="74"/>
      <c r="U28" s="22"/>
    </row>
    <row r="29" spans="1:21" ht="12.75" customHeight="1" thickBot="1">
      <c r="A29" s="158">
        <v>11</v>
      </c>
      <c r="B29" s="195" t="str">
        <f>VLOOKUP(A29,'пр.взвешивания'!B9:E38,2,FALSE)</f>
        <v>БУЛАВИНА Анна Аркадьевна</v>
      </c>
      <c r="C29" s="203" t="str">
        <f>VLOOKUP(B29,'пр.взвешивания'!C9:F38,2,FALSE)</f>
        <v>07.06.88 мс</v>
      </c>
      <c r="D29" s="205" t="str">
        <f>VLOOKUP(C29,'пр.взвешивания'!D9:G38,2,FALSE)</f>
        <v>С.Петербург МО</v>
      </c>
      <c r="E29" s="91" t="str">
        <f>HYPERLINK(круги!O16)</f>
        <v>4</v>
      </c>
      <c r="F29" s="92" t="str">
        <f>HYPERLINK(круги!O27)</f>
        <v>4</v>
      </c>
      <c r="G29" s="93"/>
      <c r="H29" s="94" t="str">
        <f>HYPERLINK(круги!O11)</f>
        <v>3</v>
      </c>
      <c r="I29" s="159">
        <f>SUM(круги!O11+круги!O16+круги!O27)</f>
        <v>11</v>
      </c>
      <c r="J29" s="158">
        <v>1</v>
      </c>
      <c r="K29" s="163">
        <v>11</v>
      </c>
      <c r="L29" s="147" t="str">
        <f>VLOOKUP(K29,'пр.взвешивания'!B9:C38,2,FALSE)</f>
        <v>БУЛАВИНА Анна Аркадьевна</v>
      </c>
      <c r="M29" s="149" t="str">
        <f>VLOOKUP(L29,'пр.взвешивания'!C9:D38,2,FALSE)</f>
        <v>07.06.88 мс</v>
      </c>
      <c r="N29" s="151" t="str">
        <f>VLOOKUP(M29,'пр.взвешивания'!D9:E38,2,FALSE)</f>
        <v>С.Петербург МО</v>
      </c>
      <c r="O29" s="118"/>
      <c r="P29" s="121"/>
      <c r="Q29" s="122"/>
      <c r="R29" s="112">
        <v>0.16666666666666666</v>
      </c>
      <c r="S29" s="118"/>
      <c r="T29" s="73"/>
      <c r="U29" s="22"/>
    </row>
    <row r="30" spans="1:21" ht="12.75" customHeight="1">
      <c r="A30" s="158"/>
      <c r="B30" s="196"/>
      <c r="C30" s="207"/>
      <c r="D30" s="208"/>
      <c r="E30" s="61" t="str">
        <f>HYPERLINK(круги!P16)</f>
        <v>2'25''</v>
      </c>
      <c r="F30" s="58">
        <f>HYPERLINK(круги!P29)</f>
      </c>
      <c r="G30" s="63"/>
      <c r="H30" s="60">
        <f>HYPERLINK(круги!P11)</f>
      </c>
      <c r="I30" s="186"/>
      <c r="J30" s="158"/>
      <c r="K30" s="153"/>
      <c r="L30" s="148"/>
      <c r="M30" s="150"/>
      <c r="N30" s="152"/>
      <c r="O30" s="111">
        <v>11</v>
      </c>
      <c r="P30" s="123"/>
      <c r="Q30" s="124"/>
      <c r="R30" s="118"/>
      <c r="S30" s="118"/>
      <c r="T30" s="73"/>
      <c r="U30" s="22"/>
    </row>
    <row r="31" spans="1:20" ht="12.75" customHeight="1" thickBot="1">
      <c r="A31" s="158">
        <v>12</v>
      </c>
      <c r="B31" s="195" t="str">
        <f>VLOOKUP(A31,'пр.взвешивания'!B11:E40,2,FALSE)</f>
        <v>ШЕСТЕРА Альбина Александровна</v>
      </c>
      <c r="C31" s="203" t="str">
        <f>VLOOKUP(B31,'пр.взвешивания'!C11:F40,2,FALSE)</f>
        <v>30.03.81 мс</v>
      </c>
      <c r="D31" s="205" t="str">
        <f>VLOOKUP(C31,'пр.взвешивания'!D11:G40,2,FALSE)</f>
        <v>ДВФО Приморский Владивосток МО</v>
      </c>
      <c r="E31" s="88" t="str">
        <f>HYPERLINK(круги!O25)</f>
        <v>0</v>
      </c>
      <c r="F31" s="95" t="str">
        <f>HYPERLINK(круги!O20)</f>
        <v>3</v>
      </c>
      <c r="G31" s="92" t="str">
        <f>HYPERLINK(круги!O9)</f>
        <v>1</v>
      </c>
      <c r="H31" s="96"/>
      <c r="I31" s="159">
        <f>SUM(круги!O9+круги!O20+круги!O25)</f>
        <v>4</v>
      </c>
      <c r="J31" s="158">
        <v>4</v>
      </c>
      <c r="K31" s="153">
        <v>7</v>
      </c>
      <c r="L31" s="148" t="str">
        <f>VLOOKUP(K31,'пр.взвешивания'!B5:C34,2,FALSE)</f>
        <v>СЕМЕНОВА Юлия Юрьевна</v>
      </c>
      <c r="M31" s="150" t="str">
        <f>VLOOKUP(L31,'пр.взвешивания'!C5:D34,2,FALSE)</f>
        <v>08.09.76 змс</v>
      </c>
      <c r="N31" s="152" t="str">
        <f>VLOOKUP(M31,'пр.взвешивания'!D5:E34,2,FALSE)</f>
        <v>ЦФО Калужская Калуга ВС</v>
      </c>
      <c r="O31" s="112">
        <v>0.125</v>
      </c>
      <c r="P31" s="113"/>
      <c r="Q31" s="113"/>
      <c r="R31" s="113"/>
      <c r="S31" s="113"/>
      <c r="T31" s="69"/>
    </row>
    <row r="32" spans="1:20" ht="12.75" customHeight="1" thickBot="1">
      <c r="A32" s="161"/>
      <c r="B32" s="190"/>
      <c r="C32" s="204"/>
      <c r="D32" s="206"/>
      <c r="E32" s="64">
        <f>HYPERLINK(круги!P25)</f>
      </c>
      <c r="F32" s="65">
        <f>HYPERLINK(круги!P20)</f>
      </c>
      <c r="G32" s="66">
        <f>HYPERLINK(круги!P9)</f>
      </c>
      <c r="H32" s="67"/>
      <c r="I32" s="160"/>
      <c r="J32" s="161"/>
      <c r="K32" s="154"/>
      <c r="L32" s="155"/>
      <c r="M32" s="156"/>
      <c r="N32" s="157"/>
      <c r="O32" s="113"/>
      <c r="P32" s="113"/>
      <c r="Q32" s="113"/>
      <c r="R32" s="113"/>
      <c r="S32" s="113"/>
      <c r="T32" s="69"/>
    </row>
    <row r="33" spans="1:20" ht="26.25" customHeight="1" thickBot="1">
      <c r="A33" s="3" t="s">
        <v>12</v>
      </c>
      <c r="B33" s="6"/>
      <c r="C33" s="6"/>
      <c r="D33" s="6"/>
      <c r="E33" s="75"/>
      <c r="F33" s="75"/>
      <c r="G33" s="75"/>
      <c r="H33" s="7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 thickBot="1">
      <c r="A34" s="218" t="s">
        <v>0</v>
      </c>
      <c r="B34" s="218" t="s">
        <v>1</v>
      </c>
      <c r="C34" s="218" t="s">
        <v>2</v>
      </c>
      <c r="D34" s="218" t="s">
        <v>3</v>
      </c>
      <c r="E34" s="221" t="s">
        <v>4</v>
      </c>
      <c r="F34" s="222"/>
      <c r="G34" s="223"/>
      <c r="H34" s="17"/>
      <c r="I34" s="218" t="s">
        <v>5</v>
      </c>
      <c r="J34" s="218" t="s">
        <v>6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 customHeight="1" thickBot="1">
      <c r="A35" s="219"/>
      <c r="B35" s="219"/>
      <c r="C35" s="219"/>
      <c r="D35" s="220"/>
      <c r="E35" s="19">
        <v>1</v>
      </c>
      <c r="F35" s="20">
        <v>2</v>
      </c>
      <c r="G35" s="21">
        <v>3</v>
      </c>
      <c r="H35" s="18"/>
      <c r="I35" s="219"/>
      <c r="J35" s="219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 customHeight="1">
      <c r="A36" s="171">
        <v>13</v>
      </c>
      <c r="B36" s="209" t="str">
        <f>VLOOKUP(A36,'пр.взвешивания'!B5:E34,2,FALSE)</f>
        <v>БЕССОНОВА Улья на Александровна</v>
      </c>
      <c r="C36" s="214" t="str">
        <f>VLOOKUP(B36,'пр.взвешивания'!C5:F34,2,FALSE)</f>
        <v>18.10.90 мс</v>
      </c>
      <c r="D36" s="216" t="str">
        <f>VLOOKUP(C36,'пр.взвешивания'!D5:G34,2,FALSE)</f>
        <v>ПФО Пензенская Пенза ВС</v>
      </c>
      <c r="E36" s="97"/>
      <c r="F36" s="85" t="str">
        <f>HYPERLINK(круги!O34)</f>
        <v>3</v>
      </c>
      <c r="G36" s="98" t="str">
        <f>HYPERLINK(круги!O36)</f>
        <v>0</v>
      </c>
      <c r="H36" s="76"/>
      <c r="I36" s="184" t="s">
        <v>33</v>
      </c>
      <c r="J36" s="184" t="s">
        <v>116</v>
      </c>
      <c r="K36" s="6"/>
      <c r="L36" s="49" t="str">
        <f>HYPERLINK('[2]реквизиты'!$A$20)</f>
        <v>Гл. судья, судья МК</v>
      </c>
      <c r="M36" s="12"/>
      <c r="N36" s="12"/>
      <c r="O36" s="6"/>
      <c r="P36" s="13"/>
      <c r="Q36" s="50" t="str">
        <f>HYPERLINK('[4]реквизиты'!$G$20)</f>
        <v>Р.М. Бабоян</v>
      </c>
      <c r="R36" s="69"/>
      <c r="S36" s="69"/>
      <c r="T36" s="69"/>
    </row>
    <row r="37" spans="1:20" ht="12.75" customHeight="1">
      <c r="A37" s="167"/>
      <c r="B37" s="213"/>
      <c r="C37" s="215"/>
      <c r="D37" s="217"/>
      <c r="E37" s="70"/>
      <c r="F37" s="58">
        <f>HYPERLINK(круги!P34)</f>
      </c>
      <c r="G37" s="99">
        <f>HYPERLINK(круги!P36)</f>
      </c>
      <c r="H37" s="76"/>
      <c r="I37" s="167"/>
      <c r="J37" s="167"/>
      <c r="K37" s="6"/>
      <c r="L37" s="12"/>
      <c r="M37" s="12"/>
      <c r="N37" s="53"/>
      <c r="O37" s="77"/>
      <c r="P37" s="51"/>
      <c r="Q37" s="78">
        <f>HYPERLINK('[3]Лист1'!$G$21)</f>
      </c>
      <c r="R37" s="69"/>
      <c r="S37" s="69"/>
      <c r="T37" s="69"/>
    </row>
    <row r="38" spans="1:20" ht="12.75" customHeight="1">
      <c r="A38" s="167">
        <v>14</v>
      </c>
      <c r="B38" s="195" t="str">
        <f>VLOOKUP(A38,'пр.взвешивания'!B7:E36,2,FALSE)</f>
        <v>ПОНОМАРЕВА Наталья Викторовна</v>
      </c>
      <c r="C38" s="197" t="str">
        <f>VLOOKUP(B38,'пр.взвешивания'!C7:F36,2,FALSE)</f>
        <v>20.05.79 мс</v>
      </c>
      <c r="D38" s="199" t="str">
        <f>VLOOKUP(C38,'пр.взвешивания'!D7:G36,2,FALSE)</f>
        <v>СФО Иркутская Ангарск Россспорт</v>
      </c>
      <c r="E38" s="100" t="str">
        <f>HYPERLINK(круги!O36)</f>
        <v>0</v>
      </c>
      <c r="F38" s="89"/>
      <c r="G38" s="101" t="str">
        <f>HYPERLINK(круги!O54)</f>
        <v>0</v>
      </c>
      <c r="H38" s="76"/>
      <c r="I38" s="185">
        <f>SUM(круги!O36+круги!O47+круги!O54)</f>
        <v>0</v>
      </c>
      <c r="J38" s="185" t="s">
        <v>33</v>
      </c>
      <c r="K38" s="45"/>
      <c r="L38" s="9"/>
      <c r="M38" s="9"/>
      <c r="N38" s="54"/>
      <c r="O38" s="79"/>
      <c r="P38" s="79"/>
      <c r="Q38" s="6"/>
      <c r="R38" s="6"/>
      <c r="S38" s="6"/>
      <c r="T38" s="6"/>
    </row>
    <row r="39" spans="1:20" ht="12.75" customHeight="1">
      <c r="A39" s="167"/>
      <c r="B39" s="196"/>
      <c r="C39" s="198"/>
      <c r="D39" s="200"/>
      <c r="E39" s="71">
        <f>HYPERLINK(круги!P36)</f>
      </c>
      <c r="F39" s="62"/>
      <c r="G39" s="60">
        <f>HYPERLINK(круги!P54)</f>
      </c>
      <c r="H39" s="76"/>
      <c r="I39" s="167"/>
      <c r="J39" s="167"/>
      <c r="K39" s="46"/>
      <c r="L39" s="49">
        <f>HYPERLINK('[3]Лист1'!$A$22)</f>
      </c>
      <c r="M39" s="12"/>
      <c r="N39" s="55"/>
      <c r="O39" s="80"/>
      <c r="P39" s="52"/>
      <c r="Q39" s="50" t="str">
        <f>HYPERLINK('[2]реквизиты'!$G$22)</f>
        <v>Н.Ю.  Глушкова</v>
      </c>
      <c r="R39" s="69"/>
      <c r="S39" s="69"/>
      <c r="T39" s="69"/>
    </row>
    <row r="40" spans="1:20" ht="12.75" customHeight="1">
      <c r="A40" s="187">
        <v>15</v>
      </c>
      <c r="B40" s="189" t="str">
        <f>VLOOKUP(A40,'пр.взвешивания'!B9:E38,2,FALSE)</f>
        <v>МЕЛЬНИКОВА Наталья Валентиновна</v>
      </c>
      <c r="C40" s="191" t="str">
        <f>VLOOKUP(B40,'пр.взвешивания'!C9:F38,2,FALSE)</f>
        <v>023.07.77 мсмк</v>
      </c>
      <c r="D40" s="193" t="str">
        <f>VLOOKUP(C40,'пр.взвешивания'!D9:G38,2,FALSE)</f>
        <v>ЦФО Брянская Брянск ЛОК</v>
      </c>
      <c r="E40" s="102" t="str">
        <f>HYPERLINK(круги!O45)</f>
        <v>3</v>
      </c>
      <c r="F40" s="92" t="str">
        <f>HYPERLINK(круги!O52)</f>
        <v>3</v>
      </c>
      <c r="G40" s="103"/>
      <c r="H40" s="81"/>
      <c r="I40" s="159">
        <f>SUM(круги!O38+круги!O45+круги!O52)</f>
        <v>6</v>
      </c>
      <c r="J40" s="182">
        <v>1</v>
      </c>
      <c r="K40" s="46"/>
      <c r="L40" s="69"/>
      <c r="M40" s="9"/>
      <c r="N40" s="9"/>
      <c r="O40" s="9"/>
      <c r="P40" s="6"/>
      <c r="Q40" s="82" t="str">
        <f>HYPERLINK('[2]реквизиты'!$G$23)</f>
        <v>/г.Рязань/</v>
      </c>
      <c r="R40" s="6"/>
      <c r="S40" s="6"/>
      <c r="T40" s="6"/>
    </row>
    <row r="41" spans="1:20" ht="12.75" customHeight="1" thickBot="1">
      <c r="A41" s="188"/>
      <c r="B41" s="190"/>
      <c r="C41" s="192"/>
      <c r="D41" s="194"/>
      <c r="E41" s="72">
        <f>HYPERLINK(круги!P45)</f>
      </c>
      <c r="F41" s="66">
        <f>HYPERLINK(круги!P52)</f>
      </c>
      <c r="G41" s="67"/>
      <c r="H41" s="76"/>
      <c r="I41" s="181"/>
      <c r="J41" s="183"/>
      <c r="K41" s="45"/>
      <c r="L41" s="46"/>
      <c r="M41" s="46"/>
      <c r="N41" s="46"/>
      <c r="O41" s="46"/>
      <c r="P41" s="47"/>
      <c r="Q41" s="46"/>
      <c r="R41" s="48"/>
      <c r="S41" s="83"/>
      <c r="T41" s="69"/>
    </row>
    <row r="42" spans="1:20" ht="12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46"/>
      <c r="L42" s="46"/>
      <c r="M42" s="46"/>
      <c r="N42" s="46"/>
      <c r="O42" s="46"/>
      <c r="P42" s="45"/>
      <c r="Q42" s="46"/>
      <c r="R42" s="83"/>
      <c r="S42" s="83"/>
      <c r="T42" s="69"/>
    </row>
    <row r="43" spans="11:19" ht="12.75" customHeight="1">
      <c r="K43" s="2"/>
      <c r="L43" s="2"/>
      <c r="M43" s="2"/>
      <c r="N43" s="2"/>
      <c r="O43" s="2"/>
      <c r="P43" s="2"/>
      <c r="Q43" s="2"/>
      <c r="R43" s="2"/>
      <c r="S43" s="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>
      <c r="X67" s="5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79">
    <mergeCell ref="E34:G34"/>
    <mergeCell ref="J36:J37"/>
    <mergeCell ref="J38:J39"/>
    <mergeCell ref="C22:C23"/>
    <mergeCell ref="D22:D23"/>
    <mergeCell ref="I34:I35"/>
    <mergeCell ref="J34:J35"/>
    <mergeCell ref="D29:D30"/>
    <mergeCell ref="D25:D26"/>
    <mergeCell ref="I25:I26"/>
    <mergeCell ref="D9:D10"/>
    <mergeCell ref="D5:D6"/>
    <mergeCell ref="A20:A21"/>
    <mergeCell ref="A22:A23"/>
    <mergeCell ref="B22:B23"/>
    <mergeCell ref="B20:B21"/>
    <mergeCell ref="C20:C21"/>
    <mergeCell ref="D20:D21"/>
    <mergeCell ref="B13:B14"/>
    <mergeCell ref="D13:D14"/>
    <mergeCell ref="A34:A35"/>
    <mergeCell ref="B34:B35"/>
    <mergeCell ref="C34:C35"/>
    <mergeCell ref="D34:D35"/>
    <mergeCell ref="D16:D17"/>
    <mergeCell ref="A25:A26"/>
    <mergeCell ref="B25:B26"/>
    <mergeCell ref="C25:C26"/>
    <mergeCell ref="A36:A37"/>
    <mergeCell ref="B36:B37"/>
    <mergeCell ref="C36:C37"/>
    <mergeCell ref="D36:D37"/>
    <mergeCell ref="I9:I10"/>
    <mergeCell ref="I16:I17"/>
    <mergeCell ref="I5:I6"/>
    <mergeCell ref="I13:I14"/>
    <mergeCell ref="A5:A6"/>
    <mergeCell ref="B5:B6"/>
    <mergeCell ref="C5:C6"/>
    <mergeCell ref="E5:H5"/>
    <mergeCell ref="A9:A10"/>
    <mergeCell ref="B9:B10"/>
    <mergeCell ref="C9:C10"/>
    <mergeCell ref="J5:J6"/>
    <mergeCell ref="A7:A8"/>
    <mergeCell ref="B7:B8"/>
    <mergeCell ref="C7:C8"/>
    <mergeCell ref="D7:D8"/>
    <mergeCell ref="I7:I8"/>
    <mergeCell ref="J7:J8"/>
    <mergeCell ref="J13:J14"/>
    <mergeCell ref="A13:A14"/>
    <mergeCell ref="C13:C14"/>
    <mergeCell ref="J9:J10"/>
    <mergeCell ref="A11:A12"/>
    <mergeCell ref="B11:B12"/>
    <mergeCell ref="C11:C12"/>
    <mergeCell ref="D11:D12"/>
    <mergeCell ref="I11:I12"/>
    <mergeCell ref="J11:J12"/>
    <mergeCell ref="J16:J17"/>
    <mergeCell ref="A18:A19"/>
    <mergeCell ref="B18:B19"/>
    <mergeCell ref="C18:C19"/>
    <mergeCell ref="D18:D19"/>
    <mergeCell ref="I18:I19"/>
    <mergeCell ref="J18:J19"/>
    <mergeCell ref="A16:A17"/>
    <mergeCell ref="B16:B17"/>
    <mergeCell ref="C16:C17"/>
    <mergeCell ref="J20:J21"/>
    <mergeCell ref="J22:J23"/>
    <mergeCell ref="I20:I21"/>
    <mergeCell ref="I22:I23"/>
    <mergeCell ref="C31:C32"/>
    <mergeCell ref="D31:D32"/>
    <mergeCell ref="C27:C28"/>
    <mergeCell ref="D27:D28"/>
    <mergeCell ref="C29:C30"/>
    <mergeCell ref="A27:A28"/>
    <mergeCell ref="B27:B28"/>
    <mergeCell ref="A31:A32"/>
    <mergeCell ref="B31:B32"/>
    <mergeCell ref="A29:A30"/>
    <mergeCell ref="B29:B30"/>
    <mergeCell ref="A38:A39"/>
    <mergeCell ref="B38:B39"/>
    <mergeCell ref="C38:C39"/>
    <mergeCell ref="D38:D39"/>
    <mergeCell ref="A40:A41"/>
    <mergeCell ref="B40:B41"/>
    <mergeCell ref="C40:C41"/>
    <mergeCell ref="D40:D41"/>
    <mergeCell ref="S5:S6"/>
    <mergeCell ref="I40:I41"/>
    <mergeCell ref="J40:J41"/>
    <mergeCell ref="I36:I37"/>
    <mergeCell ref="I38:I39"/>
    <mergeCell ref="I29:I30"/>
    <mergeCell ref="M13:M14"/>
    <mergeCell ref="N13:N14"/>
    <mergeCell ref="J25:J26"/>
    <mergeCell ref="J27:J28"/>
    <mergeCell ref="L5:L6"/>
    <mergeCell ref="M5:M6"/>
    <mergeCell ref="N5:N6"/>
    <mergeCell ref="O5:R5"/>
    <mergeCell ref="L9:L10"/>
    <mergeCell ref="M9:M10"/>
    <mergeCell ref="T5:T6"/>
    <mergeCell ref="K7:K8"/>
    <mergeCell ref="L7:L8"/>
    <mergeCell ref="M7:M8"/>
    <mergeCell ref="N7:N8"/>
    <mergeCell ref="S7:S8"/>
    <mergeCell ref="T7:T8"/>
    <mergeCell ref="K5:K6"/>
    <mergeCell ref="T13:T14"/>
    <mergeCell ref="T9:T10"/>
    <mergeCell ref="S11:S12"/>
    <mergeCell ref="T11:T12"/>
    <mergeCell ref="K13:K14"/>
    <mergeCell ref="L13:L14"/>
    <mergeCell ref="S9:S10"/>
    <mergeCell ref="N9:N10"/>
    <mergeCell ref="S13:S14"/>
    <mergeCell ref="K11:K12"/>
    <mergeCell ref="L11:L12"/>
    <mergeCell ref="M11:M12"/>
    <mergeCell ref="N11:N12"/>
    <mergeCell ref="K9:K10"/>
    <mergeCell ref="K16:K17"/>
    <mergeCell ref="L16:L17"/>
    <mergeCell ref="M16:M17"/>
    <mergeCell ref="N16:N17"/>
    <mergeCell ref="S20:S21"/>
    <mergeCell ref="T20:T21"/>
    <mergeCell ref="K18:K19"/>
    <mergeCell ref="L18:L19"/>
    <mergeCell ref="M18:M19"/>
    <mergeCell ref="N18:N19"/>
    <mergeCell ref="S16:S17"/>
    <mergeCell ref="T16:T17"/>
    <mergeCell ref="S18:S19"/>
    <mergeCell ref="T18:T19"/>
    <mergeCell ref="S22:S23"/>
    <mergeCell ref="T22:T23"/>
    <mergeCell ref="K20:K21"/>
    <mergeCell ref="L20:L21"/>
    <mergeCell ref="K22:K23"/>
    <mergeCell ref="L22:L23"/>
    <mergeCell ref="M22:M23"/>
    <mergeCell ref="N22:N23"/>
    <mergeCell ref="M20:M21"/>
    <mergeCell ref="N20:N21"/>
    <mergeCell ref="L27:L28"/>
    <mergeCell ref="M27:M28"/>
    <mergeCell ref="N27:N28"/>
    <mergeCell ref="K25:K26"/>
    <mergeCell ref="L25:L26"/>
    <mergeCell ref="M25:M26"/>
    <mergeCell ref="N25:N26"/>
    <mergeCell ref="J29:J30"/>
    <mergeCell ref="I31:I32"/>
    <mergeCell ref="J31:J32"/>
    <mergeCell ref="K27:K28"/>
    <mergeCell ref="K29:K30"/>
    <mergeCell ref="I27:I28"/>
    <mergeCell ref="L29:L30"/>
    <mergeCell ref="M29:M30"/>
    <mergeCell ref="N29:N30"/>
    <mergeCell ref="K31:K32"/>
    <mergeCell ref="L31:L32"/>
    <mergeCell ref="M31:M32"/>
    <mergeCell ref="N31:N32"/>
    <mergeCell ref="A3:T3"/>
    <mergeCell ref="A1:T1"/>
    <mergeCell ref="D2:M2"/>
    <mergeCell ref="Q2:T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31">
      <selection activeCell="H51" sqref="H5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36" t="s">
        <v>31</v>
      </c>
      <c r="B1" s="236"/>
      <c r="C1" s="236"/>
      <c r="D1" s="236"/>
      <c r="E1" s="236"/>
      <c r="F1" s="236"/>
      <c r="G1" s="236"/>
      <c r="H1" s="236"/>
      <c r="I1" s="236" t="s">
        <v>31</v>
      </c>
      <c r="J1" s="236"/>
      <c r="K1" s="236"/>
      <c r="L1" s="236"/>
      <c r="M1" s="236"/>
      <c r="N1" s="236"/>
      <c r="O1" s="236"/>
      <c r="P1" s="236"/>
      <c r="Q1" s="5"/>
    </row>
    <row r="2" spans="1:17" ht="18" customHeight="1">
      <c r="A2" s="4" t="s">
        <v>9</v>
      </c>
      <c r="B2" s="4" t="s">
        <v>17</v>
      </c>
      <c r="C2" s="4"/>
      <c r="D2" s="4"/>
      <c r="E2" s="14" t="s">
        <v>105</v>
      </c>
      <c r="F2" s="4"/>
      <c r="G2" s="4"/>
      <c r="H2" s="4"/>
      <c r="I2" s="4" t="s">
        <v>11</v>
      </c>
      <c r="J2" s="4" t="s">
        <v>17</v>
      </c>
      <c r="K2" s="4"/>
      <c r="L2" s="4"/>
      <c r="M2" s="14" t="s">
        <v>106</v>
      </c>
      <c r="N2" s="4"/>
      <c r="O2" s="4"/>
      <c r="P2" s="4"/>
      <c r="Q2" s="5"/>
    </row>
    <row r="3" spans="1:17" ht="12.75" customHeight="1">
      <c r="A3" s="127" t="s">
        <v>0</v>
      </c>
      <c r="B3" s="127" t="s">
        <v>1</v>
      </c>
      <c r="C3" s="127" t="s">
        <v>2</v>
      </c>
      <c r="D3" s="127" t="s">
        <v>3</v>
      </c>
      <c r="E3" s="127" t="s">
        <v>13</v>
      </c>
      <c r="F3" s="127" t="s">
        <v>14</v>
      </c>
      <c r="G3" s="127" t="s">
        <v>15</v>
      </c>
      <c r="H3" s="127" t="s">
        <v>16</v>
      </c>
      <c r="I3" s="127" t="s">
        <v>0</v>
      </c>
      <c r="J3" s="127" t="s">
        <v>1</v>
      </c>
      <c r="K3" s="127" t="s">
        <v>2</v>
      </c>
      <c r="L3" s="127" t="s">
        <v>3</v>
      </c>
      <c r="M3" s="127" t="s">
        <v>13</v>
      </c>
      <c r="N3" s="127" t="s">
        <v>14</v>
      </c>
      <c r="O3" s="127" t="s">
        <v>15</v>
      </c>
      <c r="P3" s="127" t="s">
        <v>16</v>
      </c>
      <c r="Q3" s="5"/>
    </row>
    <row r="4" spans="1:17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5"/>
    </row>
    <row r="5" spans="1:18" ht="12.75" customHeight="1">
      <c r="A5" s="127">
        <v>1</v>
      </c>
      <c r="B5" s="133" t="str">
        <f>VLOOKUP(A5,'пр.взвешивания'!B5:E34,2,FALSE)</f>
        <v>ЖЕРНЯКОВА Татьяна Владимировна</v>
      </c>
      <c r="C5" s="133" t="str">
        <f>VLOOKUP(B5,'пр.взвешивания'!C5:F34,2,FALSE)</f>
        <v>26.08.84 мсмк</v>
      </c>
      <c r="D5" s="133" t="str">
        <f>VLOOKUP(C5,'пр.взвешивания'!D5:G34,2,FALSE)</f>
        <v>МОСКВА  С-70 Д </v>
      </c>
      <c r="E5" s="137"/>
      <c r="F5" s="138"/>
      <c r="G5" s="130" t="s">
        <v>111</v>
      </c>
      <c r="H5" s="127"/>
      <c r="I5" s="127">
        <v>9</v>
      </c>
      <c r="J5" s="232" t="str">
        <f>VLOOKUP(I5,'пр.взвешивания'!B5:E34,2,FALSE)</f>
        <v>НЕДОШИВКИНА Юлия Сергеевна</v>
      </c>
      <c r="K5" s="232" t="str">
        <f>VLOOKUP(J5,'пр.взвешивания'!C5:F34,2,FALSE)</f>
        <v>01.07.88 кмс</v>
      </c>
      <c r="L5" s="232" t="str">
        <f>VLOOKUP(K5,'пр.взвешивания'!D5:G34,2,FALSE)</f>
        <v>ПФО Оренбургская Орск Д</v>
      </c>
      <c r="M5" s="127"/>
      <c r="N5" s="127"/>
      <c r="O5" s="127">
        <v>3</v>
      </c>
      <c r="P5" s="127"/>
      <c r="Q5" s="5"/>
      <c r="R5" s="6"/>
    </row>
    <row r="6" spans="1:18" ht="12.75">
      <c r="A6" s="127"/>
      <c r="B6" s="133"/>
      <c r="C6" s="133"/>
      <c r="D6" s="133"/>
      <c r="E6" s="137"/>
      <c r="F6" s="137"/>
      <c r="G6" s="130"/>
      <c r="H6" s="127"/>
      <c r="I6" s="127"/>
      <c r="J6" s="230"/>
      <c r="K6" s="230"/>
      <c r="L6" s="230"/>
      <c r="M6" s="127"/>
      <c r="N6" s="127"/>
      <c r="O6" s="127"/>
      <c r="P6" s="127"/>
      <c r="Q6" s="5"/>
      <c r="R6" s="6"/>
    </row>
    <row r="7" spans="1:18" ht="12.75" customHeight="1">
      <c r="A7" s="128">
        <v>2</v>
      </c>
      <c r="B7" s="133" t="str">
        <f>VLOOKUP(A7,'пр.взвешивания'!B7:E36,2,FALSE)</f>
        <v>ГОЛЬБЕРГ Екатерина Михайловна</v>
      </c>
      <c r="C7" s="133" t="str">
        <f>VLOOKUP(B7,'пр.взвешивания'!C7:F36,2,FALSE)</f>
        <v>21.06.80 змс</v>
      </c>
      <c r="D7" s="133" t="str">
        <f>VLOOKUP(C7,'пр.взвешивания'!D7:G36,2,FALSE)</f>
        <v>ЮФО Астраханская Астрахань ПР</v>
      </c>
      <c r="E7" s="234"/>
      <c r="F7" s="234"/>
      <c r="G7" s="128">
        <v>4</v>
      </c>
      <c r="H7" s="127" t="s">
        <v>110</v>
      </c>
      <c r="I7" s="128">
        <v>10</v>
      </c>
      <c r="J7" s="232" t="str">
        <f>VLOOKUP(I7,'пр.взвешивания'!B7:E36,2,FALSE)</f>
        <v>ПУЗИНАВИЧУТЕ Александра Гедиминовна</v>
      </c>
      <c r="K7" s="232" t="str">
        <f>VLOOKUP(J7,'пр.взвешивания'!C7:F36,2,FALSE)</f>
        <v>04.09.85 кмс</v>
      </c>
      <c r="L7" s="232" t="str">
        <f>VLOOKUP(K7,'пр.взвешивания'!D7:G36,2,FALSE)</f>
        <v>МОСКВА  Москомспорт</v>
      </c>
      <c r="M7" s="128"/>
      <c r="N7" s="128"/>
      <c r="O7" s="128">
        <v>0</v>
      </c>
      <c r="P7" s="128"/>
      <c r="Q7" s="5"/>
      <c r="R7" s="6"/>
    </row>
    <row r="8" spans="1:18" ht="13.5" thickBot="1">
      <c r="A8" s="231"/>
      <c r="B8" s="239"/>
      <c r="C8" s="239"/>
      <c r="D8" s="239"/>
      <c r="E8" s="238"/>
      <c r="F8" s="238"/>
      <c r="G8" s="231"/>
      <c r="H8" s="127"/>
      <c r="I8" s="231"/>
      <c r="J8" s="233"/>
      <c r="K8" s="233"/>
      <c r="L8" s="233"/>
      <c r="M8" s="231"/>
      <c r="N8" s="231"/>
      <c r="O8" s="231"/>
      <c r="P8" s="231"/>
      <c r="Q8" s="5"/>
      <c r="R8" s="6"/>
    </row>
    <row r="9" spans="1:18" ht="12.75" customHeight="1">
      <c r="A9" s="228">
        <v>4</v>
      </c>
      <c r="B9" s="237" t="str">
        <f>VLOOKUP(A9,'пр.взвешивания'!B9:E38,2,FALSE)</f>
        <v>ЕФРЕМОВА Светлана Анатольевна</v>
      </c>
      <c r="C9" s="237" t="str">
        <f>VLOOKUP(B9,'пр.взвешивания'!C9:F38,2,FALSE)</f>
        <v>07.02.80 кмс</v>
      </c>
      <c r="D9" s="237" t="str">
        <f>VLOOKUP(C9,'пр.взвешивания'!D9:G38,2,FALSE)</f>
        <v>ПФО Удмуртия Воткинск ПР</v>
      </c>
      <c r="E9" s="225"/>
      <c r="F9" s="226"/>
      <c r="G9" s="227" t="s">
        <v>111</v>
      </c>
      <c r="H9" s="228"/>
      <c r="I9" s="228">
        <v>12</v>
      </c>
      <c r="J9" s="229" t="str">
        <f>VLOOKUP(I9,'пр.взвешивания'!B9:E38,2,FALSE)</f>
        <v>ШЕСТЕРА Альбина Александровна</v>
      </c>
      <c r="K9" s="229" t="str">
        <f>VLOOKUP(J9,'пр.взвешивания'!C9:F38,2,FALSE)</f>
        <v>30.03.81 мс</v>
      </c>
      <c r="L9" s="229" t="str">
        <f>VLOOKUP(K9,'пр.взвешивания'!D9:G38,2,FALSE)</f>
        <v>ДВФО Приморский Владивосток МО</v>
      </c>
      <c r="M9" s="225"/>
      <c r="N9" s="226"/>
      <c r="O9" s="227" t="s">
        <v>113</v>
      </c>
      <c r="P9" s="228"/>
      <c r="Q9" s="5"/>
      <c r="R9" s="6"/>
    </row>
    <row r="10" spans="1:18" ht="12.75">
      <c r="A10" s="127"/>
      <c r="B10" s="133"/>
      <c r="C10" s="133"/>
      <c r="D10" s="133"/>
      <c r="E10" s="137"/>
      <c r="F10" s="137"/>
      <c r="G10" s="130"/>
      <c r="H10" s="127"/>
      <c r="I10" s="127"/>
      <c r="J10" s="230"/>
      <c r="K10" s="230"/>
      <c r="L10" s="230"/>
      <c r="M10" s="137"/>
      <c r="N10" s="137"/>
      <c r="O10" s="130"/>
      <c r="P10" s="127"/>
      <c r="Q10" s="5"/>
      <c r="R10" s="6"/>
    </row>
    <row r="11" spans="1:16" ht="12.75" customHeight="1">
      <c r="A11" s="128">
        <v>3</v>
      </c>
      <c r="B11" s="133" t="str">
        <f>VLOOKUP(A11,'пр.взвешивания'!B5:E34,2,FALSE)</f>
        <v>ТЕРЕНТЬЕВА Анна Владимировна</v>
      </c>
      <c r="C11" s="133" t="str">
        <f>VLOOKUP(B11,'пр.взвешивания'!C5:F34,2,FALSE)</f>
        <v>01.11.75 кмс</v>
      </c>
      <c r="D11" s="133" t="str">
        <f>VLOOKUP(C11,'пр.взвешивания'!D5:G34,2,FALSE)</f>
        <v>ЦФО Владимирская Владимир ВС</v>
      </c>
      <c r="E11" s="234"/>
      <c r="F11" s="234"/>
      <c r="G11" s="128">
        <v>3</v>
      </c>
      <c r="H11" s="128"/>
      <c r="I11" s="128">
        <v>11</v>
      </c>
      <c r="J11" s="232" t="str">
        <f>VLOOKUP(I11,'пр.взвешивания'!B11:E40,2,FALSE)</f>
        <v>БУЛАВИНА Анна Аркадьевна</v>
      </c>
      <c r="K11" s="232" t="str">
        <f>VLOOKUP(J11,'пр.взвешивания'!C11:F40,2,FALSE)</f>
        <v>07.06.88 мс</v>
      </c>
      <c r="L11" s="232" t="str">
        <f>VLOOKUP(K11,'пр.взвешивания'!D11:G40,2,FALSE)</f>
        <v>С.Петербург МО</v>
      </c>
      <c r="M11" s="234"/>
      <c r="N11" s="234"/>
      <c r="O11" s="128">
        <v>3</v>
      </c>
      <c r="P11" s="128"/>
    </row>
    <row r="12" spans="1:16" ht="12.75" customHeight="1">
      <c r="A12" s="129"/>
      <c r="B12" s="133"/>
      <c r="C12" s="133"/>
      <c r="D12" s="133"/>
      <c r="E12" s="235"/>
      <c r="F12" s="235"/>
      <c r="G12" s="129"/>
      <c r="H12" s="129"/>
      <c r="I12" s="129"/>
      <c r="J12" s="230"/>
      <c r="K12" s="230"/>
      <c r="L12" s="230"/>
      <c r="M12" s="235"/>
      <c r="N12" s="235"/>
      <c r="O12" s="129"/>
      <c r="P12" s="129"/>
    </row>
    <row r="13" spans="2:12" ht="18.75" customHeight="1">
      <c r="B13" s="4" t="s">
        <v>18</v>
      </c>
      <c r="J13" s="4" t="s">
        <v>18</v>
      </c>
      <c r="K13" s="5"/>
      <c r="L13" s="5"/>
    </row>
    <row r="14" spans="1:16" ht="12.75" customHeight="1">
      <c r="A14" s="127">
        <v>1</v>
      </c>
      <c r="B14" s="133" t="str">
        <f>VLOOKUP(A14,'пр.взвешивания'!B5:E34,2,FALSE)</f>
        <v>ЖЕРНЯКОВА Татьяна Владимировна</v>
      </c>
      <c r="C14" s="133" t="str">
        <f>VLOOKUP(B14,'пр.взвешивания'!C5:F34,2,FALSE)</f>
        <v>26.08.84 мсмк</v>
      </c>
      <c r="D14" s="133" t="str">
        <f>VLOOKUP(C14,'пр.взвешивания'!D5:G34,2,FALSE)</f>
        <v>МОСКВА  С-70 Д </v>
      </c>
      <c r="E14" s="137"/>
      <c r="F14" s="138"/>
      <c r="G14" s="130" t="s">
        <v>109</v>
      </c>
      <c r="H14" s="127" t="s">
        <v>117</v>
      </c>
      <c r="I14" s="127">
        <v>9</v>
      </c>
      <c r="J14" s="232" t="str">
        <f>VLOOKUP(I14,'пр.взвешивания'!B5:E34,2,FALSE)</f>
        <v>НЕДОШИВКИНА Юлия Сергеевна</v>
      </c>
      <c r="K14" s="232" t="str">
        <f>VLOOKUP(J14,'пр.взвешивания'!C5:F34,2,FALSE)</f>
        <v>01.07.88 кмс</v>
      </c>
      <c r="L14" s="232" t="str">
        <f>VLOOKUP(K14,'пр.взвешивания'!D5:G34,2,FALSE)</f>
        <v>ПФО Оренбургская Орск Д</v>
      </c>
      <c r="M14" s="127"/>
      <c r="N14" s="127"/>
      <c r="O14" s="127">
        <v>0</v>
      </c>
      <c r="P14" s="127"/>
    </row>
    <row r="15" spans="1:16" ht="12.75">
      <c r="A15" s="127"/>
      <c r="B15" s="133"/>
      <c r="C15" s="133"/>
      <c r="D15" s="133"/>
      <c r="E15" s="137"/>
      <c r="F15" s="137"/>
      <c r="G15" s="130"/>
      <c r="H15" s="127"/>
      <c r="I15" s="127"/>
      <c r="J15" s="230"/>
      <c r="K15" s="230"/>
      <c r="L15" s="230"/>
      <c r="M15" s="127"/>
      <c r="N15" s="127"/>
      <c r="O15" s="127"/>
      <c r="P15" s="127"/>
    </row>
    <row r="16" spans="1:16" ht="12.75" customHeight="1">
      <c r="A16" s="128">
        <v>3</v>
      </c>
      <c r="B16" s="133" t="str">
        <f>VLOOKUP(A16,'пр.взвешивания'!B7:E36,2,FALSE)</f>
        <v>ТЕРЕНТЬЕВА Анна Владимировна</v>
      </c>
      <c r="C16" s="133" t="str">
        <f>VLOOKUP(B16,'пр.взвешивания'!C7:F36,2,FALSE)</f>
        <v>01.11.75 кмс</v>
      </c>
      <c r="D16" s="133" t="str">
        <f>VLOOKUP(C16,'пр.взвешивания'!D7:G36,2,FALSE)</f>
        <v>ЦФО Владимирская Владимир ВС</v>
      </c>
      <c r="E16" s="234"/>
      <c r="F16" s="234"/>
      <c r="G16" s="128">
        <v>0</v>
      </c>
      <c r="H16" s="128"/>
      <c r="I16" s="128">
        <v>11</v>
      </c>
      <c r="J16" s="232" t="str">
        <f>VLOOKUP(I16,'пр.взвешивания'!B7:E36,2,FALSE)</f>
        <v>БУЛАВИНА Анна Аркадьевна</v>
      </c>
      <c r="K16" s="232" t="str">
        <f>VLOOKUP(J16,'пр.взвешивания'!C7:F36,2,FALSE)</f>
        <v>07.06.88 мс</v>
      </c>
      <c r="L16" s="232" t="str">
        <f>VLOOKUP(K16,'пр.взвешивания'!D7:G36,2,FALSE)</f>
        <v>С.Петербург МО</v>
      </c>
      <c r="M16" s="128"/>
      <c r="N16" s="128"/>
      <c r="O16" s="128">
        <v>4</v>
      </c>
      <c r="P16" s="128" t="s">
        <v>114</v>
      </c>
    </row>
    <row r="17" spans="1:16" ht="13.5" thickBot="1">
      <c r="A17" s="231"/>
      <c r="B17" s="239"/>
      <c r="C17" s="239"/>
      <c r="D17" s="239"/>
      <c r="E17" s="238"/>
      <c r="F17" s="238"/>
      <c r="G17" s="231"/>
      <c r="H17" s="231"/>
      <c r="I17" s="231"/>
      <c r="J17" s="233"/>
      <c r="K17" s="233"/>
      <c r="L17" s="233"/>
      <c r="M17" s="231"/>
      <c r="N17" s="231"/>
      <c r="O17" s="231"/>
      <c r="P17" s="231"/>
    </row>
    <row r="18" spans="1:16" ht="12.75" customHeight="1">
      <c r="A18" s="228">
        <v>2</v>
      </c>
      <c r="B18" s="237" t="str">
        <f>VLOOKUP(A18,'пр.взвешивания'!B5:E34,2,FALSE)</f>
        <v>ГОЛЬБЕРГ Екатерина Михайловна</v>
      </c>
      <c r="C18" s="237" t="str">
        <f>VLOOKUP(B18,'пр.взвешивания'!C5:F34,2,FALSE)</f>
        <v>21.06.80 змс</v>
      </c>
      <c r="D18" s="237" t="str">
        <f>VLOOKUP(C18,'пр.взвешивания'!D5:G34,2,FALSE)</f>
        <v>ЮФО Астраханская Астрахань ПР</v>
      </c>
      <c r="E18" s="225"/>
      <c r="F18" s="226"/>
      <c r="G18" s="227" t="s">
        <v>109</v>
      </c>
      <c r="H18" s="228" t="s">
        <v>112</v>
      </c>
      <c r="I18" s="228">
        <v>10</v>
      </c>
      <c r="J18" s="229" t="str">
        <f>VLOOKUP(I18,'пр.взвешивания'!B9:E38,2,FALSE)</f>
        <v>ПУЗИНАВИЧУТЕ Александра Гедиминовна</v>
      </c>
      <c r="K18" s="229" t="str">
        <f>VLOOKUP(J18,'пр.взвешивания'!C9:F38,2,FALSE)</f>
        <v>04.09.85 кмс</v>
      </c>
      <c r="L18" s="229" t="str">
        <f>VLOOKUP(K18,'пр.взвешивания'!D9:G38,2,FALSE)</f>
        <v>МОСКВА  Москомспорт</v>
      </c>
      <c r="M18" s="225"/>
      <c r="N18" s="226"/>
      <c r="O18" s="227" t="s">
        <v>111</v>
      </c>
      <c r="P18" s="228"/>
    </row>
    <row r="19" spans="1:16" ht="12.75" customHeight="1">
      <c r="A19" s="127"/>
      <c r="B19" s="133"/>
      <c r="C19" s="133"/>
      <c r="D19" s="133"/>
      <c r="E19" s="137"/>
      <c r="F19" s="137"/>
      <c r="G19" s="130"/>
      <c r="H19" s="127"/>
      <c r="I19" s="127"/>
      <c r="J19" s="230"/>
      <c r="K19" s="230"/>
      <c r="L19" s="230"/>
      <c r="M19" s="137"/>
      <c r="N19" s="137"/>
      <c r="O19" s="130"/>
      <c r="P19" s="127"/>
    </row>
    <row r="20" spans="1:16" ht="12.75" customHeight="1">
      <c r="A20" s="128">
        <v>4</v>
      </c>
      <c r="B20" s="133" t="str">
        <f>VLOOKUP(A20,'пр.взвешивания'!B11:E40,2,FALSE)</f>
        <v>ЕФРЕМОВА Светлана Анатольевна</v>
      </c>
      <c r="C20" s="133" t="str">
        <f>VLOOKUP(B20,'пр.взвешивания'!C11:F40,2,FALSE)</f>
        <v>07.02.80 кмс</v>
      </c>
      <c r="D20" s="133" t="str">
        <f>VLOOKUP(C20,'пр.взвешивания'!D11:G40,2,FALSE)</f>
        <v>ПФО Удмуртия Воткинск ПР</v>
      </c>
      <c r="E20" s="234"/>
      <c r="F20" s="234"/>
      <c r="G20" s="128">
        <v>0</v>
      </c>
      <c r="H20" s="128"/>
      <c r="I20" s="128">
        <v>12</v>
      </c>
      <c r="J20" s="232" t="str">
        <f>VLOOKUP(I20,'пр.взвешивания'!B11:E40,2,FALSE)</f>
        <v>ШЕСТЕРА Альбина Александровна</v>
      </c>
      <c r="K20" s="232" t="str">
        <f>VLOOKUP(J20,'пр.взвешивания'!C11:F40,2,FALSE)</f>
        <v>30.03.81 мс</v>
      </c>
      <c r="L20" s="232" t="str">
        <f>VLOOKUP(K20,'пр.взвешивания'!D11:G40,2,FALSE)</f>
        <v>ДВФО Приморский Владивосток МО</v>
      </c>
      <c r="M20" s="234"/>
      <c r="N20" s="234"/>
      <c r="O20" s="128">
        <v>3</v>
      </c>
      <c r="P20" s="128"/>
    </row>
    <row r="21" spans="1:16" ht="12.75">
      <c r="A21" s="129"/>
      <c r="B21" s="133"/>
      <c r="C21" s="133"/>
      <c r="D21" s="133"/>
      <c r="E21" s="235"/>
      <c r="F21" s="235"/>
      <c r="G21" s="129"/>
      <c r="H21" s="129"/>
      <c r="I21" s="129"/>
      <c r="J21" s="230"/>
      <c r="K21" s="230"/>
      <c r="L21" s="230"/>
      <c r="M21" s="235"/>
      <c r="N21" s="235"/>
      <c r="O21" s="129"/>
      <c r="P21" s="129"/>
    </row>
    <row r="22" spans="2:12" ht="21" customHeight="1">
      <c r="B22" s="4" t="s">
        <v>19</v>
      </c>
      <c r="J22" s="4" t="s">
        <v>32</v>
      </c>
      <c r="K22" s="5"/>
      <c r="L22" s="5"/>
    </row>
    <row r="23" spans="1:16" ht="12.75" customHeight="1">
      <c r="A23" s="127">
        <v>1</v>
      </c>
      <c r="B23" s="133" t="str">
        <f>VLOOKUP(A23,'пр.взвешивания'!B5:E34,2,FALSE)</f>
        <v>ЖЕРНЯКОВА Татьяна Владимировна</v>
      </c>
      <c r="C23" s="133" t="str">
        <f>VLOOKUP(B23,'пр.взвешивания'!C5:F34,2,FALSE)</f>
        <v>26.08.84 мсмк</v>
      </c>
      <c r="D23" s="133" t="str">
        <f>VLOOKUP(C23,'пр.взвешивания'!D5:G34,2,FALSE)</f>
        <v>МОСКВА  С-70 Д </v>
      </c>
      <c r="E23" s="137"/>
      <c r="F23" s="138"/>
      <c r="G23" s="130" t="s">
        <v>109</v>
      </c>
      <c r="H23" s="127" t="s">
        <v>118</v>
      </c>
      <c r="I23" s="127">
        <v>9</v>
      </c>
      <c r="J23" s="232" t="str">
        <f>VLOOKUP(I23,'пр.взвешивания'!B5:E34,2,FALSE)</f>
        <v>НЕДОШИВКИНА Юлия Сергеевна</v>
      </c>
      <c r="K23" s="232" t="str">
        <f>VLOOKUP(J23,'пр.взвешивания'!C5:F34,2,FALSE)</f>
        <v>01.07.88 кмс</v>
      </c>
      <c r="L23" s="232" t="str">
        <f>VLOOKUP(K23,'пр.взвешивания'!D5:G34,2,FALSE)</f>
        <v>ПФО Оренбургская Орск Д</v>
      </c>
      <c r="M23" s="127"/>
      <c r="N23" s="127"/>
      <c r="O23" s="127">
        <v>3.5</v>
      </c>
      <c r="P23" s="127"/>
    </row>
    <row r="24" spans="1:16" ht="12.75">
      <c r="A24" s="127"/>
      <c r="B24" s="133"/>
      <c r="C24" s="133"/>
      <c r="D24" s="133"/>
      <c r="E24" s="137"/>
      <c r="F24" s="137"/>
      <c r="G24" s="130"/>
      <c r="H24" s="127"/>
      <c r="I24" s="127"/>
      <c r="J24" s="230"/>
      <c r="K24" s="230"/>
      <c r="L24" s="230"/>
      <c r="M24" s="127"/>
      <c r="N24" s="127"/>
      <c r="O24" s="127"/>
      <c r="P24" s="127"/>
    </row>
    <row r="25" spans="1:16" ht="12.75" customHeight="1">
      <c r="A25" s="128">
        <v>4</v>
      </c>
      <c r="B25" s="133" t="str">
        <f>VLOOKUP(A25,'пр.взвешивания'!B7:E36,2,FALSE)</f>
        <v>ЕФРЕМОВА Светлана Анатольевна</v>
      </c>
      <c r="C25" s="133" t="str">
        <f>VLOOKUP(B25,'пр.взвешивания'!C7:F36,2,FALSE)</f>
        <v>07.02.80 кмс</v>
      </c>
      <c r="D25" s="133" t="str">
        <f>VLOOKUP(C25,'пр.взвешивания'!D7:G36,2,FALSE)</f>
        <v>ПФО Удмуртия Воткинск ПР</v>
      </c>
      <c r="E25" s="234"/>
      <c r="F25" s="234"/>
      <c r="G25" s="128">
        <v>0</v>
      </c>
      <c r="H25" s="128"/>
      <c r="I25" s="128">
        <v>12</v>
      </c>
      <c r="J25" s="232" t="str">
        <f>VLOOKUP(I25,'пр.взвешивания'!B7:E36,2,FALSE)</f>
        <v>ШЕСТЕРА Альбина Александровна</v>
      </c>
      <c r="K25" s="232" t="str">
        <f>VLOOKUP(J25,'пр.взвешивания'!C7:F36,2,FALSE)</f>
        <v>30.03.81 мс</v>
      </c>
      <c r="L25" s="232" t="str">
        <f>VLOOKUP(K25,'пр.взвешивания'!D7:G36,2,FALSE)</f>
        <v>ДВФО Приморский Владивосток МО</v>
      </c>
      <c r="M25" s="128"/>
      <c r="N25" s="128"/>
      <c r="O25" s="128">
        <v>0</v>
      </c>
      <c r="P25" s="128"/>
    </row>
    <row r="26" spans="1:16" ht="12.75" customHeight="1" thickBot="1">
      <c r="A26" s="231"/>
      <c r="B26" s="239"/>
      <c r="C26" s="239"/>
      <c r="D26" s="239"/>
      <c r="E26" s="238"/>
      <c r="F26" s="238"/>
      <c r="G26" s="231"/>
      <c r="H26" s="231"/>
      <c r="I26" s="231"/>
      <c r="J26" s="233"/>
      <c r="K26" s="233"/>
      <c r="L26" s="233"/>
      <c r="M26" s="231"/>
      <c r="N26" s="231"/>
      <c r="O26" s="231"/>
      <c r="P26" s="231"/>
    </row>
    <row r="27" spans="1:16" ht="12.75" customHeight="1">
      <c r="A27" s="228">
        <v>3</v>
      </c>
      <c r="B27" s="237" t="str">
        <f>VLOOKUP(A27,'пр.взвешивания'!B9:E38,2,FALSE)</f>
        <v>ТЕРЕНТЬЕВА Анна Владимировна</v>
      </c>
      <c r="C27" s="237" t="str">
        <f>VLOOKUP(B27,'пр.взвешивания'!C9:F38,2,FALSE)</f>
        <v>01.11.75 кмс</v>
      </c>
      <c r="D27" s="237" t="str">
        <f>VLOOKUP(C27,'пр.взвешивания'!D9:G38,2,FALSE)</f>
        <v>ЦФО Владимирская Владимир ВС</v>
      </c>
      <c r="E27" s="225"/>
      <c r="F27" s="226"/>
      <c r="G27" s="227" t="s">
        <v>111</v>
      </c>
      <c r="H27" s="228"/>
      <c r="I27" s="228">
        <v>11</v>
      </c>
      <c r="J27" s="229" t="str">
        <f>VLOOKUP(I27,'пр.взвешивания'!B9:E38,2,FALSE)</f>
        <v>БУЛАВИНА Анна Аркадьевна</v>
      </c>
      <c r="K27" s="229" t="str">
        <f>VLOOKUP(J27,'пр.взвешивания'!C9:F38,2,FALSE)</f>
        <v>07.06.88 мс</v>
      </c>
      <c r="L27" s="229" t="str">
        <f>VLOOKUP(K27,'пр.взвешивания'!D9:G38,2,FALSE)</f>
        <v>С.Петербург МО</v>
      </c>
      <c r="M27" s="225"/>
      <c r="N27" s="226"/>
      <c r="O27" s="227" t="s">
        <v>109</v>
      </c>
      <c r="P27" s="228" t="s">
        <v>115</v>
      </c>
    </row>
    <row r="28" spans="1:16" ht="12.75">
      <c r="A28" s="127"/>
      <c r="B28" s="133"/>
      <c r="C28" s="133"/>
      <c r="D28" s="133"/>
      <c r="E28" s="137"/>
      <c r="F28" s="137"/>
      <c r="G28" s="130"/>
      <c r="H28" s="127"/>
      <c r="I28" s="127"/>
      <c r="J28" s="230"/>
      <c r="K28" s="230"/>
      <c r="L28" s="230"/>
      <c r="M28" s="137"/>
      <c r="N28" s="137"/>
      <c r="O28" s="130"/>
      <c r="P28" s="127"/>
    </row>
    <row r="29" spans="1:16" ht="12.75" customHeight="1">
      <c r="A29" s="128">
        <v>2</v>
      </c>
      <c r="B29" s="133" t="str">
        <f>VLOOKUP(A29,'пр.взвешивания'!B5:E34,2,FALSE)</f>
        <v>ГОЛЬБЕРГ Екатерина Михайловна</v>
      </c>
      <c r="C29" s="133" t="str">
        <f>VLOOKUP(B29,'пр.взвешивания'!C5:F34,2,FALSE)</f>
        <v>21.06.80 змс</v>
      </c>
      <c r="D29" s="133" t="str">
        <f>VLOOKUP(C29,'пр.взвешивания'!D5:G34,2,FALSE)</f>
        <v>ЮФО Астраханская Астрахань ПР</v>
      </c>
      <c r="E29" s="234"/>
      <c r="F29" s="234"/>
      <c r="G29" s="128">
        <v>4</v>
      </c>
      <c r="H29" s="128" t="s">
        <v>119</v>
      </c>
      <c r="I29" s="128">
        <v>10</v>
      </c>
      <c r="J29" s="232" t="str">
        <f>VLOOKUP(I29,'пр.взвешивания'!B11:E40,2,FALSE)</f>
        <v>ПУЗИНАВИЧУТЕ Александра Гедиминовна</v>
      </c>
      <c r="K29" s="232" t="str">
        <f>VLOOKUP(J29,'пр.взвешивания'!C11:F40,2,FALSE)</f>
        <v>04.09.85 кмс</v>
      </c>
      <c r="L29" s="232" t="str">
        <f>VLOOKUP(K29,'пр.взвешивания'!D11:G40,2,FALSE)</f>
        <v>МОСКВА  Москомспорт</v>
      </c>
      <c r="M29" s="234"/>
      <c r="N29" s="234"/>
      <c r="O29" s="128">
        <v>0</v>
      </c>
      <c r="P29" s="128"/>
    </row>
    <row r="30" spans="1:16" ht="12.75">
      <c r="A30" s="129"/>
      <c r="B30" s="133"/>
      <c r="C30" s="133"/>
      <c r="D30" s="133"/>
      <c r="E30" s="235"/>
      <c r="F30" s="235"/>
      <c r="G30" s="129"/>
      <c r="H30" s="129"/>
      <c r="I30" s="129"/>
      <c r="J30" s="230"/>
      <c r="K30" s="230"/>
      <c r="L30" s="230"/>
      <c r="M30" s="235"/>
      <c r="N30" s="235"/>
      <c r="O30" s="129"/>
      <c r="P30" s="129"/>
    </row>
    <row r="31" spans="1:16" ht="21" customHeight="1">
      <c r="A31" s="4" t="s">
        <v>10</v>
      </c>
      <c r="B31" s="4" t="s">
        <v>17</v>
      </c>
      <c r="C31" s="4"/>
      <c r="D31" s="4"/>
      <c r="E31" s="14" t="s">
        <v>106</v>
      </c>
      <c r="F31" s="4"/>
      <c r="G31" s="4"/>
      <c r="H31" s="4"/>
      <c r="I31" s="4" t="s">
        <v>12</v>
      </c>
      <c r="J31" s="4" t="s">
        <v>17</v>
      </c>
      <c r="K31" s="4"/>
      <c r="L31" s="4"/>
      <c r="M31" s="14" t="s">
        <v>106</v>
      </c>
      <c r="N31" s="4"/>
      <c r="O31" s="4"/>
      <c r="P31" s="4"/>
    </row>
    <row r="32" spans="1:16" ht="12.75">
      <c r="A32" s="127" t="s">
        <v>0</v>
      </c>
      <c r="B32" s="127" t="s">
        <v>1</v>
      </c>
      <c r="C32" s="127" t="s">
        <v>2</v>
      </c>
      <c r="D32" s="127" t="s">
        <v>3</v>
      </c>
      <c r="E32" s="127" t="s">
        <v>13</v>
      </c>
      <c r="F32" s="127" t="s">
        <v>14</v>
      </c>
      <c r="G32" s="127" t="s">
        <v>15</v>
      </c>
      <c r="H32" s="127" t="s">
        <v>16</v>
      </c>
      <c r="I32" s="127" t="s">
        <v>0</v>
      </c>
      <c r="J32" s="127" t="s">
        <v>1</v>
      </c>
      <c r="K32" s="127" t="s">
        <v>2</v>
      </c>
      <c r="L32" s="127" t="s">
        <v>3</v>
      </c>
      <c r="M32" s="127" t="s">
        <v>13</v>
      </c>
      <c r="N32" s="127" t="s">
        <v>14</v>
      </c>
      <c r="O32" s="127" t="s">
        <v>15</v>
      </c>
      <c r="P32" s="127" t="s">
        <v>16</v>
      </c>
    </row>
    <row r="33" spans="1:16" ht="12.7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spans="1:16" ht="12.75" customHeight="1">
      <c r="A34" s="127">
        <v>5</v>
      </c>
      <c r="B34" s="133" t="str">
        <f>VLOOKUP(A34,'пр.взвешивания'!B5:E34,2,FALSE)</f>
        <v>СУЛЕМИНА Любовь Владимировна</v>
      </c>
      <c r="C34" s="133" t="str">
        <f>VLOOKUP(B34,'пр.взвешивания'!C5:F34,2,FALSE)</f>
        <v>10.11.85 мс</v>
      </c>
      <c r="D34" s="133" t="str">
        <f>VLOOKUP(C34,'пр.взвешивания'!D5:G34,2,FALSE)</f>
        <v>СФО Иркутская Ангарск Россспорт</v>
      </c>
      <c r="E34" s="137"/>
      <c r="F34" s="138"/>
      <c r="G34" s="130" t="s">
        <v>120</v>
      </c>
      <c r="H34" s="127"/>
      <c r="I34" s="127">
        <v>13</v>
      </c>
      <c r="J34" s="232" t="str">
        <f>VLOOKUP(I34,'пр.взвешивания'!B5:E34,2,FALSE)</f>
        <v>БЕССОНОВА Улья на Александровна</v>
      </c>
      <c r="K34" s="232" t="str">
        <f>VLOOKUP(J34,'пр.взвешивания'!C5:F34,2,FALSE)</f>
        <v>18.10.90 мс</v>
      </c>
      <c r="L34" s="232" t="str">
        <f>VLOOKUP(K34,'пр.взвешивания'!D5:G34,2,FALSE)</f>
        <v>ПФО Пензенская Пенза ВС</v>
      </c>
      <c r="M34" s="127"/>
      <c r="N34" s="127"/>
      <c r="O34" s="127">
        <v>3</v>
      </c>
      <c r="P34" s="127"/>
    </row>
    <row r="35" spans="1:16" ht="12.75" customHeight="1">
      <c r="A35" s="127"/>
      <c r="B35" s="133"/>
      <c r="C35" s="133"/>
      <c r="D35" s="133"/>
      <c r="E35" s="137"/>
      <c r="F35" s="137"/>
      <c r="G35" s="130"/>
      <c r="H35" s="127"/>
      <c r="I35" s="127"/>
      <c r="J35" s="230"/>
      <c r="K35" s="230"/>
      <c r="L35" s="230"/>
      <c r="M35" s="127"/>
      <c r="N35" s="127"/>
      <c r="O35" s="127"/>
      <c r="P35" s="127"/>
    </row>
    <row r="36" spans="1:16" ht="12.75" customHeight="1">
      <c r="A36" s="128">
        <v>6</v>
      </c>
      <c r="B36" s="133" t="str">
        <f>VLOOKUP(A36,'пр.взвешивания'!B7:E36,2,FALSE)</f>
        <v>КЛИМОВА Елена Юрьевна</v>
      </c>
      <c r="C36" s="133" t="str">
        <f>VLOOKUP(B36,'пр.взвешивания'!C7:F36,2,FALSE)</f>
        <v>18.02.82 кмс</v>
      </c>
      <c r="D36" s="133" t="str">
        <f>VLOOKUP(C36,'пр.взвешивания'!D7:G36,2,FALSE)</f>
        <v>ЮФО Ростовская Волгодонск МО</v>
      </c>
      <c r="E36" s="234"/>
      <c r="F36" s="234"/>
      <c r="G36" s="128">
        <v>0</v>
      </c>
      <c r="H36" s="128"/>
      <c r="I36" s="128">
        <v>14</v>
      </c>
      <c r="J36" s="232" t="str">
        <f>VLOOKUP(I36,'пр.взвешивания'!B7:E36,2,FALSE)</f>
        <v>ПОНОМАРЕВА Наталья Викторовна</v>
      </c>
      <c r="K36" s="232" t="str">
        <f>VLOOKUP(J36,'пр.взвешивания'!C7:F36,2,FALSE)</f>
        <v>20.05.79 мс</v>
      </c>
      <c r="L36" s="232" t="str">
        <f>VLOOKUP(K36,'пр.взвешивания'!D7:G36,2,FALSE)</f>
        <v>СФО Иркутская Ангарск Россспорт</v>
      </c>
      <c r="M36" s="128"/>
      <c r="N36" s="128"/>
      <c r="O36" s="128">
        <v>0</v>
      </c>
      <c r="P36" s="128"/>
    </row>
    <row r="37" spans="1:16" ht="13.5" thickBot="1">
      <c r="A37" s="231"/>
      <c r="B37" s="239"/>
      <c r="C37" s="239"/>
      <c r="D37" s="239"/>
      <c r="E37" s="238"/>
      <c r="F37" s="238"/>
      <c r="G37" s="231"/>
      <c r="H37" s="231"/>
      <c r="I37" s="231"/>
      <c r="J37" s="233"/>
      <c r="K37" s="233"/>
      <c r="L37" s="233"/>
      <c r="M37" s="231"/>
      <c r="N37" s="231"/>
      <c r="O37" s="231"/>
      <c r="P37" s="231"/>
    </row>
    <row r="38" spans="1:16" ht="12.75" customHeight="1">
      <c r="A38" s="228">
        <v>8</v>
      </c>
      <c r="B38" s="237" t="str">
        <f>VLOOKUP(A38,'пр.взвешивания'!B9:E38,2,FALSE)</f>
        <v>ГУРБИНА Юлия Сергеевна</v>
      </c>
      <c r="C38" s="237" t="str">
        <f>VLOOKUP(B38,'пр.взвешивания'!C9:F38,2,FALSE)</f>
        <v>11.04.87 мс</v>
      </c>
      <c r="D38" s="237" t="str">
        <f>VLOOKUP(C38,'пр.взвешивания'!D9:G38,2,FALSE)</f>
        <v>ЦФО Тверская Волочок ВС</v>
      </c>
      <c r="E38" s="225"/>
      <c r="F38" s="226"/>
      <c r="G38" s="227" t="s">
        <v>111</v>
      </c>
      <c r="H38" s="228"/>
      <c r="I38" s="228">
        <v>15</v>
      </c>
      <c r="J38" s="229" t="str">
        <f>VLOOKUP(I38,'пр.взвешивания'!B9:E38,2,FALSE)</f>
        <v>МЕЛЬНИКОВА Наталья Валентиновна</v>
      </c>
      <c r="K38" s="229" t="str">
        <f>VLOOKUP(J38,'пр.взвешивания'!C9:F38,2,FALSE)</f>
        <v>023.07.77 мсмк</v>
      </c>
      <c r="L38" s="229" t="str">
        <f>VLOOKUP(K38,'пр.взвешивания'!D9:G38,2,FALSE)</f>
        <v>ЦФО Брянская Брянск ЛОК</v>
      </c>
      <c r="M38" s="225"/>
      <c r="N38" s="226"/>
      <c r="O38" s="227"/>
      <c r="P38" s="228"/>
    </row>
    <row r="39" spans="1:16" ht="12.75">
      <c r="A39" s="127"/>
      <c r="B39" s="133"/>
      <c r="C39" s="133"/>
      <c r="D39" s="133"/>
      <c r="E39" s="137"/>
      <c r="F39" s="137"/>
      <c r="G39" s="130"/>
      <c r="H39" s="127"/>
      <c r="I39" s="127"/>
      <c r="J39" s="230"/>
      <c r="K39" s="230"/>
      <c r="L39" s="230"/>
      <c r="M39" s="137"/>
      <c r="N39" s="137"/>
      <c r="O39" s="130"/>
      <c r="P39" s="127"/>
    </row>
    <row r="40" spans="1:12" ht="12.75" customHeight="1">
      <c r="A40" s="128">
        <v>7</v>
      </c>
      <c r="B40" s="133" t="str">
        <f>VLOOKUP(A40,'пр.взвешивания'!B11:E40,2,FALSE)</f>
        <v>СЕМЕНОВА Юлия Юрьевна</v>
      </c>
      <c r="C40" s="133" t="str">
        <f>VLOOKUP(B40,'пр.взвешивания'!C11:F40,2,FALSE)</f>
        <v>08.09.76 змс</v>
      </c>
      <c r="D40" s="133" t="str">
        <f>VLOOKUP(C40,'пр.взвешивания'!D11:G40,2,FALSE)</f>
        <v>ЦФО Калужская Калуга ВС</v>
      </c>
      <c r="E40" s="234"/>
      <c r="F40" s="234"/>
      <c r="G40" s="128">
        <v>4</v>
      </c>
      <c r="H40" s="128" t="s">
        <v>121</v>
      </c>
      <c r="J40" s="5"/>
      <c r="K40" s="5"/>
      <c r="L40" s="5"/>
    </row>
    <row r="41" spans="1:12" ht="12.75" customHeight="1">
      <c r="A41" s="129"/>
      <c r="B41" s="133"/>
      <c r="C41" s="133"/>
      <c r="D41" s="133"/>
      <c r="E41" s="235"/>
      <c r="F41" s="235"/>
      <c r="G41" s="129"/>
      <c r="H41" s="129"/>
      <c r="J41" s="5"/>
      <c r="K41" s="5"/>
      <c r="L41" s="5"/>
    </row>
    <row r="42" spans="2:12" ht="18" customHeight="1">
      <c r="B42" s="4" t="s">
        <v>18</v>
      </c>
      <c r="J42" s="4" t="s">
        <v>18</v>
      </c>
      <c r="K42" s="5"/>
      <c r="L42" s="5"/>
    </row>
    <row r="43" spans="1:16" ht="12.75" customHeight="1">
      <c r="A43" s="127">
        <v>5</v>
      </c>
      <c r="B43" s="133" t="str">
        <f>VLOOKUP(A43,'пр.взвешивания'!B5:E34,2,FALSE)</f>
        <v>СУЛЕМИНА Любовь Владимировна</v>
      </c>
      <c r="C43" s="133" t="str">
        <f>VLOOKUP(B43,'пр.взвешивания'!C5:F34,2,FALSE)</f>
        <v>10.11.85 мс</v>
      </c>
      <c r="D43" s="133" t="str">
        <f>VLOOKUP(C43,'пр.взвешивания'!D5:G34,2,FALSE)</f>
        <v>СФО Иркутская Ангарск Россспорт</v>
      </c>
      <c r="E43" s="137"/>
      <c r="F43" s="138"/>
      <c r="G43" s="130" t="s">
        <v>111</v>
      </c>
      <c r="H43" s="127"/>
      <c r="I43" s="127">
        <v>13</v>
      </c>
      <c r="J43" s="232" t="str">
        <f>VLOOKUP(I43,'пр.взвешивания'!B5:E34,2,FALSE)</f>
        <v>БЕССОНОВА Улья на Александровна</v>
      </c>
      <c r="K43" s="232" t="str">
        <f>VLOOKUP(J43,'пр.взвешивания'!C5:F34,2,FALSE)</f>
        <v>18.10.90 мс</v>
      </c>
      <c r="L43" s="232" t="str">
        <f>VLOOKUP(K43,'пр.взвешивания'!D5:G34,2,FALSE)</f>
        <v>ПФО Пензенская Пенза ВС</v>
      </c>
      <c r="M43" s="127"/>
      <c r="N43" s="127"/>
      <c r="O43" s="127">
        <v>9</v>
      </c>
      <c r="P43" s="127"/>
    </row>
    <row r="44" spans="1:16" ht="12.75">
      <c r="A44" s="127"/>
      <c r="B44" s="133"/>
      <c r="C44" s="133"/>
      <c r="D44" s="133"/>
      <c r="E44" s="137"/>
      <c r="F44" s="137"/>
      <c r="G44" s="130"/>
      <c r="H44" s="127"/>
      <c r="I44" s="127"/>
      <c r="J44" s="230"/>
      <c r="K44" s="230"/>
      <c r="L44" s="230"/>
      <c r="M44" s="127"/>
      <c r="N44" s="127"/>
      <c r="O44" s="127"/>
      <c r="P44" s="127"/>
    </row>
    <row r="45" spans="1:16" ht="12.75" customHeight="1">
      <c r="A45" s="128">
        <v>7</v>
      </c>
      <c r="B45" s="133" t="str">
        <f>VLOOKUP(A45,'пр.взвешивания'!B7:E36,2,FALSE)</f>
        <v>СЕМЕНОВА Юлия Юрьевна</v>
      </c>
      <c r="C45" s="133" t="str">
        <f>VLOOKUP(B45,'пр.взвешивания'!C7:F36,2,FALSE)</f>
        <v>08.09.76 змс</v>
      </c>
      <c r="D45" s="133" t="str">
        <f>VLOOKUP(C45,'пр.взвешивания'!D7:G36,2,FALSE)</f>
        <v>ЦФО Калужская Калуга ВС</v>
      </c>
      <c r="E45" s="234"/>
      <c r="F45" s="234"/>
      <c r="G45" s="128">
        <v>3</v>
      </c>
      <c r="H45" s="128"/>
      <c r="I45" s="128">
        <v>15</v>
      </c>
      <c r="J45" s="232" t="str">
        <f>VLOOKUP(I45,'пр.взвешивания'!B7:E36,2,FALSE)</f>
        <v>МЕЛЬНИКОВА Наталья Валентиновна</v>
      </c>
      <c r="K45" s="232" t="str">
        <f>VLOOKUP(J45,'пр.взвешивания'!C7:F36,2,FALSE)</f>
        <v>023.07.77 мсмк</v>
      </c>
      <c r="L45" s="232" t="str">
        <f>VLOOKUP(K45,'пр.взвешивания'!D7:G36,2,FALSE)</f>
        <v>ЦФО Брянская Брянск ЛОК</v>
      </c>
      <c r="M45" s="128"/>
      <c r="N45" s="128"/>
      <c r="O45" s="128">
        <v>3</v>
      </c>
      <c r="P45" s="128"/>
    </row>
    <row r="46" spans="1:16" ht="13.5" thickBot="1">
      <c r="A46" s="231"/>
      <c r="B46" s="239"/>
      <c r="C46" s="239"/>
      <c r="D46" s="239"/>
      <c r="E46" s="238"/>
      <c r="F46" s="238"/>
      <c r="G46" s="231"/>
      <c r="H46" s="231"/>
      <c r="I46" s="231"/>
      <c r="J46" s="233"/>
      <c r="K46" s="233"/>
      <c r="L46" s="233"/>
      <c r="M46" s="231"/>
      <c r="N46" s="231"/>
      <c r="O46" s="231"/>
      <c r="P46" s="231"/>
    </row>
    <row r="47" spans="1:16" ht="12.75" customHeight="1">
      <c r="A47" s="228">
        <v>6</v>
      </c>
      <c r="B47" s="237" t="str">
        <f>VLOOKUP(A47,'пр.взвешивания'!B9:E38,2,FALSE)</f>
        <v>КЛИМОВА Елена Юрьевна</v>
      </c>
      <c r="C47" s="237" t="str">
        <f>VLOOKUP(B47,'пр.взвешивания'!C9:F38,2,FALSE)</f>
        <v>18.02.82 кмс</v>
      </c>
      <c r="D47" s="237" t="str">
        <f>VLOOKUP(C47,'пр.взвешивания'!D9:G38,2,FALSE)</f>
        <v>ЮФО Ростовская Волгодонск МО</v>
      </c>
      <c r="E47" s="225"/>
      <c r="F47" s="226"/>
      <c r="G47" s="227" t="s">
        <v>111</v>
      </c>
      <c r="H47" s="228"/>
      <c r="I47" s="228">
        <v>14</v>
      </c>
      <c r="J47" s="229" t="str">
        <f>VLOOKUP(I47,'пр.взвешивания'!B9:E38,2,FALSE)</f>
        <v>ПОНОМАРЕВА Наталья Викторовна</v>
      </c>
      <c r="K47" s="229" t="str">
        <f>VLOOKUP(J47,'пр.взвешивания'!C9:F38,2,FALSE)</f>
        <v>20.05.79 мс</v>
      </c>
      <c r="L47" s="229" t="str">
        <f>VLOOKUP(K47,'пр.взвешивания'!D9:G38,2,FALSE)</f>
        <v>СФО Иркутская Ангарск Россспорт</v>
      </c>
      <c r="M47" s="225"/>
      <c r="N47" s="226"/>
      <c r="O47" s="227"/>
      <c r="P47" s="228"/>
    </row>
    <row r="48" spans="1:16" ht="12.75">
      <c r="A48" s="127"/>
      <c r="B48" s="133"/>
      <c r="C48" s="133"/>
      <c r="D48" s="133"/>
      <c r="E48" s="137"/>
      <c r="F48" s="137"/>
      <c r="G48" s="130"/>
      <c r="H48" s="127"/>
      <c r="I48" s="127"/>
      <c r="J48" s="230"/>
      <c r="K48" s="230"/>
      <c r="L48" s="230"/>
      <c r="M48" s="137"/>
      <c r="N48" s="137"/>
      <c r="O48" s="130"/>
      <c r="P48" s="127"/>
    </row>
    <row r="49" spans="1:12" ht="12.75" customHeight="1">
      <c r="A49" s="128">
        <v>8</v>
      </c>
      <c r="B49" s="133" t="str">
        <f>VLOOKUP(A49,'пр.взвешивания'!B11:E40,2,FALSE)</f>
        <v>ГУРБИНА Юлия Сергеевна</v>
      </c>
      <c r="C49" s="133" t="str">
        <f>VLOOKUP(B49,'пр.взвешивания'!C11:F40,2,FALSE)</f>
        <v>11.04.87 мс</v>
      </c>
      <c r="D49" s="133" t="str">
        <f>VLOOKUP(C49,'пр.взвешивания'!D11:G40,2,FALSE)</f>
        <v>ЦФО Тверская Волочок ВС</v>
      </c>
      <c r="E49" s="234"/>
      <c r="F49" s="234"/>
      <c r="G49" s="128">
        <v>4</v>
      </c>
      <c r="H49" s="128" t="s">
        <v>122</v>
      </c>
      <c r="J49" s="5"/>
      <c r="K49" s="5"/>
      <c r="L49" s="5"/>
    </row>
    <row r="50" spans="1:12" ht="12.75">
      <c r="A50" s="129"/>
      <c r="B50" s="133"/>
      <c r="C50" s="133"/>
      <c r="D50" s="133"/>
      <c r="E50" s="235"/>
      <c r="F50" s="235"/>
      <c r="G50" s="129"/>
      <c r="H50" s="129"/>
      <c r="J50" s="5"/>
      <c r="K50" s="5"/>
      <c r="L50" s="5"/>
    </row>
    <row r="51" spans="2:12" ht="17.25" customHeight="1">
      <c r="B51" s="4" t="s">
        <v>19</v>
      </c>
      <c r="J51" s="4" t="s">
        <v>32</v>
      </c>
      <c r="K51" s="5"/>
      <c r="L51" s="5"/>
    </row>
    <row r="52" spans="1:17" ht="12.75" customHeight="1">
      <c r="A52" s="127">
        <v>5</v>
      </c>
      <c r="B52" s="133" t="str">
        <f>VLOOKUP(A52,'пр.взвешивания'!B5:E34,2,FALSE)</f>
        <v>СУЛЕМИНА Любовь Владимировна</v>
      </c>
      <c r="C52" s="133" t="str">
        <f>VLOOKUP(B52,'пр.взвешивания'!C5:F34,2,FALSE)</f>
        <v>10.11.85 мс</v>
      </c>
      <c r="D52" s="133" t="str">
        <f>VLOOKUP(C52,'пр.взвешивания'!D5:G34,2,FALSE)</f>
        <v>СФО Иркутская Ангарск Россспорт</v>
      </c>
      <c r="E52" s="137"/>
      <c r="F52" s="138"/>
      <c r="G52" s="130" t="s">
        <v>111</v>
      </c>
      <c r="H52" s="127"/>
      <c r="I52" s="127">
        <v>15</v>
      </c>
      <c r="J52" s="232" t="str">
        <f>VLOOKUP(I52,'пр.взвешивания'!B5:E34,2,FALSE)</f>
        <v>МЕЛЬНИКОВА Наталья Валентиновна</v>
      </c>
      <c r="K52" s="232" t="str">
        <f>VLOOKUP(J52,'пр.взвешивания'!C5:F34,2,FALSE)</f>
        <v>023.07.77 мсмк</v>
      </c>
      <c r="L52" s="232" t="str">
        <f>VLOOKUP(K52,'пр.взвешивания'!D5:G34,2,FALSE)</f>
        <v>ЦФО Брянская Брянск ЛОК</v>
      </c>
      <c r="M52" s="127"/>
      <c r="N52" s="127"/>
      <c r="O52" s="127">
        <v>3</v>
      </c>
      <c r="P52" s="127"/>
      <c r="Q52">
        <v>13</v>
      </c>
    </row>
    <row r="53" spans="1:16" ht="12.75">
      <c r="A53" s="127"/>
      <c r="B53" s="133"/>
      <c r="C53" s="133"/>
      <c r="D53" s="133"/>
      <c r="E53" s="137"/>
      <c r="F53" s="137"/>
      <c r="G53" s="130"/>
      <c r="H53" s="127"/>
      <c r="I53" s="127"/>
      <c r="J53" s="230"/>
      <c r="K53" s="230"/>
      <c r="L53" s="230"/>
      <c r="M53" s="127"/>
      <c r="N53" s="127"/>
      <c r="O53" s="127"/>
      <c r="P53" s="127"/>
    </row>
    <row r="54" spans="1:16" ht="12.75" customHeight="1">
      <c r="A54" s="128">
        <v>8</v>
      </c>
      <c r="B54" s="133" t="str">
        <f>VLOOKUP(A54,'пр.взвешивания'!B7:E36,2,FALSE)</f>
        <v>ГУРБИНА Юлия Сергеевна</v>
      </c>
      <c r="C54" s="133" t="str">
        <f>VLOOKUP(B54,'пр.взвешивания'!C7:F36,2,FALSE)</f>
        <v>11.04.87 мс</v>
      </c>
      <c r="D54" s="133" t="str">
        <f>VLOOKUP(C54,'пр.взвешивания'!D7:G36,2,FALSE)</f>
        <v>ЦФО Тверская Волочок ВС</v>
      </c>
      <c r="E54" s="234"/>
      <c r="F54" s="234"/>
      <c r="G54" s="128">
        <v>3</v>
      </c>
      <c r="H54" s="128"/>
      <c r="I54" s="128">
        <v>14</v>
      </c>
      <c r="J54" s="232" t="str">
        <f>VLOOKUP(I54,'пр.взвешивания'!B7:E36,2,FALSE)</f>
        <v>ПОНОМАРЕВА Наталья Викторовна</v>
      </c>
      <c r="K54" s="232" t="str">
        <f>VLOOKUP(J54,'пр.взвешивания'!C7:F36,2,FALSE)</f>
        <v>20.05.79 мс</v>
      </c>
      <c r="L54" s="232" t="str">
        <f>VLOOKUP(K54,'пр.взвешивания'!D7:G36,2,FALSE)</f>
        <v>СФО Иркутская Ангарск Россспорт</v>
      </c>
      <c r="M54" s="128"/>
      <c r="N54" s="128"/>
      <c r="O54" s="128">
        <v>0</v>
      </c>
      <c r="P54" s="128"/>
    </row>
    <row r="55" spans="1:16" ht="13.5" thickBot="1">
      <c r="A55" s="231"/>
      <c r="B55" s="239"/>
      <c r="C55" s="239"/>
      <c r="D55" s="239"/>
      <c r="E55" s="238"/>
      <c r="F55" s="238"/>
      <c r="G55" s="231"/>
      <c r="H55" s="231"/>
      <c r="I55" s="231"/>
      <c r="J55" s="233"/>
      <c r="K55" s="233"/>
      <c r="L55" s="233"/>
      <c r="M55" s="231"/>
      <c r="N55" s="231"/>
      <c r="O55" s="231"/>
      <c r="P55" s="231"/>
    </row>
    <row r="56" spans="1:16" ht="12.75" customHeight="1">
      <c r="A56" s="228">
        <v>7</v>
      </c>
      <c r="B56" s="237" t="str">
        <f>VLOOKUP(A56,'пр.взвешивания'!B9:E38,2,FALSE)</f>
        <v>СЕМЕНОВА Юлия Юрьевна</v>
      </c>
      <c r="C56" s="237" t="str">
        <f>VLOOKUP(B56,'пр.взвешивания'!C9:F38,2,FALSE)</f>
        <v>08.09.76 змс</v>
      </c>
      <c r="D56" s="237" t="str">
        <f>VLOOKUP(C56,'пр.взвешивания'!D9:G38,2,FALSE)</f>
        <v>ЦФО Калужская Калуга ВС</v>
      </c>
      <c r="E56" s="225"/>
      <c r="F56" s="226"/>
      <c r="G56" s="227" t="s">
        <v>109</v>
      </c>
      <c r="H56" s="228" t="s">
        <v>115</v>
      </c>
      <c r="I56" s="228">
        <v>13</v>
      </c>
      <c r="J56" s="229" t="str">
        <f>VLOOKUP(I56,'пр.взвешивания'!B9:E38,2,FALSE)</f>
        <v>БЕССОНОВА Улья на Александровна</v>
      </c>
      <c r="K56" s="229" t="str">
        <f>VLOOKUP(J56,'пр.взвешивания'!C9:F38,2,FALSE)</f>
        <v>18.10.90 мс</v>
      </c>
      <c r="L56" s="229" t="str">
        <f>VLOOKUP(K56,'пр.взвешивания'!D9:G38,2,FALSE)</f>
        <v>ПФО Пензенская Пенза ВС</v>
      </c>
      <c r="M56" s="225"/>
      <c r="N56" s="226"/>
      <c r="O56" s="227"/>
      <c r="P56" s="228"/>
    </row>
    <row r="57" spans="1:16" ht="12.75" customHeight="1">
      <c r="A57" s="127"/>
      <c r="B57" s="133"/>
      <c r="C57" s="133"/>
      <c r="D57" s="133"/>
      <c r="E57" s="137"/>
      <c r="F57" s="137"/>
      <c r="G57" s="130"/>
      <c r="H57" s="127"/>
      <c r="I57" s="127"/>
      <c r="J57" s="230"/>
      <c r="K57" s="230"/>
      <c r="L57" s="230"/>
      <c r="M57" s="137"/>
      <c r="N57" s="137"/>
      <c r="O57" s="130"/>
      <c r="P57" s="127"/>
    </row>
    <row r="58" spans="1:8" ht="12.75" customHeight="1">
      <c r="A58" s="128">
        <v>6</v>
      </c>
      <c r="B58" s="133" t="str">
        <f>VLOOKUP(A58,'пр.взвешивания'!B11:E40,2,FALSE)</f>
        <v>КЛИМОВА Елена Юрьевна</v>
      </c>
      <c r="C58" s="133" t="str">
        <f>VLOOKUP(B58,'пр.взвешивания'!C11:F40,2,FALSE)</f>
        <v>18.02.82 кмс</v>
      </c>
      <c r="D58" s="133" t="str">
        <f>VLOOKUP(C58,'пр.взвешивания'!D11:G40,2,FALSE)</f>
        <v>ЮФО Ростовская Волгодонск МО</v>
      </c>
      <c r="E58" s="234"/>
      <c r="F58" s="234"/>
      <c r="G58" s="128">
        <v>0</v>
      </c>
      <c r="H58" s="128"/>
    </row>
    <row r="59" spans="1:8" ht="12.75" customHeight="1">
      <c r="A59" s="129"/>
      <c r="B59" s="133"/>
      <c r="C59" s="133"/>
      <c r="D59" s="133"/>
      <c r="E59" s="235"/>
      <c r="F59" s="235"/>
      <c r="G59" s="129"/>
      <c r="H59" s="129"/>
    </row>
    <row r="61" spans="1:16" ht="28.5" customHeight="1">
      <c r="A61" s="236" t="s">
        <v>31</v>
      </c>
      <c r="B61" s="236"/>
      <c r="C61" s="236"/>
      <c r="D61" s="236"/>
      <c r="E61" s="236"/>
      <c r="F61" s="236"/>
      <c r="G61" s="236"/>
      <c r="H61" s="236"/>
      <c r="I61" s="236" t="s">
        <v>31</v>
      </c>
      <c r="J61" s="236"/>
      <c r="K61" s="236"/>
      <c r="L61" s="236"/>
      <c r="M61" s="236"/>
      <c r="N61" s="236"/>
      <c r="O61" s="236"/>
      <c r="P61" s="236"/>
    </row>
    <row r="62" spans="1:16" ht="29.25" customHeight="1">
      <c r="A62" s="4" t="s">
        <v>7</v>
      </c>
      <c r="B62" s="4" t="s">
        <v>17</v>
      </c>
      <c r="C62" s="4"/>
      <c r="D62" s="4"/>
      <c r="E62" s="14" t="s">
        <v>106</v>
      </c>
      <c r="F62" s="4"/>
      <c r="G62" s="4"/>
      <c r="H62" s="4"/>
      <c r="I62" s="4" t="s">
        <v>8</v>
      </c>
      <c r="J62" s="4" t="s">
        <v>17</v>
      </c>
      <c r="K62" s="4"/>
      <c r="L62" s="4"/>
      <c r="M62" s="14" t="s">
        <v>106</v>
      </c>
      <c r="N62" s="4"/>
      <c r="O62" s="4"/>
      <c r="P62" s="4"/>
    </row>
    <row r="63" spans="1:16" ht="12.75">
      <c r="A63" s="127" t="s">
        <v>0</v>
      </c>
      <c r="B63" s="127" t="s">
        <v>1</v>
      </c>
      <c r="C63" s="127" t="s">
        <v>2</v>
      </c>
      <c r="D63" s="127" t="s">
        <v>3</v>
      </c>
      <c r="E63" s="127" t="s">
        <v>13</v>
      </c>
      <c r="F63" s="127" t="s">
        <v>14</v>
      </c>
      <c r="G63" s="127" t="s">
        <v>15</v>
      </c>
      <c r="H63" s="127" t="s">
        <v>16</v>
      </c>
      <c r="I63" s="127" t="s">
        <v>0</v>
      </c>
      <c r="J63" s="127" t="s">
        <v>1</v>
      </c>
      <c r="K63" s="127" t="s">
        <v>2</v>
      </c>
      <c r="L63" s="127" t="s">
        <v>3</v>
      </c>
      <c r="M63" s="127" t="s">
        <v>13</v>
      </c>
      <c r="N63" s="127" t="s">
        <v>14</v>
      </c>
      <c r="O63" s="127" t="s">
        <v>15</v>
      </c>
      <c r="P63" s="127" t="s">
        <v>16</v>
      </c>
    </row>
    <row r="64" spans="1:16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</row>
    <row r="65" spans="1:16" ht="12.75" customHeight="1">
      <c r="A65" s="127">
        <v>2</v>
      </c>
      <c r="B65" s="133" t="str">
        <f>VLOOKUP(A65,'пр.взвешивания'!B5:C34,2,FALSE)</f>
        <v>ГОЛЬБЕРГ Екатерина Михайловна</v>
      </c>
      <c r="C65" s="133" t="str">
        <f>VLOOKUP(B65,'пр.взвешивания'!C5:D34,2,FALSE)</f>
        <v>21.06.80 змс</v>
      </c>
      <c r="D65" s="133" t="str">
        <f>VLOOKUP(C65,'пр.взвешивания'!D5:E34,2,FALSE)</f>
        <v>ЮФО Астраханская Астрахань ПР</v>
      </c>
      <c r="E65" s="137"/>
      <c r="F65" s="138"/>
      <c r="G65" s="130"/>
      <c r="H65" s="127"/>
      <c r="I65" s="127">
        <v>11</v>
      </c>
      <c r="J65" s="133" t="str">
        <f>VLOOKUP(I65,'пр.взвешивания'!B5:C34,2,FALSE)</f>
        <v>БУЛАВИНА Анна Аркадьевна</v>
      </c>
      <c r="K65" s="133" t="str">
        <f>VLOOKUP(J65,'пр.взвешивания'!C5:D34,2,FALSE)</f>
        <v>07.06.88 мс</v>
      </c>
      <c r="L65" s="133" t="str">
        <f>VLOOKUP(K65,'пр.взвешивания'!D5:E34,2,FALSE)</f>
        <v>С.Петербург МО</v>
      </c>
      <c r="M65" s="137"/>
      <c r="N65" s="138"/>
      <c r="O65" s="130"/>
      <c r="P65" s="127"/>
    </row>
    <row r="66" spans="1:16" ht="12.75" customHeight="1">
      <c r="A66" s="127"/>
      <c r="B66" s="133"/>
      <c r="C66" s="133"/>
      <c r="D66" s="133"/>
      <c r="E66" s="137"/>
      <c r="F66" s="137"/>
      <c r="G66" s="130"/>
      <c r="H66" s="127"/>
      <c r="I66" s="127"/>
      <c r="J66" s="133"/>
      <c r="K66" s="133"/>
      <c r="L66" s="133"/>
      <c r="M66" s="137"/>
      <c r="N66" s="137"/>
      <c r="O66" s="130"/>
      <c r="P66" s="127"/>
    </row>
    <row r="67" spans="1:16" ht="12.75" customHeight="1">
      <c r="A67" s="128">
        <v>8</v>
      </c>
      <c r="B67" s="133" t="str">
        <f>VLOOKUP(A67,'пр.взвешивания'!B7:C36,2,FALSE)</f>
        <v>ГУРБИНА Юлия Сергеевна</v>
      </c>
      <c r="C67" s="133" t="str">
        <f>VLOOKUP(B67,'пр.взвешивания'!C7:D36,2,FALSE)</f>
        <v>11.04.87 мс</v>
      </c>
      <c r="D67" s="133" t="str">
        <f>VLOOKUP(C67,'пр.взвешивания'!D7:E36,2,FALSE)</f>
        <v>ЦФО Тверская Волочок ВС</v>
      </c>
      <c r="E67" s="234"/>
      <c r="F67" s="234"/>
      <c r="G67" s="128"/>
      <c r="H67" s="128"/>
      <c r="I67" s="128">
        <v>13</v>
      </c>
      <c r="J67" s="133" t="str">
        <f>VLOOKUP(I67,'пр.взвешивания'!B7:C36,2,FALSE)</f>
        <v>БЕССОНОВА Улья на Александровна</v>
      </c>
      <c r="K67" s="133" t="str">
        <f>VLOOKUP(J67,'пр.взвешивания'!C7:D36,2,FALSE)</f>
        <v>18.10.90 мс</v>
      </c>
      <c r="L67" s="133" t="str">
        <f>VLOOKUP(K67,'пр.взвешивания'!D7:E36,2,FALSE)</f>
        <v>ПФО Пензенская Пенза ВС</v>
      </c>
      <c r="M67" s="234"/>
      <c r="N67" s="234"/>
      <c r="O67" s="128"/>
      <c r="P67" s="128"/>
    </row>
    <row r="68" spans="1:16" ht="12.75" customHeight="1" thickBot="1">
      <c r="A68" s="231"/>
      <c r="B68" s="239"/>
      <c r="C68" s="239"/>
      <c r="D68" s="239"/>
      <c r="E68" s="238"/>
      <c r="F68" s="238"/>
      <c r="G68" s="231"/>
      <c r="H68" s="231"/>
      <c r="I68" s="231"/>
      <c r="J68" s="239"/>
      <c r="K68" s="239"/>
      <c r="L68" s="239"/>
      <c r="M68" s="238"/>
      <c r="N68" s="238"/>
      <c r="O68" s="231"/>
      <c r="P68" s="231"/>
    </row>
    <row r="69" spans="1:16" ht="12.75" customHeight="1">
      <c r="A69" s="228">
        <v>7</v>
      </c>
      <c r="B69" s="237" t="str">
        <f>VLOOKUP(A69,'пр.взвешивания'!B9:C38,2,FALSE)</f>
        <v>СЕМЕНОВА Юлия Юрьевна</v>
      </c>
      <c r="C69" s="237" t="str">
        <f>VLOOKUP(B69,'пр.взвешивания'!C9:D38,2,FALSE)</f>
        <v>08.09.76 змс</v>
      </c>
      <c r="D69" s="237" t="str">
        <f>VLOOKUP(C69,'пр.взвешивания'!D9:E38,2,FALSE)</f>
        <v>ЦФО Калужская Калуга ВС</v>
      </c>
      <c r="E69" s="225"/>
      <c r="F69" s="226"/>
      <c r="G69" s="227"/>
      <c r="H69" s="228"/>
      <c r="I69" s="228">
        <v>15</v>
      </c>
      <c r="J69" s="237" t="str">
        <f>VLOOKUP(I69,'пр.взвешивания'!B9:C38,2,FALSE)</f>
        <v>МЕЛЬНИКОВА Наталья Валентиновна</v>
      </c>
      <c r="K69" s="237" t="str">
        <f>VLOOKUP(J69,'пр.взвешивания'!C9:D38,2,FALSE)</f>
        <v>023.07.77 мсмк</v>
      </c>
      <c r="L69" s="237" t="str">
        <f>VLOOKUP(K69,'пр.взвешивания'!D9:E38,2,FALSE)</f>
        <v>ЦФО Брянская Брянск ЛОК</v>
      </c>
      <c r="M69" s="225"/>
      <c r="N69" s="226"/>
      <c r="O69" s="227"/>
      <c r="P69" s="228"/>
    </row>
    <row r="70" spans="1:16" ht="12.75" customHeight="1">
      <c r="A70" s="127"/>
      <c r="B70" s="133"/>
      <c r="C70" s="133"/>
      <c r="D70" s="133"/>
      <c r="E70" s="137"/>
      <c r="F70" s="137"/>
      <c r="G70" s="130"/>
      <c r="H70" s="127"/>
      <c r="I70" s="127"/>
      <c r="J70" s="133"/>
      <c r="K70" s="133"/>
      <c r="L70" s="133"/>
      <c r="M70" s="137"/>
      <c r="N70" s="137"/>
      <c r="O70" s="130"/>
      <c r="P70" s="127"/>
    </row>
    <row r="71" spans="1:16" ht="12.75" customHeight="1">
      <c r="A71" s="128">
        <v>1</v>
      </c>
      <c r="B71" s="133" t="str">
        <f>VLOOKUP(A71,'пр.взвешивания'!B5:C34,2,FALSE)</f>
        <v>ЖЕРНЯКОВА Татьяна Владимировна</v>
      </c>
      <c r="C71" s="133" t="str">
        <f>VLOOKUP(B71,'пр.взвешивания'!C5:D34,2,FALSE)</f>
        <v>26.08.84 мсмк</v>
      </c>
      <c r="D71" s="133" t="str">
        <f>VLOOKUP(C71,'пр.взвешивания'!D5:E34,2,FALSE)</f>
        <v>МОСКВА  С-70 Д </v>
      </c>
      <c r="E71" s="234"/>
      <c r="F71" s="234"/>
      <c r="G71" s="128"/>
      <c r="H71" s="128"/>
      <c r="I71" s="128">
        <v>9</v>
      </c>
      <c r="J71" s="133" t="str">
        <f>VLOOKUP(I71,'пр.взвешивания'!B11:C40,2,FALSE)</f>
        <v>НЕДОШИВКИНА Юлия Сергеевна</v>
      </c>
      <c r="K71" s="133" t="str">
        <f>VLOOKUP(J71,'пр.взвешивания'!C11:D40,2,FALSE)</f>
        <v>01.07.88 кмс</v>
      </c>
      <c r="L71" s="133" t="str">
        <f>VLOOKUP(K71,'пр.взвешивания'!D11:E40,2,FALSE)</f>
        <v>ПФО Оренбургская Орск Д</v>
      </c>
      <c r="M71" s="234"/>
      <c r="N71" s="234"/>
      <c r="O71" s="128"/>
      <c r="P71" s="128"/>
    </row>
    <row r="72" spans="1:16" ht="12.75" customHeight="1">
      <c r="A72" s="129"/>
      <c r="B72" s="133"/>
      <c r="C72" s="133"/>
      <c r="D72" s="133"/>
      <c r="E72" s="235"/>
      <c r="F72" s="235"/>
      <c r="G72" s="129"/>
      <c r="H72" s="129"/>
      <c r="I72" s="129"/>
      <c r="J72" s="133"/>
      <c r="K72" s="133"/>
      <c r="L72" s="133"/>
      <c r="M72" s="235"/>
      <c r="N72" s="235"/>
      <c r="O72" s="129"/>
      <c r="P72" s="129"/>
    </row>
    <row r="73" spans="1:10" ht="33.75" customHeight="1">
      <c r="A73" s="4" t="s">
        <v>7</v>
      </c>
      <c r="B73" s="4" t="s">
        <v>18</v>
      </c>
      <c r="I73" s="4" t="s">
        <v>8</v>
      </c>
      <c r="J73" s="4" t="s">
        <v>18</v>
      </c>
    </row>
    <row r="74" spans="1:16" ht="12.75" customHeight="1">
      <c r="A74" s="127">
        <v>2</v>
      </c>
      <c r="B74" s="133" t="str">
        <f>VLOOKUP(A74,'пр.взвешивания'!B5:C34,2,FALSE)</f>
        <v>ГОЛЬБЕРГ Екатерина Михайловна</v>
      </c>
      <c r="C74" s="133" t="str">
        <f>VLOOKUP(B74,'пр.взвешивания'!C5:D34,2,FALSE)</f>
        <v>21.06.80 змс</v>
      </c>
      <c r="D74" s="133" t="str">
        <f>VLOOKUP(C74,'пр.взвешивания'!D5:E34,2,FALSE)</f>
        <v>ЮФО Астраханская Астрахань ПР</v>
      </c>
      <c r="E74" s="137"/>
      <c r="F74" s="138"/>
      <c r="G74" s="130"/>
      <c r="H74" s="127"/>
      <c r="I74" s="127">
        <v>11</v>
      </c>
      <c r="J74" s="133" t="str">
        <f>VLOOKUP(I74,'пр.взвешивания'!B5:C34,2,FALSE)</f>
        <v>БУЛАВИНА Анна Аркадьевна</v>
      </c>
      <c r="K74" s="133" t="str">
        <f>VLOOKUP(J74,'пр.взвешивания'!C5:D34,2,FALSE)</f>
        <v>07.06.88 мс</v>
      </c>
      <c r="L74" s="133" t="str">
        <f>VLOOKUP(K74,'пр.взвешивания'!D5:E34,2,FALSE)</f>
        <v>С.Петербург МО</v>
      </c>
      <c r="M74" s="137"/>
      <c r="N74" s="138"/>
      <c r="O74" s="130"/>
      <c r="P74" s="127"/>
    </row>
    <row r="75" spans="1:16" ht="12.75" customHeight="1">
      <c r="A75" s="127"/>
      <c r="B75" s="133"/>
      <c r="C75" s="133"/>
      <c r="D75" s="133"/>
      <c r="E75" s="137"/>
      <c r="F75" s="137"/>
      <c r="G75" s="130"/>
      <c r="H75" s="127"/>
      <c r="I75" s="127"/>
      <c r="J75" s="133"/>
      <c r="K75" s="133"/>
      <c r="L75" s="133"/>
      <c r="M75" s="137"/>
      <c r="N75" s="137"/>
      <c r="O75" s="130"/>
      <c r="P75" s="127"/>
    </row>
    <row r="76" spans="1:16" ht="12.75" customHeight="1">
      <c r="A76" s="128">
        <v>7</v>
      </c>
      <c r="B76" s="133" t="str">
        <f>VLOOKUP(A76,'пр.взвешивания'!B7:C36,2,FALSE)</f>
        <v>СЕМЕНОВА Юлия Юрьевна</v>
      </c>
      <c r="C76" s="133" t="str">
        <f>VLOOKUP(B76,'пр.взвешивания'!C7:D36,2,FALSE)</f>
        <v>08.09.76 змс</v>
      </c>
      <c r="D76" s="133" t="str">
        <f>VLOOKUP(C76,'пр.взвешивания'!D7:E36,2,FALSE)</f>
        <v>ЦФО Калужская Калуга ВС</v>
      </c>
      <c r="E76" s="234"/>
      <c r="F76" s="234"/>
      <c r="G76" s="128"/>
      <c r="H76" s="128"/>
      <c r="I76" s="128">
        <v>15</v>
      </c>
      <c r="J76" s="133" t="str">
        <f>VLOOKUP(I76,'пр.взвешивания'!B7:C36,2,FALSE)</f>
        <v>МЕЛЬНИКОВА Наталья Валентиновна</v>
      </c>
      <c r="K76" s="133" t="str">
        <f>VLOOKUP(J76,'пр.взвешивания'!C7:D36,2,FALSE)</f>
        <v>023.07.77 мсмк</v>
      </c>
      <c r="L76" s="133" t="str">
        <f>VLOOKUP(K76,'пр.взвешивания'!D7:E36,2,FALSE)</f>
        <v>ЦФО Брянская Брянск ЛОК</v>
      </c>
      <c r="M76" s="234"/>
      <c r="N76" s="234"/>
      <c r="O76" s="128"/>
      <c r="P76" s="128"/>
    </row>
    <row r="77" spans="1:16" ht="12.75" customHeight="1" thickBot="1">
      <c r="A77" s="231"/>
      <c r="B77" s="239"/>
      <c r="C77" s="239"/>
      <c r="D77" s="239"/>
      <c r="E77" s="238"/>
      <c r="F77" s="238"/>
      <c r="G77" s="231"/>
      <c r="H77" s="231"/>
      <c r="I77" s="231"/>
      <c r="J77" s="239"/>
      <c r="K77" s="239"/>
      <c r="L77" s="239"/>
      <c r="M77" s="238"/>
      <c r="N77" s="238"/>
      <c r="O77" s="231"/>
      <c r="P77" s="231"/>
    </row>
    <row r="78" spans="1:16" ht="12.75" customHeight="1">
      <c r="A78" s="228">
        <v>1</v>
      </c>
      <c r="B78" s="237" t="str">
        <f>VLOOKUP(A78,'пр.взвешивания'!B5:C34,2,FALSE)</f>
        <v>ЖЕРНЯКОВА Татьяна Владимировна</v>
      </c>
      <c r="C78" s="237" t="str">
        <f>VLOOKUP(B78,'пр.взвешивания'!C5:D34,2,FALSE)</f>
        <v>26.08.84 мсмк</v>
      </c>
      <c r="D78" s="237" t="str">
        <f>VLOOKUP(C78,'пр.взвешивания'!D5:E34,2,FALSE)</f>
        <v>МОСКВА  С-70 Д </v>
      </c>
      <c r="E78" s="225"/>
      <c r="F78" s="226"/>
      <c r="G78" s="227"/>
      <c r="H78" s="228"/>
      <c r="I78" s="228">
        <v>9</v>
      </c>
      <c r="J78" s="237" t="str">
        <f>VLOOKUP(I78,'пр.взвешивания'!B9:C38,2,FALSE)</f>
        <v>НЕДОШИВКИНА Юлия Сергеевна</v>
      </c>
      <c r="K78" s="237" t="str">
        <f>VLOOKUP(J78,'пр.взвешивания'!C9:D38,2,FALSE)</f>
        <v>01.07.88 кмс</v>
      </c>
      <c r="L78" s="237" t="str">
        <f>VLOOKUP(K78,'пр.взвешивания'!D9:E38,2,FALSE)</f>
        <v>ПФО Оренбургская Орск Д</v>
      </c>
      <c r="M78" s="225"/>
      <c r="N78" s="226"/>
      <c r="O78" s="227"/>
      <c r="P78" s="228"/>
    </row>
    <row r="79" spans="1:16" ht="12.75" customHeight="1">
      <c r="A79" s="127"/>
      <c r="B79" s="133"/>
      <c r="C79" s="133"/>
      <c r="D79" s="133"/>
      <c r="E79" s="137"/>
      <c r="F79" s="137"/>
      <c r="G79" s="130"/>
      <c r="H79" s="127"/>
      <c r="I79" s="127"/>
      <c r="J79" s="133"/>
      <c r="K79" s="133"/>
      <c r="L79" s="133"/>
      <c r="M79" s="137"/>
      <c r="N79" s="137"/>
      <c r="O79" s="130"/>
      <c r="P79" s="127"/>
    </row>
    <row r="80" spans="1:16" ht="12.75" customHeight="1">
      <c r="A80" s="128">
        <v>8</v>
      </c>
      <c r="B80" s="133" t="str">
        <f>VLOOKUP(A80,'пр.взвешивания'!B5:E34,2,FALSE)</f>
        <v>ГУРБИНА Юлия Сергеевна</v>
      </c>
      <c r="C80" s="133" t="str">
        <f>VLOOKUP(B80,'пр.взвешивания'!C5:F34,2,FALSE)</f>
        <v>11.04.87 мс</v>
      </c>
      <c r="D80" s="133" t="str">
        <f>VLOOKUP(C80,'пр.взвешивания'!D5:G34,2,FALSE)</f>
        <v>ЦФО Тверская Волочок ВС</v>
      </c>
      <c r="E80" s="234"/>
      <c r="F80" s="234"/>
      <c r="G80" s="128"/>
      <c r="H80" s="128"/>
      <c r="I80" s="128">
        <v>13</v>
      </c>
      <c r="J80" s="133" t="str">
        <f>VLOOKUP(I80,'пр.взвешивания'!B11:C40,2,FALSE)</f>
        <v>БЕССОНОВА Улья на Александровна</v>
      </c>
      <c r="K80" s="133" t="str">
        <f>VLOOKUP(J80,'пр.взвешивания'!C11:D40,2,FALSE)</f>
        <v>18.10.90 мс</v>
      </c>
      <c r="L80" s="133" t="str">
        <f>VLOOKUP(K80,'пр.взвешивания'!D11:E40,2,FALSE)</f>
        <v>ПФО Пензенская Пенза ВС</v>
      </c>
      <c r="M80" s="234"/>
      <c r="N80" s="234"/>
      <c r="O80" s="128"/>
      <c r="P80" s="128"/>
    </row>
    <row r="81" spans="1:16" ht="12.75" customHeight="1">
      <c r="A81" s="129"/>
      <c r="B81" s="133"/>
      <c r="C81" s="133"/>
      <c r="D81" s="133"/>
      <c r="E81" s="235"/>
      <c r="F81" s="235"/>
      <c r="G81" s="129"/>
      <c r="H81" s="129"/>
      <c r="I81" s="129"/>
      <c r="J81" s="133"/>
      <c r="K81" s="133"/>
      <c r="L81" s="133"/>
      <c r="M81" s="235"/>
      <c r="N81" s="235"/>
      <c r="O81" s="129"/>
      <c r="P81" s="129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40"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J56:J57"/>
    <mergeCell ref="K56:K57"/>
    <mergeCell ref="L56:L57"/>
    <mergeCell ref="M56:M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O18:O19"/>
    <mergeCell ref="P18:P19"/>
    <mergeCell ref="M20:M21"/>
    <mergeCell ref="N20:N21"/>
    <mergeCell ref="O20:O21"/>
    <mergeCell ref="P20:P21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2:I33"/>
    <mergeCell ref="J32:J33"/>
    <mergeCell ref="K32:K33"/>
    <mergeCell ref="L32:L33"/>
    <mergeCell ref="M32:M33"/>
    <mergeCell ref="N32:N33"/>
    <mergeCell ref="O32:O33"/>
    <mergeCell ref="P32:P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7" sqref="A7:G18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31.5" customHeight="1" thickBot="1">
      <c r="A1" s="279" t="s">
        <v>107</v>
      </c>
      <c r="B1" s="280"/>
      <c r="C1" s="280"/>
      <c r="D1" s="280"/>
      <c r="E1" s="280"/>
      <c r="F1" s="280"/>
      <c r="G1" s="280"/>
    </row>
    <row r="2" spans="1:7" ht="26.25" customHeight="1" thickBot="1">
      <c r="A2" s="281" t="str">
        <f>HYPERLINK('[4]реквизиты'!$A$2)</f>
        <v>Чемпионат России по САМБО среди женщин</v>
      </c>
      <c r="B2" s="282"/>
      <c r="C2" s="282"/>
      <c r="D2" s="282"/>
      <c r="E2" s="282"/>
      <c r="F2" s="282"/>
      <c r="G2" s="283"/>
    </row>
    <row r="3" spans="1:7" ht="26.25" customHeight="1">
      <c r="A3" s="240" t="str">
        <f>HYPERLINK('[4]реквизиты'!$A$3)</f>
        <v>12-15 сентября 2008 г.        г. Астрахань</v>
      </c>
      <c r="B3" s="240"/>
      <c r="C3" s="240"/>
      <c r="D3" s="240"/>
      <c r="E3" s="240"/>
      <c r="F3" s="240"/>
      <c r="G3" s="240"/>
    </row>
    <row r="4" spans="1:7" ht="23.25" customHeight="1">
      <c r="A4" s="56"/>
      <c r="B4" s="56"/>
      <c r="C4" s="56"/>
      <c r="D4" s="241" t="s">
        <v>108</v>
      </c>
      <c r="E4" s="241"/>
      <c r="F4" s="56"/>
      <c r="G4" s="56"/>
    </row>
    <row r="5" spans="1:7" ht="12.75">
      <c r="A5" s="128" t="s">
        <v>30</v>
      </c>
      <c r="B5" s="128" t="s">
        <v>0</v>
      </c>
      <c r="C5" s="128" t="s">
        <v>1</v>
      </c>
      <c r="D5" s="128" t="s">
        <v>21</v>
      </c>
      <c r="E5" s="128" t="s">
        <v>22</v>
      </c>
      <c r="F5" s="128" t="s">
        <v>23</v>
      </c>
      <c r="G5" s="128" t="s">
        <v>24</v>
      </c>
    </row>
    <row r="6" spans="1:7" ht="12.75">
      <c r="A6" s="129"/>
      <c r="B6" s="129"/>
      <c r="C6" s="129"/>
      <c r="D6" s="129"/>
      <c r="E6" s="129"/>
      <c r="F6" s="129"/>
      <c r="G6" s="129"/>
    </row>
    <row r="7" spans="1:7" ht="13.5" customHeight="1">
      <c r="A7" s="275" t="s">
        <v>113</v>
      </c>
      <c r="B7" s="276">
        <v>2</v>
      </c>
      <c r="C7" s="265" t="s">
        <v>82</v>
      </c>
      <c r="D7" s="278" t="s">
        <v>95</v>
      </c>
      <c r="E7" s="263" t="s">
        <v>83</v>
      </c>
      <c r="F7" s="264" t="s">
        <v>84</v>
      </c>
      <c r="G7" s="265" t="s">
        <v>85</v>
      </c>
    </row>
    <row r="8" spans="1:7" ht="13.5" customHeight="1">
      <c r="A8" s="275"/>
      <c r="B8" s="277"/>
      <c r="C8" s="265"/>
      <c r="D8" s="278"/>
      <c r="E8" s="263"/>
      <c r="F8" s="264"/>
      <c r="G8" s="266"/>
    </row>
    <row r="9" spans="1:7" ht="13.5" customHeight="1">
      <c r="A9" s="267" t="s">
        <v>116</v>
      </c>
      <c r="B9" s="268">
        <v>11</v>
      </c>
      <c r="C9" s="270" t="s">
        <v>59</v>
      </c>
      <c r="D9" s="271" t="s">
        <v>60</v>
      </c>
      <c r="E9" s="272" t="s">
        <v>61</v>
      </c>
      <c r="F9" s="273" t="s">
        <v>62</v>
      </c>
      <c r="G9" s="270" t="s">
        <v>63</v>
      </c>
    </row>
    <row r="10" spans="1:7" ht="13.5" customHeight="1">
      <c r="A10" s="267"/>
      <c r="B10" s="269"/>
      <c r="C10" s="270"/>
      <c r="D10" s="271"/>
      <c r="E10" s="272"/>
      <c r="F10" s="273"/>
      <c r="G10" s="274"/>
    </row>
    <row r="11" spans="1:7" ht="13.5" customHeight="1">
      <c r="A11" s="259" t="s">
        <v>33</v>
      </c>
      <c r="B11" s="260">
        <v>7</v>
      </c>
      <c r="C11" s="257" t="s">
        <v>101</v>
      </c>
      <c r="D11" s="262" t="s">
        <v>102</v>
      </c>
      <c r="E11" s="255" t="s">
        <v>103</v>
      </c>
      <c r="F11" s="256"/>
      <c r="G11" s="257" t="s">
        <v>104</v>
      </c>
    </row>
    <row r="12" spans="1:7" ht="13.5" customHeight="1">
      <c r="A12" s="259"/>
      <c r="B12" s="261"/>
      <c r="C12" s="257" t="s">
        <v>101</v>
      </c>
      <c r="D12" s="262" t="s">
        <v>102</v>
      </c>
      <c r="E12" s="255" t="s">
        <v>103</v>
      </c>
      <c r="F12" s="256"/>
      <c r="G12" s="258" t="s">
        <v>104</v>
      </c>
    </row>
    <row r="13" spans="1:7" ht="13.5" customHeight="1">
      <c r="A13" s="259" t="s">
        <v>33</v>
      </c>
      <c r="B13" s="260">
        <v>15</v>
      </c>
      <c r="C13" s="257" t="s">
        <v>55</v>
      </c>
      <c r="D13" s="262" t="s">
        <v>56</v>
      </c>
      <c r="E13" s="255" t="s">
        <v>57</v>
      </c>
      <c r="F13" s="256"/>
      <c r="G13" s="257" t="s">
        <v>58</v>
      </c>
    </row>
    <row r="14" spans="1:7" ht="13.5" customHeight="1">
      <c r="A14" s="259"/>
      <c r="B14" s="261"/>
      <c r="C14" s="257"/>
      <c r="D14" s="262"/>
      <c r="E14" s="255"/>
      <c r="F14" s="256"/>
      <c r="G14" s="258"/>
    </row>
    <row r="15" spans="1:7" ht="13.5" customHeight="1">
      <c r="A15" s="251" t="s">
        <v>132</v>
      </c>
      <c r="B15" s="252">
        <v>8</v>
      </c>
      <c r="C15" s="249" t="s">
        <v>96</v>
      </c>
      <c r="D15" s="254" t="s">
        <v>97</v>
      </c>
      <c r="E15" s="247" t="s">
        <v>98</v>
      </c>
      <c r="F15" s="248" t="s">
        <v>99</v>
      </c>
      <c r="G15" s="249" t="s">
        <v>100</v>
      </c>
    </row>
    <row r="16" spans="1:7" ht="13.5" customHeight="1">
      <c r="A16" s="251"/>
      <c r="B16" s="253"/>
      <c r="C16" s="249"/>
      <c r="D16" s="254"/>
      <c r="E16" s="247"/>
      <c r="F16" s="248"/>
      <c r="G16" s="250"/>
    </row>
    <row r="17" spans="1:7" ht="13.5" customHeight="1">
      <c r="A17" s="251" t="s">
        <v>132</v>
      </c>
      <c r="B17" s="252">
        <v>13</v>
      </c>
      <c r="C17" s="249" t="s">
        <v>36</v>
      </c>
      <c r="D17" s="254" t="s">
        <v>37</v>
      </c>
      <c r="E17" s="247" t="s">
        <v>38</v>
      </c>
      <c r="F17" s="248" t="s">
        <v>39</v>
      </c>
      <c r="G17" s="249" t="s">
        <v>40</v>
      </c>
    </row>
    <row r="18" spans="1:7" ht="13.5" customHeight="1">
      <c r="A18" s="251"/>
      <c r="B18" s="253"/>
      <c r="C18" s="249"/>
      <c r="D18" s="254"/>
      <c r="E18" s="247"/>
      <c r="F18" s="248"/>
      <c r="G18" s="250"/>
    </row>
    <row r="19" spans="1:7" ht="13.5" customHeight="1">
      <c r="A19" s="246" t="s">
        <v>129</v>
      </c>
      <c r="B19" s="243">
        <v>1</v>
      </c>
      <c r="C19" s="230" t="s">
        <v>41</v>
      </c>
      <c r="D19" s="127" t="s">
        <v>42</v>
      </c>
      <c r="E19" s="242" t="s">
        <v>43</v>
      </c>
      <c r="F19" s="130" t="s">
        <v>44</v>
      </c>
      <c r="G19" s="230" t="s">
        <v>45</v>
      </c>
    </row>
    <row r="20" spans="1:7" ht="13.5" customHeight="1">
      <c r="A20" s="246"/>
      <c r="B20" s="244"/>
      <c r="C20" s="230"/>
      <c r="D20" s="127"/>
      <c r="E20" s="242"/>
      <c r="F20" s="130"/>
      <c r="G20" s="245"/>
    </row>
    <row r="21" spans="1:7" ht="13.5" customHeight="1">
      <c r="A21" s="246" t="s">
        <v>129</v>
      </c>
      <c r="B21" s="243">
        <v>9</v>
      </c>
      <c r="C21" s="230" t="s">
        <v>46</v>
      </c>
      <c r="D21" s="127" t="s">
        <v>47</v>
      </c>
      <c r="E21" s="242" t="s">
        <v>48</v>
      </c>
      <c r="F21" s="130" t="s">
        <v>49</v>
      </c>
      <c r="G21" s="230" t="s">
        <v>94</v>
      </c>
    </row>
    <row r="22" spans="1:7" ht="13.5" customHeight="1">
      <c r="A22" s="246"/>
      <c r="B22" s="244"/>
      <c r="C22" s="230"/>
      <c r="D22" s="127"/>
      <c r="E22" s="242"/>
      <c r="F22" s="130"/>
      <c r="G22" s="245"/>
    </row>
    <row r="23" spans="1:7" ht="13.5" customHeight="1">
      <c r="A23" s="246" t="s">
        <v>130</v>
      </c>
      <c r="B23" s="243">
        <v>3</v>
      </c>
      <c r="C23" s="230" t="s">
        <v>77</v>
      </c>
      <c r="D23" s="127" t="s">
        <v>78</v>
      </c>
      <c r="E23" s="242" t="s">
        <v>79</v>
      </c>
      <c r="F23" s="130" t="s">
        <v>80</v>
      </c>
      <c r="G23" s="230" t="s">
        <v>81</v>
      </c>
    </row>
    <row r="24" spans="1:7" ht="13.5" customHeight="1">
      <c r="A24" s="246"/>
      <c r="B24" s="244"/>
      <c r="C24" s="230"/>
      <c r="D24" s="127"/>
      <c r="E24" s="242"/>
      <c r="F24" s="130"/>
      <c r="G24" s="245"/>
    </row>
    <row r="25" spans="1:7" ht="13.5" customHeight="1">
      <c r="A25" s="246" t="s">
        <v>130</v>
      </c>
      <c r="B25" s="243">
        <v>5</v>
      </c>
      <c r="C25" s="230" t="s">
        <v>86</v>
      </c>
      <c r="D25" s="127" t="s">
        <v>87</v>
      </c>
      <c r="E25" s="242" t="s">
        <v>88</v>
      </c>
      <c r="F25" s="130" t="s">
        <v>89</v>
      </c>
      <c r="G25" s="230" t="s">
        <v>90</v>
      </c>
    </row>
    <row r="26" spans="1:7" ht="13.5" customHeight="1">
      <c r="A26" s="246"/>
      <c r="B26" s="244"/>
      <c r="C26" s="230"/>
      <c r="D26" s="127"/>
      <c r="E26" s="242"/>
      <c r="F26" s="130"/>
      <c r="G26" s="245"/>
    </row>
    <row r="27" spans="1:7" ht="13.5" customHeight="1">
      <c r="A27" s="138" t="s">
        <v>130</v>
      </c>
      <c r="B27" s="243">
        <v>12</v>
      </c>
      <c r="C27" s="230" t="s">
        <v>50</v>
      </c>
      <c r="D27" s="127" t="s">
        <v>51</v>
      </c>
      <c r="E27" s="242" t="s">
        <v>52</v>
      </c>
      <c r="F27" s="130" t="s">
        <v>53</v>
      </c>
      <c r="G27" s="230" t="s">
        <v>54</v>
      </c>
    </row>
    <row r="28" spans="1:7" ht="13.5" customHeight="1">
      <c r="A28" s="138"/>
      <c r="B28" s="244"/>
      <c r="C28" s="230"/>
      <c r="D28" s="127"/>
      <c r="E28" s="242"/>
      <c r="F28" s="130"/>
      <c r="G28" s="245"/>
    </row>
    <row r="29" spans="1:7" ht="13.5" customHeight="1">
      <c r="A29" s="138" t="s">
        <v>130</v>
      </c>
      <c r="B29" s="243">
        <v>14</v>
      </c>
      <c r="C29" s="230" t="s">
        <v>91</v>
      </c>
      <c r="D29" s="127" t="s">
        <v>92</v>
      </c>
      <c r="E29" s="242" t="s">
        <v>88</v>
      </c>
      <c r="F29" s="130"/>
      <c r="G29" s="230" t="s">
        <v>93</v>
      </c>
    </row>
    <row r="30" spans="1:7" ht="13.5" customHeight="1">
      <c r="A30" s="138"/>
      <c r="B30" s="244"/>
      <c r="C30" s="230"/>
      <c r="D30" s="127"/>
      <c r="E30" s="242"/>
      <c r="F30" s="130"/>
      <c r="G30" s="245"/>
    </row>
    <row r="31" spans="1:7" ht="13.5" customHeight="1">
      <c r="A31" s="246" t="s">
        <v>131</v>
      </c>
      <c r="B31" s="243">
        <v>4</v>
      </c>
      <c r="C31" s="230" t="s">
        <v>64</v>
      </c>
      <c r="D31" s="127" t="s">
        <v>65</v>
      </c>
      <c r="E31" s="242" t="s">
        <v>66</v>
      </c>
      <c r="F31" s="130"/>
      <c r="G31" s="230" t="s">
        <v>67</v>
      </c>
    </row>
    <row r="32" spans="1:7" ht="13.5" customHeight="1">
      <c r="A32" s="246"/>
      <c r="B32" s="244"/>
      <c r="C32" s="230"/>
      <c r="D32" s="127"/>
      <c r="E32" s="242"/>
      <c r="F32" s="130"/>
      <c r="G32" s="245"/>
    </row>
    <row r="33" spans="1:7" ht="13.5" customHeight="1">
      <c r="A33" s="138" t="s">
        <v>131</v>
      </c>
      <c r="B33" s="243">
        <v>6</v>
      </c>
      <c r="C33" s="230" t="s">
        <v>73</v>
      </c>
      <c r="D33" s="127" t="s">
        <v>74</v>
      </c>
      <c r="E33" s="242" t="s">
        <v>75</v>
      </c>
      <c r="F33" s="130"/>
      <c r="G33" s="230" t="s">
        <v>76</v>
      </c>
    </row>
    <row r="34" spans="1:7" ht="13.5" customHeight="1">
      <c r="A34" s="138"/>
      <c r="B34" s="244"/>
      <c r="C34" s="230"/>
      <c r="D34" s="127"/>
      <c r="E34" s="242"/>
      <c r="F34" s="130"/>
      <c r="G34" s="245"/>
    </row>
    <row r="35" spans="1:7" ht="13.5" customHeight="1">
      <c r="A35" s="138" t="s">
        <v>131</v>
      </c>
      <c r="B35" s="243">
        <v>10</v>
      </c>
      <c r="C35" s="230" t="s">
        <v>68</v>
      </c>
      <c r="D35" s="127" t="s">
        <v>69</v>
      </c>
      <c r="E35" s="242" t="s">
        <v>70</v>
      </c>
      <c r="F35" s="130" t="s">
        <v>71</v>
      </c>
      <c r="G35" s="230" t="s">
        <v>72</v>
      </c>
    </row>
    <row r="36" spans="1:7" ht="13.5" customHeight="1">
      <c r="A36" s="138"/>
      <c r="B36" s="244"/>
      <c r="C36" s="230"/>
      <c r="D36" s="127"/>
      <c r="E36" s="242"/>
      <c r="F36" s="130"/>
      <c r="G36" s="230"/>
    </row>
    <row r="38" spans="1:8" ht="36.75" customHeight="1">
      <c r="A38" s="125" t="s">
        <v>133</v>
      </c>
      <c r="B38" s="23"/>
      <c r="C38" s="23"/>
      <c r="D38" s="25"/>
      <c r="E38" s="25"/>
      <c r="F38" s="25"/>
      <c r="G38" s="24" t="s">
        <v>134</v>
      </c>
      <c r="H38" s="24"/>
    </row>
    <row r="39" spans="1:8" ht="15.75">
      <c r="A39" s="125"/>
      <c r="B39" s="5"/>
      <c r="C39" s="5"/>
      <c r="D39" s="5"/>
      <c r="E39" s="5"/>
      <c r="F39" s="5"/>
      <c r="G39" s="23" t="s">
        <v>135</v>
      </c>
      <c r="H39" s="24"/>
    </row>
    <row r="40" spans="1:8" ht="27.75" customHeight="1">
      <c r="A40" s="125" t="s">
        <v>136</v>
      </c>
      <c r="B40" s="5"/>
      <c r="C40" s="5"/>
      <c r="D40" s="126"/>
      <c r="E40" s="126"/>
      <c r="F40" s="126"/>
      <c r="G40" s="24" t="s">
        <v>137</v>
      </c>
      <c r="H40" s="24"/>
    </row>
    <row r="41" ht="12.75">
      <c r="G41" t="s">
        <v>138</v>
      </c>
    </row>
  </sheetData>
  <mergeCells count="116">
    <mergeCell ref="A1:G1"/>
    <mergeCell ref="A2:G2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31:B32"/>
    <mergeCell ref="C31:C32"/>
    <mergeCell ref="D31:D32"/>
    <mergeCell ref="E27:E28"/>
    <mergeCell ref="B27:B28"/>
    <mergeCell ref="C27:C28"/>
    <mergeCell ref="D27:D28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A3:G3"/>
    <mergeCell ref="D4:E4"/>
    <mergeCell ref="E35:E36"/>
    <mergeCell ref="F35:F36"/>
    <mergeCell ref="G35:G36"/>
    <mergeCell ref="A35:A36"/>
    <mergeCell ref="B35:B36"/>
    <mergeCell ref="C35:C36"/>
    <mergeCell ref="D35:D36"/>
    <mergeCell ref="E31:E3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B33" sqref="B5:G34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88" t="str">
        <f>HYPERLINK('[2]реквизиты'!$A$11)</f>
        <v>ПРОТОКОЛ ВЗВЕШИВАНИЯ                                                                                                                                                          Первенство России по САМБО среди юниорок 1988-89 гг.р.</v>
      </c>
      <c r="B1" s="289"/>
      <c r="C1" s="289"/>
      <c r="D1" s="289"/>
      <c r="E1" s="289"/>
      <c r="F1" s="289"/>
      <c r="G1" s="289"/>
    </row>
    <row r="2" spans="1:7" ht="20.25" customHeight="1">
      <c r="A2" s="284" t="str">
        <f>HYPERLINK('[2]реквизиты'!$A$12)</f>
        <v>03-06 марта 2008 г. г. Бузулук</v>
      </c>
      <c r="B2" s="285"/>
      <c r="C2" s="285"/>
      <c r="D2" s="285"/>
      <c r="E2" s="285"/>
      <c r="F2" s="285"/>
      <c r="G2" s="285"/>
    </row>
    <row r="3" spans="1:7" ht="12.75">
      <c r="A3" s="128" t="s">
        <v>20</v>
      </c>
      <c r="B3" s="128" t="s">
        <v>0</v>
      </c>
      <c r="C3" s="128" t="s">
        <v>1</v>
      </c>
      <c r="D3" s="128" t="s">
        <v>21</v>
      </c>
      <c r="E3" s="128" t="s">
        <v>22</v>
      </c>
      <c r="F3" s="128" t="s">
        <v>23</v>
      </c>
      <c r="G3" s="128" t="s">
        <v>24</v>
      </c>
    </row>
    <row r="4" spans="1:7" ht="12.75">
      <c r="A4" s="129"/>
      <c r="B4" s="129"/>
      <c r="C4" s="129"/>
      <c r="D4" s="129"/>
      <c r="E4" s="129"/>
      <c r="F4" s="129"/>
      <c r="G4" s="129"/>
    </row>
    <row r="5" spans="1:7" ht="12.75" customHeight="1">
      <c r="A5" s="244">
        <v>1</v>
      </c>
      <c r="B5" s="243">
        <v>1</v>
      </c>
      <c r="C5" s="230" t="s">
        <v>41</v>
      </c>
      <c r="D5" s="127" t="s">
        <v>42</v>
      </c>
      <c r="E5" s="242" t="s">
        <v>43</v>
      </c>
      <c r="F5" s="130" t="s">
        <v>44</v>
      </c>
      <c r="G5" s="230" t="s">
        <v>45</v>
      </c>
    </row>
    <row r="6" spans="1:7" ht="12.75">
      <c r="A6" s="244"/>
      <c r="B6" s="244"/>
      <c r="C6" s="230"/>
      <c r="D6" s="127"/>
      <c r="E6" s="242"/>
      <c r="F6" s="130"/>
      <c r="G6" s="245"/>
    </row>
    <row r="7" spans="1:7" ht="12.75" customHeight="1">
      <c r="A7" s="244">
        <v>2</v>
      </c>
      <c r="B7" s="243">
        <v>2</v>
      </c>
      <c r="C7" s="230" t="s">
        <v>82</v>
      </c>
      <c r="D7" s="127" t="s">
        <v>95</v>
      </c>
      <c r="E7" s="242" t="s">
        <v>83</v>
      </c>
      <c r="F7" s="130" t="s">
        <v>84</v>
      </c>
      <c r="G7" s="230" t="s">
        <v>85</v>
      </c>
    </row>
    <row r="8" spans="1:7" ht="12.75">
      <c r="A8" s="244"/>
      <c r="B8" s="244"/>
      <c r="C8" s="230"/>
      <c r="D8" s="127"/>
      <c r="E8" s="242"/>
      <c r="F8" s="130"/>
      <c r="G8" s="245"/>
    </row>
    <row r="9" spans="1:7" ht="12.75" customHeight="1">
      <c r="A9" s="244">
        <v>3</v>
      </c>
      <c r="B9" s="243">
        <v>3</v>
      </c>
      <c r="C9" s="230" t="s">
        <v>77</v>
      </c>
      <c r="D9" s="127" t="s">
        <v>78</v>
      </c>
      <c r="E9" s="242" t="s">
        <v>79</v>
      </c>
      <c r="F9" s="130" t="s">
        <v>80</v>
      </c>
      <c r="G9" s="230" t="s">
        <v>81</v>
      </c>
    </row>
    <row r="10" spans="1:7" ht="12.75">
      <c r="A10" s="244"/>
      <c r="B10" s="244"/>
      <c r="C10" s="230"/>
      <c r="D10" s="127"/>
      <c r="E10" s="242"/>
      <c r="F10" s="130"/>
      <c r="G10" s="245"/>
    </row>
    <row r="11" spans="1:7" ht="12.75" customHeight="1">
      <c r="A11" s="244">
        <v>4</v>
      </c>
      <c r="B11" s="243">
        <v>4</v>
      </c>
      <c r="C11" s="230" t="s">
        <v>64</v>
      </c>
      <c r="D11" s="127" t="s">
        <v>65</v>
      </c>
      <c r="E11" s="242" t="s">
        <v>66</v>
      </c>
      <c r="F11" s="130"/>
      <c r="G11" s="230" t="s">
        <v>67</v>
      </c>
    </row>
    <row r="12" spans="1:7" ht="12.75" customHeight="1">
      <c r="A12" s="244"/>
      <c r="B12" s="244"/>
      <c r="C12" s="230"/>
      <c r="D12" s="127"/>
      <c r="E12" s="242"/>
      <c r="F12" s="130"/>
      <c r="G12" s="245"/>
    </row>
    <row r="13" spans="1:7" ht="12.75" customHeight="1">
      <c r="A13" s="244">
        <v>5</v>
      </c>
      <c r="B13" s="243">
        <v>5</v>
      </c>
      <c r="C13" s="230" t="s">
        <v>86</v>
      </c>
      <c r="D13" s="127" t="s">
        <v>87</v>
      </c>
      <c r="E13" s="242" t="s">
        <v>88</v>
      </c>
      <c r="F13" s="130" t="s">
        <v>89</v>
      </c>
      <c r="G13" s="230" t="s">
        <v>90</v>
      </c>
    </row>
    <row r="14" spans="1:7" ht="12.75">
      <c r="A14" s="244"/>
      <c r="B14" s="244"/>
      <c r="C14" s="230"/>
      <c r="D14" s="127"/>
      <c r="E14" s="242"/>
      <c r="F14" s="130"/>
      <c r="G14" s="245"/>
    </row>
    <row r="15" spans="1:7" ht="12.75" customHeight="1">
      <c r="A15" s="244">
        <v>6</v>
      </c>
      <c r="B15" s="243">
        <v>6</v>
      </c>
      <c r="C15" s="230" t="s">
        <v>73</v>
      </c>
      <c r="D15" s="127" t="s">
        <v>74</v>
      </c>
      <c r="E15" s="242" t="s">
        <v>75</v>
      </c>
      <c r="F15" s="130"/>
      <c r="G15" s="230" t="s">
        <v>76</v>
      </c>
    </row>
    <row r="16" spans="1:7" ht="12.75">
      <c r="A16" s="244"/>
      <c r="B16" s="244"/>
      <c r="C16" s="230"/>
      <c r="D16" s="127"/>
      <c r="E16" s="242"/>
      <c r="F16" s="130"/>
      <c r="G16" s="245"/>
    </row>
    <row r="17" spans="1:7" ht="12.75" customHeight="1">
      <c r="A17" s="244">
        <v>7</v>
      </c>
      <c r="B17" s="243">
        <v>7</v>
      </c>
      <c r="C17" s="230" t="s">
        <v>101</v>
      </c>
      <c r="D17" s="127" t="s">
        <v>102</v>
      </c>
      <c r="E17" s="242" t="s">
        <v>103</v>
      </c>
      <c r="F17" s="130"/>
      <c r="G17" s="230" t="s">
        <v>104</v>
      </c>
    </row>
    <row r="18" spans="1:7" ht="12.75">
      <c r="A18" s="244"/>
      <c r="B18" s="244"/>
      <c r="C18" s="230" t="s">
        <v>101</v>
      </c>
      <c r="D18" s="127" t="s">
        <v>102</v>
      </c>
      <c r="E18" s="242" t="s">
        <v>103</v>
      </c>
      <c r="F18" s="130"/>
      <c r="G18" s="245" t="s">
        <v>104</v>
      </c>
    </row>
    <row r="19" spans="1:7" ht="12.75" customHeight="1">
      <c r="A19" s="244">
        <v>8</v>
      </c>
      <c r="B19" s="243">
        <v>8</v>
      </c>
      <c r="C19" s="230" t="s">
        <v>96</v>
      </c>
      <c r="D19" s="127" t="s">
        <v>97</v>
      </c>
      <c r="E19" s="242" t="s">
        <v>98</v>
      </c>
      <c r="F19" s="130" t="s">
        <v>99</v>
      </c>
      <c r="G19" s="230" t="s">
        <v>100</v>
      </c>
    </row>
    <row r="20" spans="1:7" ht="12.75">
      <c r="A20" s="244"/>
      <c r="B20" s="244"/>
      <c r="C20" s="230"/>
      <c r="D20" s="127"/>
      <c r="E20" s="242"/>
      <c r="F20" s="130"/>
      <c r="G20" s="245"/>
    </row>
    <row r="21" spans="1:7" ht="12.75" customHeight="1">
      <c r="A21" s="244">
        <v>9</v>
      </c>
      <c r="B21" s="243">
        <v>9</v>
      </c>
      <c r="C21" s="230" t="s">
        <v>46</v>
      </c>
      <c r="D21" s="127" t="s">
        <v>47</v>
      </c>
      <c r="E21" s="242" t="s">
        <v>48</v>
      </c>
      <c r="F21" s="130" t="s">
        <v>49</v>
      </c>
      <c r="G21" s="230" t="s">
        <v>94</v>
      </c>
    </row>
    <row r="22" spans="1:7" ht="12.75">
      <c r="A22" s="244"/>
      <c r="B22" s="244"/>
      <c r="C22" s="230"/>
      <c r="D22" s="127"/>
      <c r="E22" s="242"/>
      <c r="F22" s="130"/>
      <c r="G22" s="245"/>
    </row>
    <row r="23" spans="1:7" ht="12.75" customHeight="1">
      <c r="A23" s="244">
        <v>10</v>
      </c>
      <c r="B23" s="243">
        <v>10</v>
      </c>
      <c r="C23" s="230" t="s">
        <v>68</v>
      </c>
      <c r="D23" s="127" t="s">
        <v>69</v>
      </c>
      <c r="E23" s="242" t="s">
        <v>70</v>
      </c>
      <c r="F23" s="130" t="s">
        <v>71</v>
      </c>
      <c r="G23" s="230" t="s">
        <v>72</v>
      </c>
    </row>
    <row r="24" spans="1:7" ht="12.75">
      <c r="A24" s="244"/>
      <c r="B24" s="244"/>
      <c r="C24" s="230"/>
      <c r="D24" s="127"/>
      <c r="E24" s="242"/>
      <c r="F24" s="130"/>
      <c r="G24" s="245"/>
    </row>
    <row r="25" spans="1:7" ht="12.75" customHeight="1">
      <c r="A25" s="244">
        <v>11</v>
      </c>
      <c r="B25" s="243">
        <v>11</v>
      </c>
      <c r="C25" s="230" t="s">
        <v>59</v>
      </c>
      <c r="D25" s="127" t="s">
        <v>60</v>
      </c>
      <c r="E25" s="242" t="s">
        <v>61</v>
      </c>
      <c r="F25" s="130" t="s">
        <v>62</v>
      </c>
      <c r="G25" s="230" t="s">
        <v>63</v>
      </c>
    </row>
    <row r="26" spans="1:7" ht="12.75">
      <c r="A26" s="244"/>
      <c r="B26" s="244"/>
      <c r="C26" s="230"/>
      <c r="D26" s="127"/>
      <c r="E26" s="242"/>
      <c r="F26" s="130"/>
      <c r="G26" s="245"/>
    </row>
    <row r="27" spans="1:7" ht="12.75" customHeight="1">
      <c r="A27" s="244">
        <v>12</v>
      </c>
      <c r="B27" s="243">
        <v>12</v>
      </c>
      <c r="C27" s="230" t="s">
        <v>50</v>
      </c>
      <c r="D27" s="127" t="s">
        <v>51</v>
      </c>
      <c r="E27" s="242" t="s">
        <v>52</v>
      </c>
      <c r="F27" s="130" t="s">
        <v>53</v>
      </c>
      <c r="G27" s="230" t="s">
        <v>54</v>
      </c>
    </row>
    <row r="28" spans="1:7" ht="12.75">
      <c r="A28" s="244"/>
      <c r="B28" s="244"/>
      <c r="C28" s="230"/>
      <c r="D28" s="127"/>
      <c r="E28" s="242"/>
      <c r="F28" s="130"/>
      <c r="G28" s="245"/>
    </row>
    <row r="29" spans="1:8" ht="12.75" customHeight="1">
      <c r="A29" s="244">
        <v>13</v>
      </c>
      <c r="B29" s="243">
        <v>13</v>
      </c>
      <c r="C29" s="230" t="s">
        <v>36</v>
      </c>
      <c r="D29" s="127" t="s">
        <v>37</v>
      </c>
      <c r="E29" s="242" t="s">
        <v>38</v>
      </c>
      <c r="F29" s="130" t="s">
        <v>39</v>
      </c>
      <c r="G29" s="230" t="s">
        <v>40</v>
      </c>
      <c r="H29" s="2"/>
    </row>
    <row r="30" spans="1:8" ht="12.75">
      <c r="A30" s="244"/>
      <c r="B30" s="244"/>
      <c r="C30" s="230"/>
      <c r="D30" s="127"/>
      <c r="E30" s="242"/>
      <c r="F30" s="130"/>
      <c r="G30" s="245"/>
      <c r="H30" s="2"/>
    </row>
    <row r="31" spans="1:8" ht="12.75" customHeight="1">
      <c r="A31" s="244">
        <v>14</v>
      </c>
      <c r="B31" s="243">
        <v>14</v>
      </c>
      <c r="C31" s="230" t="s">
        <v>91</v>
      </c>
      <c r="D31" s="127" t="s">
        <v>92</v>
      </c>
      <c r="E31" s="242" t="s">
        <v>88</v>
      </c>
      <c r="F31" s="130"/>
      <c r="G31" s="230" t="s">
        <v>93</v>
      </c>
      <c r="H31" s="2"/>
    </row>
    <row r="32" spans="1:8" ht="12.75">
      <c r="A32" s="244"/>
      <c r="B32" s="244"/>
      <c r="C32" s="230"/>
      <c r="D32" s="127"/>
      <c r="E32" s="242"/>
      <c r="F32" s="130"/>
      <c r="G32" s="245"/>
      <c r="H32" s="2"/>
    </row>
    <row r="33" spans="1:8" ht="12.75" customHeight="1">
      <c r="A33" s="244">
        <v>15</v>
      </c>
      <c r="B33" s="243">
        <v>15</v>
      </c>
      <c r="C33" s="230" t="s">
        <v>55</v>
      </c>
      <c r="D33" s="127" t="s">
        <v>56</v>
      </c>
      <c r="E33" s="242" t="s">
        <v>57</v>
      </c>
      <c r="F33" s="130"/>
      <c r="G33" s="230" t="s">
        <v>58</v>
      </c>
      <c r="H33" s="2"/>
    </row>
    <row r="34" spans="1:8" ht="12.75">
      <c r="A34" s="244"/>
      <c r="B34" s="244"/>
      <c r="C34" s="230"/>
      <c r="D34" s="127"/>
      <c r="E34" s="242"/>
      <c r="F34" s="130"/>
      <c r="G34" s="230"/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spans="1:8" ht="12.75">
      <c r="A43" s="286"/>
      <c r="B43" s="286"/>
      <c r="C43" s="286"/>
      <c r="D43" s="286"/>
      <c r="E43" s="286"/>
      <c r="F43" s="286"/>
      <c r="G43" s="286"/>
      <c r="H43" s="2"/>
    </row>
    <row r="44" spans="1:8" ht="12.75">
      <c r="A44" s="286"/>
      <c r="B44" s="286"/>
      <c r="C44" s="286"/>
      <c r="D44" s="286"/>
      <c r="E44" s="286"/>
      <c r="F44" s="286"/>
      <c r="G44" s="286"/>
      <c r="H44" s="2"/>
    </row>
    <row r="45" spans="1:8" ht="12.75">
      <c r="A45" s="286"/>
      <c r="B45" s="286"/>
      <c r="C45" s="286"/>
      <c r="D45" s="286"/>
      <c r="E45" s="286"/>
      <c r="F45" s="286"/>
      <c r="G45" s="287"/>
      <c r="H45" s="2"/>
    </row>
    <row r="46" spans="1:8" ht="12.75">
      <c r="A46" s="286"/>
      <c r="B46" s="286"/>
      <c r="C46" s="286"/>
      <c r="D46" s="286"/>
      <c r="E46" s="286"/>
      <c r="F46" s="286"/>
      <c r="G46" s="287"/>
      <c r="H46" s="2"/>
    </row>
    <row r="47" spans="1:8" ht="12.75">
      <c r="A47" s="286"/>
      <c r="B47" s="286"/>
      <c r="C47" s="286"/>
      <c r="D47" s="286"/>
      <c r="E47" s="286"/>
      <c r="F47" s="286"/>
      <c r="G47" s="286"/>
      <c r="H47" s="2"/>
    </row>
    <row r="48" spans="1:8" ht="12.75">
      <c r="A48" s="286"/>
      <c r="B48" s="286"/>
      <c r="C48" s="286"/>
      <c r="D48" s="286"/>
      <c r="E48" s="286"/>
      <c r="F48" s="286"/>
      <c r="G48" s="286"/>
      <c r="H48" s="2"/>
    </row>
    <row r="49" spans="1:8" ht="12.75">
      <c r="A49" s="286"/>
      <c r="B49" s="286"/>
      <c r="C49" s="286"/>
      <c r="D49" s="286"/>
      <c r="E49" s="286"/>
      <c r="F49" s="286"/>
      <c r="G49" s="287"/>
      <c r="H49" s="2"/>
    </row>
    <row r="50" spans="1:8" ht="12.75">
      <c r="A50" s="286"/>
      <c r="B50" s="286"/>
      <c r="C50" s="286"/>
      <c r="D50" s="286"/>
      <c r="E50" s="286"/>
      <c r="F50" s="286"/>
      <c r="G50" s="287"/>
      <c r="H50" s="2"/>
    </row>
    <row r="51" spans="1:8" ht="12.75">
      <c r="A51" s="286"/>
      <c r="B51" s="286"/>
      <c r="C51" s="286"/>
      <c r="D51" s="286"/>
      <c r="E51" s="286"/>
      <c r="F51" s="286"/>
      <c r="G51" s="286"/>
      <c r="H51" s="2"/>
    </row>
    <row r="52" spans="1:8" ht="12.75">
      <c r="A52" s="286"/>
      <c r="B52" s="286"/>
      <c r="C52" s="286"/>
      <c r="D52" s="286"/>
      <c r="E52" s="286"/>
      <c r="F52" s="286"/>
      <c r="G52" s="286"/>
      <c r="H52" s="2"/>
    </row>
    <row r="53" spans="1:8" ht="12.75">
      <c r="A53" s="286"/>
      <c r="B53" s="286"/>
      <c r="C53" s="286"/>
      <c r="D53" s="286"/>
      <c r="E53" s="286"/>
      <c r="F53" s="286"/>
      <c r="G53" s="287"/>
      <c r="H53" s="2"/>
    </row>
    <row r="54" spans="1:8" ht="12.75">
      <c r="A54" s="286"/>
      <c r="B54" s="286"/>
      <c r="C54" s="286"/>
      <c r="D54" s="286"/>
      <c r="E54" s="286"/>
      <c r="F54" s="286"/>
      <c r="G54" s="287"/>
      <c r="H54" s="2"/>
    </row>
    <row r="55" spans="1:8" ht="12.75">
      <c r="A55" s="286"/>
      <c r="B55" s="286"/>
      <c r="C55" s="286"/>
      <c r="D55" s="286"/>
      <c r="E55" s="286"/>
      <c r="F55" s="286"/>
      <c r="G55" s="286"/>
      <c r="H55" s="2"/>
    </row>
    <row r="56" spans="1:8" ht="12.75">
      <c r="A56" s="286"/>
      <c r="B56" s="286"/>
      <c r="C56" s="286"/>
      <c r="D56" s="286"/>
      <c r="E56" s="286"/>
      <c r="F56" s="286"/>
      <c r="G56" s="286"/>
      <c r="H56" s="2"/>
    </row>
    <row r="57" spans="1:8" ht="12.75">
      <c r="A57" s="286"/>
      <c r="B57" s="286"/>
      <c r="C57" s="286"/>
      <c r="D57" s="286"/>
      <c r="E57" s="286"/>
      <c r="F57" s="286"/>
      <c r="G57" s="287"/>
      <c r="H57" s="2"/>
    </row>
    <row r="58" spans="1:8" ht="12.75">
      <c r="A58" s="286"/>
      <c r="B58" s="286"/>
      <c r="C58" s="286"/>
      <c r="D58" s="286"/>
      <c r="E58" s="286"/>
      <c r="F58" s="286"/>
      <c r="G58" s="287"/>
      <c r="H58" s="2"/>
    </row>
    <row r="59" spans="1:8" ht="12.75">
      <c r="A59" s="286"/>
      <c r="B59" s="286"/>
      <c r="C59" s="286"/>
      <c r="D59" s="286"/>
      <c r="E59" s="286"/>
      <c r="F59" s="286"/>
      <c r="G59" s="286"/>
      <c r="H59" s="2"/>
    </row>
    <row r="60" spans="1:8" ht="12.75">
      <c r="A60" s="286"/>
      <c r="B60" s="286"/>
      <c r="C60" s="286"/>
      <c r="D60" s="286"/>
      <c r="E60" s="286"/>
      <c r="F60" s="286"/>
      <c r="G60" s="286"/>
      <c r="H60" s="2"/>
    </row>
    <row r="61" spans="1:8" ht="12.75">
      <c r="A61" s="286"/>
      <c r="B61" s="286"/>
      <c r="C61" s="286"/>
      <c r="D61" s="286"/>
      <c r="E61" s="286"/>
      <c r="F61" s="286"/>
      <c r="G61" s="287"/>
      <c r="H61" s="2"/>
    </row>
    <row r="62" spans="1:8" ht="12.75">
      <c r="A62" s="286"/>
      <c r="B62" s="286"/>
      <c r="C62" s="286"/>
      <c r="D62" s="286"/>
      <c r="E62" s="286"/>
      <c r="F62" s="286"/>
      <c r="G62" s="287"/>
      <c r="H62" s="2"/>
    </row>
    <row r="63" spans="1:8" ht="12.75">
      <c r="A63" s="286"/>
      <c r="B63" s="286"/>
      <c r="C63" s="286"/>
      <c r="D63" s="286"/>
      <c r="E63" s="286"/>
      <c r="F63" s="286"/>
      <c r="G63" s="286"/>
      <c r="H63" s="2"/>
    </row>
    <row r="64" spans="1:8" ht="12.75">
      <c r="A64" s="286"/>
      <c r="B64" s="286"/>
      <c r="C64" s="286"/>
      <c r="D64" s="286"/>
      <c r="E64" s="286"/>
      <c r="F64" s="286"/>
      <c r="G64" s="286"/>
      <c r="H64" s="2"/>
    </row>
    <row r="65" spans="1:8" ht="12.75">
      <c r="A65" s="286"/>
      <c r="B65" s="286"/>
      <c r="C65" s="286"/>
      <c r="D65" s="286"/>
      <c r="E65" s="286"/>
      <c r="F65" s="286"/>
      <c r="G65" s="287"/>
      <c r="H65" s="2"/>
    </row>
    <row r="66" spans="1:8" ht="12.75">
      <c r="A66" s="286"/>
      <c r="B66" s="286"/>
      <c r="C66" s="286"/>
      <c r="D66" s="286"/>
      <c r="E66" s="286"/>
      <c r="F66" s="286"/>
      <c r="G66" s="287"/>
      <c r="H66" s="2"/>
    </row>
    <row r="67" spans="1:8" ht="12.75">
      <c r="A67" s="286"/>
      <c r="B67" s="286"/>
      <c r="C67" s="286"/>
      <c r="D67" s="286"/>
      <c r="E67" s="286"/>
      <c r="F67" s="286"/>
      <c r="G67" s="286"/>
      <c r="H67" s="2"/>
    </row>
    <row r="68" spans="1:8" ht="12.75">
      <c r="A68" s="286"/>
      <c r="B68" s="286"/>
      <c r="C68" s="286"/>
      <c r="D68" s="286"/>
      <c r="E68" s="286"/>
      <c r="F68" s="286"/>
      <c r="G68" s="286"/>
      <c r="H68" s="2"/>
    </row>
    <row r="69" spans="1:8" ht="12.75">
      <c r="A69" s="286"/>
      <c r="B69" s="286"/>
      <c r="C69" s="286"/>
      <c r="D69" s="286"/>
      <c r="E69" s="286"/>
      <c r="F69" s="286"/>
      <c r="G69" s="287"/>
      <c r="H69" s="2"/>
    </row>
    <row r="70" spans="1:8" ht="12.75">
      <c r="A70" s="286"/>
      <c r="B70" s="286"/>
      <c r="C70" s="286"/>
      <c r="D70" s="286"/>
      <c r="E70" s="286"/>
      <c r="F70" s="286"/>
      <c r="G70" s="287"/>
      <c r="H70" s="2"/>
    </row>
    <row r="71" spans="1:8" ht="12.75">
      <c r="A71" s="286"/>
      <c r="B71" s="286"/>
      <c r="C71" s="286"/>
      <c r="D71" s="286"/>
      <c r="E71" s="286"/>
      <c r="F71" s="286"/>
      <c r="G71" s="286"/>
      <c r="H71" s="2"/>
    </row>
    <row r="72" spans="1:8" ht="12.75">
      <c r="A72" s="286"/>
      <c r="B72" s="286"/>
      <c r="C72" s="286"/>
      <c r="D72" s="286"/>
      <c r="E72" s="286"/>
      <c r="F72" s="286"/>
      <c r="G72" s="286"/>
      <c r="H72" s="2"/>
    </row>
    <row r="73" spans="1:8" ht="12.75">
      <c r="A73" s="286"/>
      <c r="B73" s="286"/>
      <c r="C73" s="286"/>
      <c r="D73" s="286"/>
      <c r="E73" s="286"/>
      <c r="F73" s="286"/>
      <c r="G73" s="287"/>
      <c r="H73" s="2"/>
    </row>
    <row r="74" spans="1:8" ht="12.75">
      <c r="A74" s="286"/>
      <c r="B74" s="286"/>
      <c r="C74" s="286"/>
      <c r="D74" s="286"/>
      <c r="E74" s="286"/>
      <c r="F74" s="286"/>
      <c r="G74" s="287"/>
      <c r="H74" s="2"/>
    </row>
    <row r="75" spans="1:8" ht="12.75">
      <c r="A75" s="286"/>
      <c r="B75" s="286"/>
      <c r="C75" s="286"/>
      <c r="D75" s="286"/>
      <c r="E75" s="286"/>
      <c r="F75" s="286"/>
      <c r="G75" s="286"/>
      <c r="H75" s="2"/>
    </row>
    <row r="76" spans="1:8" ht="12.75">
      <c r="A76" s="286"/>
      <c r="B76" s="286"/>
      <c r="C76" s="286"/>
      <c r="D76" s="286"/>
      <c r="E76" s="286"/>
      <c r="F76" s="286"/>
      <c r="G76" s="286"/>
      <c r="H76" s="2"/>
    </row>
    <row r="77" spans="1:8" ht="12.75">
      <c r="A77" s="286"/>
      <c r="B77" s="286"/>
      <c r="C77" s="286"/>
      <c r="D77" s="286"/>
      <c r="E77" s="286"/>
      <c r="F77" s="286"/>
      <c r="G77" s="287"/>
      <c r="H77" s="2"/>
    </row>
    <row r="78" spans="1:8" ht="12.75">
      <c r="A78" s="286"/>
      <c r="B78" s="286"/>
      <c r="C78" s="286"/>
      <c r="D78" s="286"/>
      <c r="E78" s="286"/>
      <c r="F78" s="286"/>
      <c r="G78" s="287"/>
      <c r="H78" s="2"/>
    </row>
    <row r="79" spans="1:8" ht="12.75">
      <c r="A79" s="286"/>
      <c r="B79" s="286"/>
      <c r="C79" s="286"/>
      <c r="D79" s="286"/>
      <c r="E79" s="286"/>
      <c r="F79" s="286"/>
      <c r="G79" s="286"/>
      <c r="H79" s="2"/>
    </row>
    <row r="80" spans="1:8" ht="12.75">
      <c r="A80" s="286"/>
      <c r="B80" s="286"/>
      <c r="C80" s="286"/>
      <c r="D80" s="286"/>
      <c r="E80" s="286"/>
      <c r="F80" s="286"/>
      <c r="G80" s="286"/>
      <c r="H80" s="2"/>
    </row>
    <row r="81" spans="1:8" ht="12.75">
      <c r="A81" s="286"/>
      <c r="B81" s="286"/>
      <c r="C81" s="286"/>
      <c r="D81" s="286"/>
      <c r="E81" s="286"/>
      <c r="F81" s="286"/>
      <c r="G81" s="287"/>
      <c r="H81" s="2"/>
    </row>
    <row r="82" spans="1:8" ht="12.75">
      <c r="A82" s="286"/>
      <c r="B82" s="286"/>
      <c r="C82" s="286"/>
      <c r="D82" s="286"/>
      <c r="E82" s="286"/>
      <c r="F82" s="286"/>
      <c r="G82" s="287"/>
      <c r="H82" s="2"/>
    </row>
    <row r="83" spans="1:8" ht="12.75">
      <c r="A83" s="286"/>
      <c r="B83" s="286"/>
      <c r="C83" s="286"/>
      <c r="D83" s="286"/>
      <c r="E83" s="286"/>
      <c r="F83" s="286"/>
      <c r="G83" s="286"/>
      <c r="H83" s="2"/>
    </row>
    <row r="84" spans="1:8" ht="12.75">
      <c r="A84" s="286"/>
      <c r="B84" s="286"/>
      <c r="C84" s="286"/>
      <c r="D84" s="286"/>
      <c r="E84" s="286"/>
      <c r="F84" s="286"/>
      <c r="G84" s="286"/>
      <c r="H84" s="2"/>
    </row>
    <row r="85" spans="1:8" ht="12.75">
      <c r="A85" s="286"/>
      <c r="B85" s="286"/>
      <c r="C85" s="286"/>
      <c r="D85" s="286"/>
      <c r="E85" s="286"/>
      <c r="F85" s="286"/>
      <c r="G85" s="287"/>
      <c r="H85" s="2"/>
    </row>
    <row r="86" spans="1:8" ht="12.75">
      <c r="A86" s="286"/>
      <c r="B86" s="286"/>
      <c r="C86" s="286"/>
      <c r="D86" s="286"/>
      <c r="E86" s="286"/>
      <c r="F86" s="286"/>
      <c r="G86" s="287"/>
      <c r="H86" s="2"/>
    </row>
    <row r="87" spans="1:8" ht="12.75">
      <c r="A87" s="286"/>
      <c r="B87" s="286"/>
      <c r="C87" s="286"/>
      <c r="D87" s="286"/>
      <c r="E87" s="286"/>
      <c r="F87" s="286"/>
      <c r="G87" s="286"/>
      <c r="H87" s="2"/>
    </row>
    <row r="88" spans="1:8" ht="12.75">
      <c r="A88" s="286"/>
      <c r="B88" s="286"/>
      <c r="C88" s="286"/>
      <c r="D88" s="286"/>
      <c r="E88" s="286"/>
      <c r="F88" s="286"/>
      <c r="G88" s="286"/>
      <c r="H88" s="2"/>
    </row>
    <row r="89" spans="1:8" ht="12.75">
      <c r="A89" s="286"/>
      <c r="B89" s="286"/>
      <c r="C89" s="286"/>
      <c r="D89" s="286"/>
      <c r="E89" s="286"/>
      <c r="F89" s="286"/>
      <c r="G89" s="287"/>
      <c r="H89" s="2"/>
    </row>
    <row r="90" spans="1:8" ht="12.75">
      <c r="A90" s="286"/>
      <c r="B90" s="286"/>
      <c r="C90" s="286"/>
      <c r="D90" s="286"/>
      <c r="E90" s="286"/>
      <c r="F90" s="286"/>
      <c r="G90" s="287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</sheetData>
  <mergeCells count="282"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A33:A34"/>
    <mergeCell ref="B33:B34"/>
    <mergeCell ref="C33:C34"/>
    <mergeCell ref="D33:D34"/>
    <mergeCell ref="E43:E44"/>
    <mergeCell ref="F43:F44"/>
    <mergeCell ref="G43:G44"/>
    <mergeCell ref="E31:E32"/>
    <mergeCell ref="F31:F32"/>
    <mergeCell ref="G31:G32"/>
    <mergeCell ref="E33:E34"/>
    <mergeCell ref="F33:F34"/>
    <mergeCell ref="G33:G34"/>
    <mergeCell ref="A43:A44"/>
    <mergeCell ref="B43:B44"/>
    <mergeCell ref="C43:C44"/>
    <mergeCell ref="D43:D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F81:F82"/>
    <mergeCell ref="C81:C82"/>
    <mergeCell ref="E77:E78"/>
    <mergeCell ref="F77:F78"/>
    <mergeCell ref="C77:C78"/>
    <mergeCell ref="D77:D78"/>
    <mergeCell ref="D81:D82"/>
    <mergeCell ref="A81:A82"/>
    <mergeCell ref="B81:B82"/>
    <mergeCell ref="A83:A84"/>
    <mergeCell ref="B83:B84"/>
    <mergeCell ref="G81:G82"/>
    <mergeCell ref="B85:B86"/>
    <mergeCell ref="C85:C86"/>
    <mergeCell ref="D85:D86"/>
    <mergeCell ref="E81:E82"/>
    <mergeCell ref="E83:E84"/>
    <mergeCell ref="F83:F84"/>
    <mergeCell ref="G83:G84"/>
    <mergeCell ref="C83:C84"/>
    <mergeCell ref="D83:D84"/>
    <mergeCell ref="A1:G1"/>
    <mergeCell ref="A89:A90"/>
    <mergeCell ref="B89:B90"/>
    <mergeCell ref="C89:C90"/>
    <mergeCell ref="D89:D90"/>
    <mergeCell ref="E85:E86"/>
    <mergeCell ref="F85:F86"/>
    <mergeCell ref="G85:G86"/>
    <mergeCell ref="A87:A88"/>
    <mergeCell ref="B87:B88"/>
    <mergeCell ref="A2:G2"/>
    <mergeCell ref="E89:E90"/>
    <mergeCell ref="F89:F90"/>
    <mergeCell ref="G89:G90"/>
    <mergeCell ref="C87:C88"/>
    <mergeCell ref="D87:D88"/>
    <mergeCell ref="E87:E88"/>
    <mergeCell ref="F87:F88"/>
    <mergeCell ref="G87:G88"/>
    <mergeCell ref="A85:A8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2008-09-14T13:44:12Z</cp:lastPrinted>
  <dcterms:created xsi:type="dcterms:W3CDTF">1996-10-08T23:32:33Z</dcterms:created>
  <dcterms:modified xsi:type="dcterms:W3CDTF">2008-09-15T17:59:26Z</dcterms:modified>
  <cp:category/>
  <cp:version/>
  <cp:contentType/>
  <cp:contentStatus/>
</cp:coreProperties>
</file>