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52" yWindow="0" windowWidth="9240" windowHeight="8640"/>
  </bookViews>
  <sheets>
    <sheet name="1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I43" i="3" l="1"/>
  <c r="A43" i="3"/>
  <c r="I41" i="3"/>
  <c r="A41" i="3"/>
  <c r="I39" i="3"/>
  <c r="A39" i="3"/>
  <c r="I37" i="3"/>
  <c r="A37" i="3"/>
  <c r="A35" i="3"/>
  <c r="A33" i="3"/>
  <c r="I30" i="3"/>
  <c r="A30" i="3"/>
  <c r="I28" i="3"/>
  <c r="A28" i="3"/>
  <c r="I26" i="3"/>
  <c r="A26" i="3"/>
  <c r="I24" i="3"/>
  <c r="A24" i="3"/>
  <c r="A22" i="3"/>
  <c r="A20" i="3"/>
  <c r="I17" i="3"/>
  <c r="A17" i="3"/>
  <c r="I15" i="3"/>
  <c r="A15" i="3"/>
  <c r="I13" i="3"/>
  <c r="A13" i="3"/>
  <c r="I11" i="3"/>
  <c r="A11" i="3"/>
  <c r="I9" i="3"/>
  <c r="A9" i="3"/>
  <c r="I7" i="3"/>
  <c r="A7" i="3"/>
  <c r="A4" i="3"/>
  <c r="I58" i="3"/>
  <c r="I56" i="3"/>
  <c r="I54" i="3"/>
  <c r="I52" i="3"/>
  <c r="I50" i="3"/>
  <c r="I48" i="3"/>
  <c r="A71" i="3"/>
  <c r="A69" i="3"/>
  <c r="A67" i="3"/>
  <c r="A65" i="3"/>
  <c r="A63" i="3"/>
  <c r="A61" i="3"/>
  <c r="A58" i="3"/>
  <c r="A56" i="3"/>
  <c r="A54" i="3"/>
  <c r="A52" i="3"/>
  <c r="A50" i="3"/>
  <c r="A48" i="3"/>
  <c r="F80" i="3"/>
  <c r="F79" i="3"/>
  <c r="B79" i="3"/>
  <c r="F76" i="3"/>
  <c r="F75" i="3"/>
  <c r="B75" i="3"/>
  <c r="I33" i="3" l="1"/>
  <c r="I20" i="3"/>
  <c r="I35" i="3" l="1"/>
  <c r="I22" i="3"/>
</calcChain>
</file>

<file path=xl/sharedStrings.xml><?xml version="1.0" encoding="utf-8"?>
<sst xmlns="http://schemas.openxmlformats.org/spreadsheetml/2006/main" count="323" uniqueCount="172">
  <si>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</si>
  <si>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</si>
  <si>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</si>
  <si>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</si>
  <si>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</si>
  <si>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</si>
  <si>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</si>
  <si>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</si>
  <si>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</si>
  <si>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</si>
  <si>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</si>
  <si>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</si>
  <si>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св100</t>
  </si>
  <si>
    <t xml:space="preserve">СПИСОК СБОРНОЙ КОМАНДЫ УФО ПО САМБО </t>
  </si>
  <si>
    <t>ТАЧКОВ Иван Дмитриевич</t>
  </si>
  <si>
    <t>25.03.97 мс</t>
  </si>
  <si>
    <t>Курганская</t>
  </si>
  <si>
    <t>г. Курган, ОСДЮСШОР №1</t>
  </si>
  <si>
    <t>Бородин ОБ Воронов ВВ</t>
  </si>
  <si>
    <t>АХМАДЫШИН Амир Салаватович</t>
  </si>
  <si>
    <t>13.03.98 кмс</t>
  </si>
  <si>
    <t>Свердловская</t>
  </si>
  <si>
    <t>В-Пышма, УОР, Д</t>
  </si>
  <si>
    <t>Стенников ВГ Мельников АН</t>
  </si>
  <si>
    <t>ПЕТРОВ Святослав Васильевич</t>
  </si>
  <si>
    <t>29.07.99 кмс</t>
  </si>
  <si>
    <t>ШУВАЕВ Дмитрий Сергеевич</t>
  </si>
  <si>
    <t>31.10.98 кмс</t>
  </si>
  <si>
    <t>ЦИУЛИН Александр Вячеславович</t>
  </si>
  <si>
    <t>04.11.99 кмс</t>
  </si>
  <si>
    <t>В-Пышма, САМБО-УГМК, Д</t>
  </si>
  <si>
    <t>ГАЧАЕВ Тагир Олхазурович</t>
  </si>
  <si>
    <t>09.09.98 кмс</t>
  </si>
  <si>
    <t>ХМАО-Югра</t>
  </si>
  <si>
    <t>г.  Нижневартовск</t>
  </si>
  <si>
    <t>Кобелев ВН</t>
  </si>
  <si>
    <t>БАЛАКИРЕВ Сергей Александрович</t>
  </si>
  <si>
    <t>10.05.97 мс</t>
  </si>
  <si>
    <t>КУЗЕВАНОВ Александр Сергеевич</t>
  </si>
  <si>
    <t>07.06.99 1р</t>
  </si>
  <si>
    <t>Екатеринбург, ДЮСШ по самбо</t>
  </si>
  <si>
    <t xml:space="preserve">Макуха АН </t>
  </si>
  <si>
    <t>ПОНОМАРЕВ Никита Владимирович</t>
  </si>
  <si>
    <t>05.06.99 кмс</t>
  </si>
  <si>
    <t>Пономарев ВИ Пирогов ИЮ</t>
  </si>
  <si>
    <t>ВОРОНИН Дмитрий Олегович</t>
  </si>
  <si>
    <t>11.11.97 кмс</t>
  </si>
  <si>
    <t>Осипов ВЮ</t>
  </si>
  <si>
    <t>МАРТЫНОВ Антон Евгеньевич</t>
  </si>
  <si>
    <t>13.10.98 1р</t>
  </si>
  <si>
    <t>Екатеринбург, ДЮСШ №16</t>
  </si>
  <si>
    <t>Рыбин РВ Бекетов ВВ</t>
  </si>
  <si>
    <t>КУЗНЕЦОВ Сергей Владимирович</t>
  </si>
  <si>
    <t>14.04.99 1р</t>
  </si>
  <si>
    <t>Пленкин АВ</t>
  </si>
  <si>
    <t>КИРИЛЛОВ Никита Викторович</t>
  </si>
  <si>
    <t>07.06.97 кмс</t>
  </si>
  <si>
    <t>Челябинская</t>
  </si>
  <si>
    <t>г. Челябинск</t>
  </si>
  <si>
    <t>Востриков АЕ</t>
  </si>
  <si>
    <t>ВОЛОБУЕВ Ярослав Русланович</t>
  </si>
  <si>
    <t>14.07.98 кмс</t>
  </si>
  <si>
    <t>Кудрявцев СЮ</t>
  </si>
  <si>
    <t>МАГЕРРАМОВ Рамхан Рамиз оглы</t>
  </si>
  <si>
    <t>08.07.97 кмс</t>
  </si>
  <si>
    <t>Горшков ИВ Соколов ТВ</t>
  </si>
  <si>
    <t>КАМАЕВ Дмитрий Евгеньевич</t>
  </si>
  <si>
    <t>07.10.98 кмс</t>
  </si>
  <si>
    <t>БУТЕНКО Максим Игоревич</t>
  </si>
  <si>
    <t>15.03.97 кмс</t>
  </si>
  <si>
    <t>АБРАМОВСКИХ Данил Евгеньевич</t>
  </si>
  <si>
    <t>23.04.98 кмс</t>
  </si>
  <si>
    <t>г. Щучье, Щучанская ДЮСШ</t>
  </si>
  <si>
    <t xml:space="preserve">Астапов ЛН </t>
  </si>
  <si>
    <t>АБДУЛГАЛИМОВ Имирали Рамазанович</t>
  </si>
  <si>
    <t>01.01.98 кмс</t>
  </si>
  <si>
    <t>г. Радужный</t>
  </si>
  <si>
    <t>Закарьяев АФ</t>
  </si>
  <si>
    <t>АБРАМОВСКИХ Алексей Евгеньевич</t>
  </si>
  <si>
    <t>28.09.1999.КМС</t>
  </si>
  <si>
    <t>Щучанская ДЮСШ</t>
  </si>
  <si>
    <t>Астапов Л.Н.</t>
  </si>
  <si>
    <t>ПЛЕХАНОВ Савелий Дмитриевич</t>
  </si>
  <si>
    <t>17.11.98 кмс</t>
  </si>
  <si>
    <t>ИГИБАЕВ Азамат Каирбекович</t>
  </si>
  <si>
    <t>02.06.99 1р</t>
  </si>
  <si>
    <t>г Курган, УОР</t>
  </si>
  <si>
    <t>Герасимов ДВ Никитюк АВ</t>
  </si>
  <si>
    <t>БЕССОНОВ Дмитрий Евгеньевич</t>
  </si>
  <si>
    <t>05.01.98 кмс</t>
  </si>
  <si>
    <t>ЧАБАРОВ Геннадий Андреевич</t>
  </si>
  <si>
    <t>14.01.99 кмс</t>
  </si>
  <si>
    <t>АБДУЛЛАЕВ Хаял Юсифович</t>
  </si>
  <si>
    <t>СЫРОПЯТОВ Алексей Игоревич</t>
  </si>
  <si>
    <t>04.06.97 кмс</t>
  </si>
  <si>
    <t>Старков МА Савинский ВС</t>
  </si>
  <si>
    <t>ЛЕОНИДОВ Константин Витальевич</t>
  </si>
  <si>
    <t>16.06.98 кмс</t>
  </si>
  <si>
    <t>п. Увельский</t>
  </si>
  <si>
    <t>Абдурахманов ИА Симонов ВС</t>
  </si>
  <si>
    <t>48</t>
  </si>
  <si>
    <t>по итогам ПЕРВЕНСТВА УФО по САМБО среди ЮНИОРОВ 1997-1998Г.Р.</t>
  </si>
  <si>
    <t>СИТДИКОВ Олег Ринатович</t>
  </si>
  <si>
    <t>28.06.99 кмс</t>
  </si>
  <si>
    <t>г. Нижневартовск</t>
  </si>
  <si>
    <t>Воробьев ВВ</t>
  </si>
  <si>
    <t>ГАВРИШИН Максим Владимирович</t>
  </si>
  <si>
    <t>21.10.98 1р</t>
  </si>
  <si>
    <t>г. Миасс</t>
  </si>
  <si>
    <t>Родькин АИ</t>
  </si>
  <si>
    <t>УДАРЦЕВ Максим Михайлович</t>
  </si>
  <si>
    <t>27.11.99 кмс</t>
  </si>
  <si>
    <t>Бородин ОБ Кинель СВ</t>
  </si>
  <si>
    <t>ПАХОМОВ Алексей Дмитриевич</t>
  </si>
  <si>
    <t>31.07.98 кмс</t>
  </si>
  <si>
    <t>Бородин ОБ Старцев АА</t>
  </si>
  <si>
    <t>МАМАНУРОВ Шухратбек Марифжонович</t>
  </si>
  <si>
    <t>03.02.99 1</t>
  </si>
  <si>
    <t>Шабанов ЭД</t>
  </si>
  <si>
    <t>НЕУСТРОЕВ Анатолий Алексеевич</t>
  </si>
  <si>
    <t>20.09.99 кмс</t>
  </si>
  <si>
    <t>КУКУШКИН Олег Игоревич</t>
  </si>
  <si>
    <t>17.02.98 кмс</t>
  </si>
  <si>
    <t>Н-Тагил, ДЮСШ Тагилстрой</t>
  </si>
  <si>
    <t>Мещерский ВВ Пляшкун НВ</t>
  </si>
  <si>
    <t>МАРКЕВИЧ Роман Эдуардович</t>
  </si>
  <si>
    <t>14.09.98 1р</t>
  </si>
  <si>
    <t>Козлов НА</t>
  </si>
  <si>
    <t>ГОНЧАРОВ Алексей Сергеевич</t>
  </si>
  <si>
    <t>17.09.1999.КМС</t>
  </si>
  <si>
    <t>Осипов В.Ю</t>
  </si>
  <si>
    <t>НУРИЕВ Ильгар Фарсатович</t>
  </si>
  <si>
    <t>24.02.99 1р</t>
  </si>
  <si>
    <t>ЛУКИНЫХ Василий Сергеевич</t>
  </si>
  <si>
    <t>16.11.99 кмс</t>
  </si>
  <si>
    <t>АНУФРИЕВ Данил Александрович</t>
  </si>
  <si>
    <t>05.10.98 1р</t>
  </si>
  <si>
    <t>МАЛЫШЕВ Сергей Валерьевич</t>
  </si>
  <si>
    <t>17.10.97 кмс</t>
  </si>
  <si>
    <t>Екатеринбург, Алый Парус</t>
  </si>
  <si>
    <t>Даутов АР Савинский ВС</t>
  </si>
  <si>
    <t>ГРИГОРЯН Сурик Татулович</t>
  </si>
  <si>
    <t>26.03.99 1р</t>
  </si>
  <si>
    <t>Шабанов ЭД Петрова ОЮ</t>
  </si>
  <si>
    <t>ИЗМУРЗИНОВ Жанкельды Зерделыевич</t>
  </si>
  <si>
    <t>01.07.97 кмс</t>
  </si>
  <si>
    <t>Пирогов ИЮ</t>
  </si>
  <si>
    <t>СЕРГЕЕВ Александр Олегович</t>
  </si>
  <si>
    <t>04.07.99 1р</t>
  </si>
  <si>
    <t>Коростелев АБ</t>
  </si>
  <si>
    <t>СЕНТЮРИН Глеб Игоревич</t>
  </si>
  <si>
    <t>10.03.97 2р</t>
  </si>
  <si>
    <t>Старков МА</t>
  </si>
  <si>
    <t>ЗАФАРОВ Артур Ильшатович</t>
  </si>
  <si>
    <t>17.05.99 1р</t>
  </si>
  <si>
    <t>Кадолин ВИ</t>
  </si>
  <si>
    <t>КАШИН Александр Сергеевич</t>
  </si>
  <si>
    <t>12.06.97 1р</t>
  </si>
  <si>
    <t>Н-Тагил, СК "Алмаз" ПЛАНТА</t>
  </si>
  <si>
    <t>Матвеев СВ Гориславский ИА</t>
  </si>
  <si>
    <t>БЕРСЕНЕВ Дмитрий Сергеевич</t>
  </si>
  <si>
    <t>07.01.99 1р</t>
  </si>
  <si>
    <t>Палабугин СА</t>
  </si>
  <si>
    <t>БАЛАЕВ Олег Игоревич</t>
  </si>
  <si>
    <t>13.07.98 кмс</t>
  </si>
  <si>
    <t>Тюменская</t>
  </si>
  <si>
    <t>г.Тюмень, ВС</t>
  </si>
  <si>
    <t>Кунакбаев РА Николаев АА</t>
  </si>
  <si>
    <t>ТИТОВ Данил Александрович</t>
  </si>
  <si>
    <t>01.07.97 2р</t>
  </si>
  <si>
    <t>Екатеринбург, ДЮСШ, Динамо</t>
  </si>
  <si>
    <t>Козлов 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</si>
</sst>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FFFF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" fillId="0" borderId="0" xfId="0" applyFont="1"/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0" fillId="0" borderId="25" xfId="0" applyBorder="1"/>
    <xf numFmtId="0" fontId="1" fillId="0" borderId="25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1" fillId="0" borderId="25" xfId="0" applyFont="1" applyBorder="1"/>
    <xf numFmtId="49" fontId="4" fillId="5" borderId="7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25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5" xfId="0" applyFont="1" applyBorder="1"/>
    <xf numFmtId="0" fontId="15" fillId="0" borderId="12" xfId="0" applyNumberFormat="1" applyFont="1" applyBorder="1" applyAlignment="1">
      <alignment horizontal="center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13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838200</xdr:colOff>
      <xdr:row>0</xdr:row>
      <xdr:rowOff>47625</xdr:rowOff>
    </xdr:from>
    <xdr:to>
      <xdr:col>3</xdr:col>
      <xdr:colOff>304800</xdr:colOff>
      <xdr:row>3</xdr:row>
      <xdr:rowOff>19050</xdr:rowOff>
    </xdr:to>
    <xdr:pic>
      <xdr:nvPicPr>
        <xdr:cNvPr id="11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7625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205740</xdr:colOff>
      <xdr:row>0</xdr:row>
      <xdr:rowOff>91440</xdr:rowOff>
    </xdr:from>
    <xdr:to>
      <xdr:col>13</xdr:col>
      <xdr:colOff>670560</xdr:colOff>
      <xdr:row>3</xdr:row>
      <xdr:rowOff>22860</xdr:rowOff>
    </xdr:to>
    <xdr:pic>
      <xdr:nvPicPr>
        <xdr:cNvPr id="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1440"/>
          <a:ext cx="4648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91;&#1092;&#1086;%202016/&#1087;&#1077;&#1088;&#1074;&#1077;&#1085;&#1089;&#1090;&#1074;&#1086;%20&#1091;&#1092;&#1086;%20-%20&#1070;&#1053;&#1048;&#1054;&#1056;&#1067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91;&#1092;&#1086;%202016/&#1087;&#1077;&#1088;&#1074;&#1077;&#1085;&#1089;&#1090;&#1074;&#1086;%20&#1091;&#1092;&#1086;%20-%20&#1070;&#1053;&#1048;&#1054;&#1056;&#1067;/5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91;&#1092;&#1086;%202016/&#1087;&#1077;&#1088;&#1074;&#1077;&#1085;&#1089;&#1090;&#1074;&#1086;%20&#1091;&#1092;&#1086;%20-%20&#1070;&#1053;&#1048;&#1054;&#1056;&#1067;/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91;&#1092;&#1086;%202016/&#1087;&#1077;&#1088;&#1074;&#1077;&#1085;&#1089;&#1090;&#1074;&#1086;%20&#1091;&#1092;&#1086;%20-%20&#1070;&#1053;&#1048;&#1054;&#1056;&#1067;/6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91;&#1092;&#1086;%202016/&#1087;&#1077;&#1088;&#1074;&#1077;&#1085;&#1089;&#1090;&#1074;&#1086;%20&#1091;&#1092;&#1086;%20-%20&#1070;&#1053;&#1048;&#1054;&#1056;&#1067;/6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91;&#1092;&#1086;%202016/&#1087;&#1077;&#1088;&#1074;&#1077;&#1085;&#1089;&#1090;&#1074;&#1086;%20&#1091;&#1092;&#1086;%20-%20&#1070;&#1053;&#1048;&#1054;&#1056;&#1067;/7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91;&#1092;&#1086;%202016/&#1087;&#1077;&#1088;&#1074;&#1077;&#1085;&#1089;&#1090;&#1074;&#1086;%20&#1091;&#1092;&#1086;%20-%20&#1070;&#1053;&#1048;&#1054;&#1056;&#1067;/8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САМБО среди ЮНИОРОВ 1997-1998г.р.</v>
          </cell>
        </row>
        <row r="3">
          <cell r="A3" t="str">
            <v>16-17 декабря 2016.                                    г.Верхняя Пышма</v>
          </cell>
        </row>
        <row r="6">
          <cell r="A6" t="str">
            <v>Гл. судья, судья ВК</v>
          </cell>
        </row>
        <row r="7">
          <cell r="G7" t="str">
            <v>М.И.Суханов</v>
          </cell>
        </row>
        <row r="8">
          <cell r="A8" t="str">
            <v>Гл. секретарь, судья ВК</v>
          </cell>
          <cell r="G8" t="str">
            <v>/г.В-Пышма/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9</v>
          </cell>
        </row>
        <row r="8">
          <cell r="B8">
            <v>2</v>
          </cell>
        </row>
        <row r="10">
          <cell r="B10">
            <v>13</v>
          </cell>
        </row>
        <row r="12">
          <cell r="B12">
            <v>19</v>
          </cell>
        </row>
        <row r="14">
          <cell r="B14">
            <v>4</v>
          </cell>
        </row>
        <row r="16">
          <cell r="B16">
            <v>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8</v>
          </cell>
        </row>
        <row r="8">
          <cell r="B8">
            <v>3</v>
          </cell>
        </row>
        <row r="10">
          <cell r="B10">
            <v>22</v>
          </cell>
        </row>
        <row r="12">
          <cell r="B12">
            <v>1</v>
          </cell>
        </row>
        <row r="14">
          <cell r="B14">
            <v>11</v>
          </cell>
        </row>
        <row r="16">
          <cell r="B16">
            <v>14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17</v>
          </cell>
        </row>
        <row r="8">
          <cell r="B8">
            <v>10</v>
          </cell>
        </row>
        <row r="10">
          <cell r="B10">
            <v>19</v>
          </cell>
        </row>
        <row r="12">
          <cell r="B12">
            <v>12</v>
          </cell>
        </row>
        <row r="14">
          <cell r="B14">
            <v>16</v>
          </cell>
        </row>
        <row r="16">
          <cell r="B16">
            <v>15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за призовые месиа"/>
      <sheetName val="Итоговый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>
        <row r="6">
          <cell r="B6">
            <v>31</v>
          </cell>
        </row>
        <row r="8">
          <cell r="B8">
            <v>36</v>
          </cell>
        </row>
        <row r="10">
          <cell r="B10">
            <v>30</v>
          </cell>
        </row>
        <row r="12">
          <cell r="B12">
            <v>29</v>
          </cell>
        </row>
        <row r="14">
          <cell r="B14">
            <v>13</v>
          </cell>
        </row>
        <row r="16">
          <cell r="B16">
            <v>20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20</v>
          </cell>
        </row>
        <row r="8">
          <cell r="B8">
            <v>7</v>
          </cell>
        </row>
        <row r="10">
          <cell r="B10">
            <v>15</v>
          </cell>
        </row>
        <row r="12">
          <cell r="B12">
            <v>14</v>
          </cell>
        </row>
        <row r="14">
          <cell r="B14">
            <v>26</v>
          </cell>
        </row>
        <row r="16">
          <cell r="B16">
            <v>21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14</v>
          </cell>
        </row>
        <row r="8">
          <cell r="B8">
            <v>21</v>
          </cell>
        </row>
        <row r="10">
          <cell r="B10">
            <v>13</v>
          </cell>
        </row>
        <row r="12">
          <cell r="B12">
            <v>11</v>
          </cell>
        </row>
        <row r="14">
          <cell r="B14">
            <v>4</v>
          </cell>
        </row>
        <row r="16">
          <cell r="B16">
            <v>12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46" workbookViewId="0">
      <selection activeCell="K73" sqref="K73"/>
    </sheetView>
  </sheetViews>
  <sheetFormatPr defaultRowHeight="13.2"/>
  <cols>
    <col min="1" max="1" width="1" customWidth="1"/>
    <col min="2" max="2" width="5.6640625" customWidth="1"/>
    <col min="3" max="3" width="16.6640625" customWidth="1"/>
    <col min="5" max="5" width="6.6640625" customWidth="1"/>
    <col min="6" max="6" width="13.33203125" customWidth="1"/>
    <col min="7" max="7" width="8.109375" customWidth="1"/>
    <col min="8" max="8" width="11.109375" customWidth="1"/>
    <col min="9" max="9" width="1" customWidth="1"/>
    <col min="10" max="10" width="6.5546875" customWidth="1"/>
    <col min="11" max="11" width="17.33203125" customWidth="1"/>
    <col min="13" max="13" width="7.33203125" customWidth="1"/>
    <col min="14" max="14" width="13.5546875" customWidth="1"/>
    <col min="15" max="15" width="6.88671875" customWidth="1"/>
    <col min="16" max="16" width="10.109375" customWidth="1"/>
  </cols>
  <sheetData>
    <row r="1" spans="1:19" ht="20.25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9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9">
      <c r="A3" s="116" t="s">
        <v>101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9" ht="14.25" customHeight="1" thickBot="1">
      <c r="A4" s="116" t="str">
        <f>[1]реквизиты!$A$3</f>
        <v>16-17 декабря 2016.                                    г.Верхняя Пышма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S4" s="6"/>
    </row>
    <row r="5" spans="1:19" ht="10.5" customHeight="1">
      <c r="B5" s="109" t="s">
        <v>100</v>
      </c>
      <c r="C5" s="111" t="s">
        <v>0</v>
      </c>
      <c r="D5" s="113" t="s">
        <v>1</v>
      </c>
      <c r="E5" s="75" t="s">
        <v>11</v>
      </c>
      <c r="F5" s="102" t="s">
        <v>10</v>
      </c>
      <c r="G5" s="104" t="s">
        <v>8</v>
      </c>
      <c r="H5" s="106" t="s">
        <v>2</v>
      </c>
      <c r="J5" s="109" t="s">
        <v>9</v>
      </c>
      <c r="K5" s="138" t="s">
        <v>0</v>
      </c>
      <c r="L5" s="102" t="s">
        <v>1</v>
      </c>
      <c r="M5" s="75" t="s">
        <v>11</v>
      </c>
      <c r="N5" s="102" t="s">
        <v>10</v>
      </c>
      <c r="O5" s="104" t="s">
        <v>8</v>
      </c>
      <c r="P5" s="106" t="s">
        <v>2</v>
      </c>
    </row>
    <row r="6" spans="1:19" ht="11.25" customHeight="1" thickBot="1">
      <c r="B6" s="110"/>
      <c r="C6" s="112"/>
      <c r="D6" s="114"/>
      <c r="E6" s="115"/>
      <c r="F6" s="103"/>
      <c r="G6" s="105"/>
      <c r="H6" s="107"/>
      <c r="J6" s="110"/>
      <c r="K6" s="139"/>
      <c r="L6" s="137"/>
      <c r="M6" s="76"/>
      <c r="N6" s="137"/>
      <c r="O6" s="105"/>
      <c r="P6" s="144"/>
    </row>
    <row r="7" spans="1:19" ht="12.75" customHeight="1">
      <c r="A7" s="98">
        <f>[2]Итоговый!$B$6</f>
        <v>9</v>
      </c>
      <c r="B7" s="96" t="s">
        <v>3</v>
      </c>
      <c r="C7" s="40" t="s">
        <v>102</v>
      </c>
      <c r="D7" s="42" t="s">
        <v>103</v>
      </c>
      <c r="E7" s="52" t="s">
        <v>33</v>
      </c>
      <c r="F7" s="36" t="s">
        <v>104</v>
      </c>
      <c r="G7" s="120"/>
      <c r="H7" s="118" t="s">
        <v>105</v>
      </c>
      <c r="I7" s="56">
        <f>[3]Итоговый!$B$6</f>
        <v>8</v>
      </c>
      <c r="J7" s="67" t="s">
        <v>3</v>
      </c>
      <c r="K7" s="71" t="s">
        <v>92</v>
      </c>
      <c r="L7" s="91" t="s">
        <v>75</v>
      </c>
      <c r="M7" s="44" t="s">
        <v>21</v>
      </c>
      <c r="N7" s="71" t="s">
        <v>30</v>
      </c>
      <c r="O7" s="69"/>
      <c r="P7" s="71" t="s">
        <v>23</v>
      </c>
      <c r="Q7" s="21"/>
    </row>
    <row r="8" spans="1:19" ht="13.5" customHeight="1">
      <c r="A8" s="98"/>
      <c r="B8" s="97"/>
      <c r="C8" s="41"/>
      <c r="D8" s="43"/>
      <c r="E8" s="53"/>
      <c r="F8" s="37"/>
      <c r="G8" s="121"/>
      <c r="H8" s="119"/>
      <c r="I8" s="56"/>
      <c r="J8" s="68"/>
      <c r="K8" s="71"/>
      <c r="L8" s="91"/>
      <c r="M8" s="44"/>
      <c r="N8" s="71"/>
      <c r="O8" s="69"/>
      <c r="P8" s="71"/>
      <c r="Q8" s="21"/>
    </row>
    <row r="9" spans="1:19" ht="12.75" customHeight="1">
      <c r="A9" s="84">
        <f>[2]Итоговый!$B$8</f>
        <v>2</v>
      </c>
      <c r="B9" s="101" t="s">
        <v>4</v>
      </c>
      <c r="C9" s="36" t="s">
        <v>106</v>
      </c>
      <c r="D9" s="73" t="s">
        <v>107</v>
      </c>
      <c r="E9" s="42" t="s">
        <v>57</v>
      </c>
      <c r="F9" s="36" t="s">
        <v>108</v>
      </c>
      <c r="G9" s="48"/>
      <c r="H9" s="36" t="s">
        <v>109</v>
      </c>
      <c r="I9" s="56">
        <f>[3]Итоговый!$B$8</f>
        <v>3</v>
      </c>
      <c r="J9" s="66" t="s">
        <v>4</v>
      </c>
      <c r="K9" s="92" t="s">
        <v>93</v>
      </c>
      <c r="L9" s="140" t="s">
        <v>94</v>
      </c>
      <c r="M9" s="44" t="s">
        <v>21</v>
      </c>
      <c r="N9" s="71" t="s">
        <v>40</v>
      </c>
      <c r="O9" s="94"/>
      <c r="P9" s="71" t="s">
        <v>95</v>
      </c>
      <c r="Q9" s="21"/>
    </row>
    <row r="10" spans="1:19" ht="12.75" customHeight="1">
      <c r="A10" s="84"/>
      <c r="B10" s="101"/>
      <c r="C10" s="37"/>
      <c r="D10" s="74"/>
      <c r="E10" s="43"/>
      <c r="F10" s="37"/>
      <c r="G10" s="49"/>
      <c r="H10" s="37"/>
      <c r="I10" s="56"/>
      <c r="J10" s="66"/>
      <c r="K10" s="92"/>
      <c r="L10" s="140"/>
      <c r="M10" s="44"/>
      <c r="N10" s="71"/>
      <c r="O10" s="94"/>
      <c r="P10" s="71"/>
      <c r="Q10" s="21"/>
    </row>
    <row r="11" spans="1:19" ht="12.75" customHeight="1">
      <c r="A11" s="84">
        <f>[2]Итоговый!$B$10</f>
        <v>13</v>
      </c>
      <c r="B11" s="108" t="s">
        <v>5</v>
      </c>
      <c r="C11" s="71"/>
      <c r="D11" s="91"/>
      <c r="E11" s="44"/>
      <c r="F11" s="93"/>
      <c r="G11" s="93"/>
      <c r="H11" s="93"/>
      <c r="I11" s="56">
        <f>[3]Итоговый!$B$10</f>
        <v>22</v>
      </c>
      <c r="J11" s="87" t="s">
        <v>5</v>
      </c>
      <c r="K11" s="71" t="s">
        <v>96</v>
      </c>
      <c r="L11" s="91" t="s">
        <v>97</v>
      </c>
      <c r="M11" s="44" t="s">
        <v>57</v>
      </c>
      <c r="N11" s="93" t="s">
        <v>98</v>
      </c>
      <c r="O11" s="93"/>
      <c r="P11" s="93" t="s">
        <v>99</v>
      </c>
      <c r="Q11" s="21"/>
    </row>
    <row r="12" spans="1:19" ht="12.75" customHeight="1" thickBot="1">
      <c r="A12" s="84"/>
      <c r="B12" s="108"/>
      <c r="C12" s="71"/>
      <c r="D12" s="91"/>
      <c r="E12" s="44"/>
      <c r="F12" s="93"/>
      <c r="G12" s="93"/>
      <c r="H12" s="93"/>
      <c r="I12" s="56"/>
      <c r="J12" s="87"/>
      <c r="K12" s="71"/>
      <c r="L12" s="91"/>
      <c r="M12" s="44"/>
      <c r="N12" s="93"/>
      <c r="O12" s="93"/>
      <c r="P12" s="93"/>
      <c r="Q12" s="21"/>
    </row>
    <row r="13" spans="1:19" ht="12.75" customHeight="1">
      <c r="A13" s="84">
        <f>[2]Итоговый!$B$12</f>
        <v>19</v>
      </c>
      <c r="B13" s="108" t="s">
        <v>5</v>
      </c>
      <c r="C13" s="59"/>
      <c r="D13" s="59"/>
      <c r="E13" s="59"/>
      <c r="F13" s="59"/>
      <c r="G13" s="62"/>
      <c r="H13" s="59"/>
      <c r="I13" s="56">
        <f>[3]Итоговый!$B$12</f>
        <v>1</v>
      </c>
      <c r="J13" s="87" t="s">
        <v>5</v>
      </c>
      <c r="K13" s="71" t="s">
        <v>110</v>
      </c>
      <c r="L13" s="91" t="s">
        <v>111</v>
      </c>
      <c r="M13" s="44" t="s">
        <v>16</v>
      </c>
      <c r="N13" s="71" t="s">
        <v>17</v>
      </c>
      <c r="O13" s="69"/>
      <c r="P13" s="71" t="s">
        <v>112</v>
      </c>
      <c r="Q13" s="21"/>
    </row>
    <row r="14" spans="1:19" ht="12.75" customHeight="1" thickBot="1">
      <c r="A14" s="84"/>
      <c r="B14" s="108"/>
      <c r="C14" s="60"/>
      <c r="D14" s="60"/>
      <c r="E14" s="60"/>
      <c r="F14" s="60"/>
      <c r="G14" s="63"/>
      <c r="H14" s="60"/>
      <c r="I14" s="56"/>
      <c r="J14" s="87"/>
      <c r="K14" s="71"/>
      <c r="L14" s="91"/>
      <c r="M14" s="44"/>
      <c r="N14" s="71"/>
      <c r="O14" s="69"/>
      <c r="P14" s="71"/>
      <c r="Q14" s="21"/>
    </row>
    <row r="15" spans="1:19" ht="12.75" customHeight="1">
      <c r="A15" s="84">
        <f>[2]Итоговый!$B$14</f>
        <v>4</v>
      </c>
      <c r="B15" s="95" t="s">
        <v>6</v>
      </c>
      <c r="C15" s="59"/>
      <c r="D15" s="59"/>
      <c r="E15" s="59"/>
      <c r="F15" s="59"/>
      <c r="G15" s="62"/>
      <c r="H15" s="59"/>
      <c r="I15" s="56">
        <f>[3]Итоговый!$B$14</f>
        <v>11</v>
      </c>
      <c r="J15" s="61" t="s">
        <v>6</v>
      </c>
      <c r="K15" s="36"/>
      <c r="L15" s="73"/>
      <c r="M15" s="44"/>
      <c r="N15" s="36"/>
      <c r="O15" s="48"/>
      <c r="P15" s="50"/>
      <c r="Q15" s="21"/>
    </row>
    <row r="16" spans="1:19" ht="12.75" customHeight="1" thickBot="1">
      <c r="A16" s="84"/>
      <c r="B16" s="95"/>
      <c r="C16" s="60"/>
      <c r="D16" s="60"/>
      <c r="E16" s="60"/>
      <c r="F16" s="60"/>
      <c r="G16" s="63"/>
      <c r="H16" s="60"/>
      <c r="I16" s="56"/>
      <c r="J16" s="61"/>
      <c r="K16" s="37"/>
      <c r="L16" s="74"/>
      <c r="M16" s="44"/>
      <c r="N16" s="37"/>
      <c r="O16" s="49"/>
      <c r="P16" s="51"/>
      <c r="Q16" s="21"/>
    </row>
    <row r="17" spans="1:17" ht="12.75" customHeight="1">
      <c r="A17" s="84">
        <f>[2]Итоговый!$B$16</f>
        <v>10</v>
      </c>
      <c r="B17" s="95" t="s">
        <v>6</v>
      </c>
      <c r="C17" s="59"/>
      <c r="D17" s="59"/>
      <c r="E17" s="59"/>
      <c r="F17" s="59"/>
      <c r="G17" s="62"/>
      <c r="H17" s="59"/>
      <c r="I17" s="56">
        <f>[3]Итоговый!$B$16</f>
        <v>14</v>
      </c>
      <c r="J17" s="61" t="s">
        <v>6</v>
      </c>
      <c r="K17" s="59"/>
      <c r="L17" s="59"/>
      <c r="M17" s="59"/>
      <c r="N17" s="59"/>
      <c r="O17" s="62"/>
      <c r="P17" s="59"/>
      <c r="Q17" s="21"/>
    </row>
    <row r="18" spans="1:17" ht="13.5" customHeight="1" thickBot="1">
      <c r="A18" s="84"/>
      <c r="B18" s="99"/>
      <c r="C18" s="60"/>
      <c r="D18" s="60"/>
      <c r="E18" s="60"/>
      <c r="F18" s="60"/>
      <c r="G18" s="63"/>
      <c r="H18" s="60"/>
      <c r="I18" s="56"/>
      <c r="J18" s="72"/>
      <c r="K18" s="60"/>
      <c r="L18" s="60"/>
      <c r="M18" s="60"/>
      <c r="N18" s="60"/>
      <c r="O18" s="63"/>
      <c r="P18" s="60"/>
      <c r="Q18" s="21"/>
    </row>
    <row r="19" spans="1:17" ht="13.8" thickBot="1">
      <c r="B19" s="13">
        <v>57</v>
      </c>
      <c r="C19" s="21"/>
      <c r="D19" s="21"/>
      <c r="E19" s="21"/>
      <c r="F19" s="15"/>
      <c r="G19" s="21"/>
      <c r="H19" s="15"/>
      <c r="I19" s="21"/>
      <c r="J19" s="25">
        <v>62</v>
      </c>
      <c r="K19" s="30"/>
      <c r="L19" s="30"/>
      <c r="M19" s="30"/>
      <c r="N19" s="15"/>
      <c r="O19" s="29"/>
      <c r="P19" s="15"/>
      <c r="Q19" s="21"/>
    </row>
    <row r="20" spans="1:17" ht="12.75" customHeight="1">
      <c r="A20" s="84">
        <f>[4]Итоговый!$B$6</f>
        <v>17</v>
      </c>
      <c r="B20" s="67" t="s">
        <v>3</v>
      </c>
      <c r="C20" s="71" t="s">
        <v>84</v>
      </c>
      <c r="D20" s="91" t="s">
        <v>85</v>
      </c>
      <c r="E20" s="35" t="s">
        <v>16</v>
      </c>
      <c r="F20" s="31" t="s">
        <v>86</v>
      </c>
      <c r="G20" s="69"/>
      <c r="H20" s="92" t="s">
        <v>87</v>
      </c>
      <c r="I20" s="56">
        <f>[5]Итоговый!$B$6</f>
        <v>31</v>
      </c>
      <c r="J20" s="67" t="s">
        <v>3</v>
      </c>
      <c r="K20" s="40" t="s">
        <v>74</v>
      </c>
      <c r="L20" s="42" t="s">
        <v>75</v>
      </c>
      <c r="M20" s="35" t="s">
        <v>33</v>
      </c>
      <c r="N20" s="36" t="s">
        <v>76</v>
      </c>
      <c r="O20" s="42"/>
      <c r="P20" s="40" t="s">
        <v>77</v>
      </c>
      <c r="Q20" s="21"/>
    </row>
    <row r="21" spans="1:17" ht="12.75" customHeight="1">
      <c r="A21" s="84"/>
      <c r="B21" s="68"/>
      <c r="C21" s="71"/>
      <c r="D21" s="91"/>
      <c r="E21" s="35"/>
      <c r="F21" s="32"/>
      <c r="G21" s="69"/>
      <c r="H21" s="92"/>
      <c r="I21" s="56"/>
      <c r="J21" s="68"/>
      <c r="K21" s="41"/>
      <c r="L21" s="43"/>
      <c r="M21" s="35"/>
      <c r="N21" s="37"/>
      <c r="O21" s="43"/>
      <c r="P21" s="41"/>
      <c r="Q21" s="21"/>
    </row>
    <row r="22" spans="1:17" ht="12.75" customHeight="1">
      <c r="A22" s="84">
        <f>[4]Итоговый!$B$8</f>
        <v>10</v>
      </c>
      <c r="B22" s="66" t="s">
        <v>4</v>
      </c>
      <c r="C22" s="70" t="s">
        <v>88</v>
      </c>
      <c r="D22" s="122" t="s">
        <v>89</v>
      </c>
      <c r="E22" s="44" t="s">
        <v>21</v>
      </c>
      <c r="F22" s="36" t="s">
        <v>22</v>
      </c>
      <c r="G22" s="38"/>
      <c r="H22" s="36" t="s">
        <v>23</v>
      </c>
      <c r="I22" s="56">
        <f>[5]Итоговый!$B$8</f>
        <v>36</v>
      </c>
      <c r="J22" s="66" t="s">
        <v>4</v>
      </c>
      <c r="K22" s="40" t="s">
        <v>78</v>
      </c>
      <c r="L22" s="42" t="s">
        <v>79</v>
      </c>
      <c r="M22" s="44" t="s">
        <v>16</v>
      </c>
      <c r="N22" s="36" t="s">
        <v>80</v>
      </c>
      <c r="O22" s="42"/>
      <c r="P22" s="118" t="s">
        <v>81</v>
      </c>
      <c r="Q22" s="21"/>
    </row>
    <row r="23" spans="1:17" ht="12.75" customHeight="1">
      <c r="A23" s="84"/>
      <c r="B23" s="66"/>
      <c r="C23" s="70"/>
      <c r="D23" s="122"/>
      <c r="E23" s="44"/>
      <c r="F23" s="37"/>
      <c r="G23" s="39"/>
      <c r="H23" s="37"/>
      <c r="I23" s="56"/>
      <c r="J23" s="66"/>
      <c r="K23" s="41"/>
      <c r="L23" s="43"/>
      <c r="M23" s="44"/>
      <c r="N23" s="37"/>
      <c r="O23" s="43"/>
      <c r="P23" s="119"/>
      <c r="Q23" s="21"/>
    </row>
    <row r="24" spans="1:17" ht="12.75" customHeight="1">
      <c r="A24" s="84">
        <f>[4]Итоговый!$B$10</f>
        <v>19</v>
      </c>
      <c r="B24" s="87" t="s">
        <v>5</v>
      </c>
      <c r="C24" s="117" t="s">
        <v>90</v>
      </c>
      <c r="D24" s="35" t="s">
        <v>91</v>
      </c>
      <c r="E24" s="44" t="s">
        <v>21</v>
      </c>
      <c r="F24" s="54" t="s">
        <v>22</v>
      </c>
      <c r="G24" s="69"/>
      <c r="H24" s="71" t="s">
        <v>23</v>
      </c>
      <c r="I24" s="56">
        <f>[5]Итоговый!$B$10</f>
        <v>30</v>
      </c>
      <c r="J24" s="87" t="s">
        <v>5</v>
      </c>
      <c r="K24" s="36" t="s">
        <v>82</v>
      </c>
      <c r="L24" s="73" t="s">
        <v>83</v>
      </c>
      <c r="M24" s="35" t="s">
        <v>16</v>
      </c>
      <c r="N24" s="54" t="s">
        <v>17</v>
      </c>
      <c r="O24" s="141"/>
      <c r="P24" s="36" t="s">
        <v>62</v>
      </c>
      <c r="Q24" s="21"/>
    </row>
    <row r="25" spans="1:17" ht="12.75" customHeight="1">
      <c r="A25" s="84"/>
      <c r="B25" s="87"/>
      <c r="C25" s="117"/>
      <c r="D25" s="35"/>
      <c r="E25" s="44"/>
      <c r="F25" s="55"/>
      <c r="G25" s="69"/>
      <c r="H25" s="71"/>
      <c r="I25" s="56"/>
      <c r="J25" s="87"/>
      <c r="K25" s="37"/>
      <c r="L25" s="74"/>
      <c r="M25" s="35"/>
      <c r="N25" s="55"/>
      <c r="O25" s="142"/>
      <c r="P25" s="37"/>
      <c r="Q25" s="21"/>
    </row>
    <row r="26" spans="1:17" ht="12.75" customHeight="1">
      <c r="A26" s="84">
        <f>[4]Итоговый!$B$12</f>
        <v>12</v>
      </c>
      <c r="B26" s="87" t="s">
        <v>5</v>
      </c>
      <c r="C26" s="93" t="s">
        <v>113</v>
      </c>
      <c r="D26" s="44" t="s">
        <v>114</v>
      </c>
      <c r="E26" s="44" t="s">
        <v>16</v>
      </c>
      <c r="F26" s="71" t="s">
        <v>17</v>
      </c>
      <c r="G26" s="94"/>
      <c r="H26" s="123" t="s">
        <v>115</v>
      </c>
      <c r="I26" s="56">
        <f>[5]Итоговый!$B$12</f>
        <v>29</v>
      </c>
      <c r="J26" s="87" t="s">
        <v>5</v>
      </c>
      <c r="K26" s="70" t="s">
        <v>121</v>
      </c>
      <c r="L26" s="122" t="s">
        <v>122</v>
      </c>
      <c r="M26" s="44" t="s">
        <v>21</v>
      </c>
      <c r="N26" s="71" t="s">
        <v>123</v>
      </c>
      <c r="O26" s="70"/>
      <c r="P26" s="70" t="s">
        <v>124</v>
      </c>
      <c r="Q26" s="21"/>
    </row>
    <row r="27" spans="1:17" ht="12.75" customHeight="1">
      <c r="A27" s="84"/>
      <c r="B27" s="87"/>
      <c r="C27" s="93"/>
      <c r="D27" s="44"/>
      <c r="E27" s="44"/>
      <c r="F27" s="71"/>
      <c r="G27" s="94"/>
      <c r="H27" s="124"/>
      <c r="I27" s="56"/>
      <c r="J27" s="87"/>
      <c r="K27" s="70"/>
      <c r="L27" s="122"/>
      <c r="M27" s="44"/>
      <c r="N27" s="71"/>
      <c r="O27" s="70"/>
      <c r="P27" s="70"/>
      <c r="Q27" s="21"/>
    </row>
    <row r="28" spans="1:17" ht="12.75" customHeight="1">
      <c r="A28" s="84">
        <f>[4]Итоговый!$B$14</f>
        <v>16</v>
      </c>
      <c r="B28" s="61" t="s">
        <v>6</v>
      </c>
      <c r="C28" s="71" t="s">
        <v>116</v>
      </c>
      <c r="D28" s="91" t="s">
        <v>117</v>
      </c>
      <c r="E28" s="44" t="s">
        <v>33</v>
      </c>
      <c r="F28" s="70" t="s">
        <v>76</v>
      </c>
      <c r="G28" s="69"/>
      <c r="H28" s="71" t="s">
        <v>118</v>
      </c>
      <c r="I28" s="56">
        <f>[5]Итоговый!$B$14</f>
        <v>13</v>
      </c>
      <c r="J28" s="61" t="s">
        <v>6</v>
      </c>
      <c r="K28" s="36" t="s">
        <v>128</v>
      </c>
      <c r="L28" s="36" t="s">
        <v>129</v>
      </c>
      <c r="M28" s="71" t="s">
        <v>16</v>
      </c>
      <c r="N28" s="31" t="s">
        <v>86</v>
      </c>
      <c r="O28" s="36"/>
      <c r="P28" s="36" t="s">
        <v>130</v>
      </c>
      <c r="Q28" s="21"/>
    </row>
    <row r="29" spans="1:17" ht="12.75" customHeight="1">
      <c r="A29" s="84"/>
      <c r="B29" s="61"/>
      <c r="C29" s="71"/>
      <c r="D29" s="91"/>
      <c r="E29" s="44"/>
      <c r="F29" s="70"/>
      <c r="G29" s="69"/>
      <c r="H29" s="71"/>
      <c r="I29" s="56"/>
      <c r="J29" s="61"/>
      <c r="K29" s="37"/>
      <c r="L29" s="37"/>
      <c r="M29" s="71"/>
      <c r="N29" s="32"/>
      <c r="O29" s="37"/>
      <c r="P29" s="37"/>
      <c r="Q29" s="21"/>
    </row>
    <row r="30" spans="1:17" ht="12.75" customHeight="1">
      <c r="A30" s="84">
        <f>[4]Итоговый!$B$16</f>
        <v>15</v>
      </c>
      <c r="B30" s="61" t="s">
        <v>6</v>
      </c>
      <c r="C30" s="71" t="s">
        <v>119</v>
      </c>
      <c r="D30" s="90" t="s">
        <v>120</v>
      </c>
      <c r="E30" s="35" t="s">
        <v>16</v>
      </c>
      <c r="F30" s="71" t="s">
        <v>72</v>
      </c>
      <c r="G30" s="69"/>
      <c r="H30" s="36" t="s">
        <v>73</v>
      </c>
      <c r="I30" s="56">
        <f>[5]Итоговый!$B$16</f>
        <v>20</v>
      </c>
      <c r="J30" s="61" t="s">
        <v>6</v>
      </c>
      <c r="K30" s="36" t="s">
        <v>125</v>
      </c>
      <c r="L30" s="73" t="s">
        <v>126</v>
      </c>
      <c r="M30" s="44" t="s">
        <v>21</v>
      </c>
      <c r="N30" s="36" t="s">
        <v>40</v>
      </c>
      <c r="O30" s="48"/>
      <c r="P30" s="50" t="s">
        <v>127</v>
      </c>
      <c r="Q30" s="21"/>
    </row>
    <row r="31" spans="1:17" ht="13.5" customHeight="1" thickBot="1">
      <c r="A31" s="84"/>
      <c r="B31" s="72"/>
      <c r="C31" s="71"/>
      <c r="D31" s="91"/>
      <c r="E31" s="35"/>
      <c r="F31" s="71"/>
      <c r="G31" s="69"/>
      <c r="H31" s="37"/>
      <c r="I31" s="56"/>
      <c r="J31" s="72"/>
      <c r="K31" s="37"/>
      <c r="L31" s="74"/>
      <c r="M31" s="44"/>
      <c r="N31" s="37"/>
      <c r="O31" s="49"/>
      <c r="P31" s="51"/>
      <c r="Q31" s="21"/>
    </row>
    <row r="32" spans="1:17" ht="13.8" thickBot="1">
      <c r="B32" s="13">
        <v>68</v>
      </c>
      <c r="C32" s="21"/>
      <c r="D32" s="21"/>
      <c r="E32" s="21"/>
      <c r="F32" s="15"/>
      <c r="G32" s="19"/>
      <c r="H32" s="15"/>
      <c r="I32" s="21"/>
      <c r="J32" s="25">
        <v>74</v>
      </c>
      <c r="K32" s="30"/>
      <c r="L32" s="30"/>
      <c r="M32" s="30"/>
      <c r="N32" s="15"/>
      <c r="O32" s="27"/>
      <c r="P32" s="15"/>
      <c r="Q32" s="21"/>
    </row>
    <row r="33" spans="1:17" ht="12.75" customHeight="1">
      <c r="A33" s="84">
        <f>[6]Итоговый!$B$6</f>
        <v>20</v>
      </c>
      <c r="B33" s="67" t="s">
        <v>3</v>
      </c>
      <c r="C33" s="31" t="s">
        <v>66</v>
      </c>
      <c r="D33" s="33" t="s">
        <v>67</v>
      </c>
      <c r="E33" s="44" t="s">
        <v>21</v>
      </c>
      <c r="F33" s="36" t="s">
        <v>22</v>
      </c>
      <c r="G33" s="78"/>
      <c r="H33" s="36" t="s">
        <v>23</v>
      </c>
      <c r="I33" s="56">
        <f>[7]Итоговый!$B$6</f>
        <v>14</v>
      </c>
      <c r="J33" s="67" t="s">
        <v>3</v>
      </c>
      <c r="K33" s="31" t="s">
        <v>55</v>
      </c>
      <c r="L33" s="143" t="s">
        <v>56</v>
      </c>
      <c r="M33" s="44" t="s">
        <v>57</v>
      </c>
      <c r="N33" s="40" t="s">
        <v>58</v>
      </c>
      <c r="O33" s="48"/>
      <c r="P33" s="36" t="s">
        <v>59</v>
      </c>
      <c r="Q33" s="21"/>
    </row>
    <row r="34" spans="1:17" ht="12.75" customHeight="1">
      <c r="A34" s="84"/>
      <c r="B34" s="68"/>
      <c r="C34" s="32"/>
      <c r="D34" s="34"/>
      <c r="E34" s="44"/>
      <c r="F34" s="37"/>
      <c r="G34" s="79"/>
      <c r="H34" s="37"/>
      <c r="I34" s="56"/>
      <c r="J34" s="68"/>
      <c r="K34" s="32"/>
      <c r="L34" s="34"/>
      <c r="M34" s="44"/>
      <c r="N34" s="41"/>
      <c r="O34" s="49"/>
      <c r="P34" s="37"/>
      <c r="Q34" s="21"/>
    </row>
    <row r="35" spans="1:17" ht="12.75" customHeight="1">
      <c r="A35" s="84">
        <f>[6]Итоговый!$B$8</f>
        <v>7</v>
      </c>
      <c r="B35" s="66" t="s">
        <v>4</v>
      </c>
      <c r="C35" s="88" t="s">
        <v>68</v>
      </c>
      <c r="D35" s="85" t="s">
        <v>69</v>
      </c>
      <c r="E35" s="44" t="s">
        <v>16</v>
      </c>
      <c r="F35" s="80" t="s">
        <v>17</v>
      </c>
      <c r="G35" s="38"/>
      <c r="H35" s="31" t="s">
        <v>62</v>
      </c>
      <c r="I35" s="56">
        <f>[7]Итоговый!$B$8</f>
        <v>21</v>
      </c>
      <c r="J35" s="66" t="s">
        <v>4</v>
      </c>
      <c r="K35" s="40" t="s">
        <v>60</v>
      </c>
      <c r="L35" s="42" t="s">
        <v>61</v>
      </c>
      <c r="M35" s="42" t="s">
        <v>16</v>
      </c>
      <c r="N35" s="40" t="s">
        <v>17</v>
      </c>
      <c r="O35" s="42"/>
      <c r="P35" s="40" t="s">
        <v>62</v>
      </c>
      <c r="Q35" s="21"/>
    </row>
    <row r="36" spans="1:17" ht="12.75" customHeight="1">
      <c r="A36" s="84"/>
      <c r="B36" s="66"/>
      <c r="C36" s="89"/>
      <c r="D36" s="86"/>
      <c r="E36" s="44"/>
      <c r="F36" s="81"/>
      <c r="G36" s="39"/>
      <c r="H36" s="32"/>
      <c r="I36" s="56"/>
      <c r="J36" s="66"/>
      <c r="K36" s="41"/>
      <c r="L36" s="43"/>
      <c r="M36" s="43"/>
      <c r="N36" s="41"/>
      <c r="O36" s="43"/>
      <c r="P36" s="41"/>
      <c r="Q36" s="21"/>
    </row>
    <row r="37" spans="1:17" ht="12.75" customHeight="1">
      <c r="A37" s="84">
        <f>[6]Итоговый!$B$10</f>
        <v>15</v>
      </c>
      <c r="B37" s="87" t="s">
        <v>5</v>
      </c>
      <c r="C37" s="36" t="s">
        <v>70</v>
      </c>
      <c r="D37" s="64" t="s">
        <v>71</v>
      </c>
      <c r="E37" s="35" t="s">
        <v>16</v>
      </c>
      <c r="F37" s="52" t="s">
        <v>72</v>
      </c>
      <c r="G37" s="48"/>
      <c r="H37" s="36" t="s">
        <v>73</v>
      </c>
      <c r="I37" s="56">
        <f>[7]Итоговый!$B$10</f>
        <v>13</v>
      </c>
      <c r="J37" s="87" t="s">
        <v>5</v>
      </c>
      <c r="K37" s="54" t="s">
        <v>63</v>
      </c>
      <c r="L37" s="52" t="s">
        <v>64</v>
      </c>
      <c r="M37" s="35" t="s">
        <v>33</v>
      </c>
      <c r="N37" s="36" t="s">
        <v>34</v>
      </c>
      <c r="O37" s="48"/>
      <c r="P37" s="36" t="s">
        <v>65</v>
      </c>
      <c r="Q37" s="21"/>
    </row>
    <row r="38" spans="1:17" ht="12.75" customHeight="1">
      <c r="A38" s="84"/>
      <c r="B38" s="87"/>
      <c r="C38" s="37"/>
      <c r="D38" s="65"/>
      <c r="E38" s="35"/>
      <c r="F38" s="53"/>
      <c r="G38" s="49"/>
      <c r="H38" s="65"/>
      <c r="I38" s="56"/>
      <c r="J38" s="87"/>
      <c r="K38" s="55"/>
      <c r="L38" s="53"/>
      <c r="M38" s="35"/>
      <c r="N38" s="37"/>
      <c r="O38" s="49"/>
      <c r="P38" s="37"/>
      <c r="Q38" s="21"/>
    </row>
    <row r="39" spans="1:17" ht="12.75" customHeight="1">
      <c r="A39" s="84">
        <f>[6]Итоговый!$B$12</f>
        <v>14</v>
      </c>
      <c r="B39" s="87" t="s">
        <v>5</v>
      </c>
      <c r="C39" s="54" t="s">
        <v>131</v>
      </c>
      <c r="D39" s="52" t="s">
        <v>132</v>
      </c>
      <c r="E39" s="35" t="s">
        <v>16</v>
      </c>
      <c r="F39" s="31" t="s">
        <v>17</v>
      </c>
      <c r="G39" s="82"/>
      <c r="H39" s="31" t="s">
        <v>62</v>
      </c>
      <c r="I39" s="56">
        <f>[7]Итоговый!$B$12</f>
        <v>11</v>
      </c>
      <c r="J39" s="87" t="s">
        <v>5</v>
      </c>
      <c r="K39" s="36" t="s">
        <v>137</v>
      </c>
      <c r="L39" s="64" t="s">
        <v>138</v>
      </c>
      <c r="M39" s="42" t="s">
        <v>21</v>
      </c>
      <c r="N39" s="36" t="s">
        <v>139</v>
      </c>
      <c r="O39" s="48"/>
      <c r="P39" s="36" t="s">
        <v>140</v>
      </c>
      <c r="Q39" s="21"/>
    </row>
    <row r="40" spans="1:17" ht="12.75" customHeight="1">
      <c r="A40" s="84"/>
      <c r="B40" s="87"/>
      <c r="C40" s="55"/>
      <c r="D40" s="53"/>
      <c r="E40" s="35"/>
      <c r="F40" s="32"/>
      <c r="G40" s="83"/>
      <c r="H40" s="32"/>
      <c r="I40" s="56"/>
      <c r="J40" s="87"/>
      <c r="K40" s="37"/>
      <c r="L40" s="74"/>
      <c r="M40" s="43"/>
      <c r="N40" s="37"/>
      <c r="O40" s="49"/>
      <c r="P40" s="37"/>
      <c r="Q40" s="21"/>
    </row>
    <row r="41" spans="1:17" ht="12.75" customHeight="1">
      <c r="A41" s="84">
        <f>[6]Итоговый!$B$14</f>
        <v>26</v>
      </c>
      <c r="B41" s="61" t="s">
        <v>6</v>
      </c>
      <c r="C41" s="36" t="s">
        <v>133</v>
      </c>
      <c r="D41" s="73" t="s">
        <v>134</v>
      </c>
      <c r="E41" s="44" t="s">
        <v>21</v>
      </c>
      <c r="F41" s="36" t="s">
        <v>22</v>
      </c>
      <c r="G41" s="48"/>
      <c r="H41" s="36" t="s">
        <v>23</v>
      </c>
      <c r="I41" s="56">
        <f>[7]Итоговый!$B$14</f>
        <v>4</v>
      </c>
      <c r="J41" s="61" t="s">
        <v>6</v>
      </c>
      <c r="K41" s="36" t="s">
        <v>141</v>
      </c>
      <c r="L41" s="73" t="s">
        <v>142</v>
      </c>
      <c r="M41" s="35" t="s">
        <v>33</v>
      </c>
      <c r="N41" s="36" t="s">
        <v>76</v>
      </c>
      <c r="O41" s="48"/>
      <c r="P41" s="36" t="s">
        <v>143</v>
      </c>
      <c r="Q41" s="21"/>
    </row>
    <row r="42" spans="1:17" ht="12.75" customHeight="1">
      <c r="A42" s="84"/>
      <c r="B42" s="61"/>
      <c r="C42" s="37"/>
      <c r="D42" s="74"/>
      <c r="E42" s="44"/>
      <c r="F42" s="37"/>
      <c r="G42" s="49"/>
      <c r="H42" s="37"/>
      <c r="I42" s="56"/>
      <c r="J42" s="61"/>
      <c r="K42" s="37"/>
      <c r="L42" s="74"/>
      <c r="M42" s="35"/>
      <c r="N42" s="37"/>
      <c r="O42" s="49"/>
      <c r="P42" s="37"/>
      <c r="Q42" s="21"/>
    </row>
    <row r="43" spans="1:17" ht="12.75" customHeight="1">
      <c r="A43" s="84">
        <f>[6]Итоговый!$B$16</f>
        <v>21</v>
      </c>
      <c r="B43" s="61" t="s">
        <v>6</v>
      </c>
      <c r="C43" s="54" t="s">
        <v>135</v>
      </c>
      <c r="D43" s="52" t="s">
        <v>136</v>
      </c>
      <c r="E43" s="35" t="s">
        <v>16</v>
      </c>
      <c r="F43" s="52" t="s">
        <v>17</v>
      </c>
      <c r="G43" s="48"/>
      <c r="H43" s="54" t="s">
        <v>62</v>
      </c>
      <c r="I43" s="56">
        <f>[7]Итоговый!$B$16</f>
        <v>12</v>
      </c>
      <c r="J43" s="61" t="s">
        <v>6</v>
      </c>
      <c r="K43" s="36" t="s">
        <v>144</v>
      </c>
      <c r="L43" s="73" t="s">
        <v>145</v>
      </c>
      <c r="M43" s="44" t="s">
        <v>16</v>
      </c>
      <c r="N43" s="123" t="s">
        <v>17</v>
      </c>
      <c r="O43" s="48"/>
      <c r="P43" s="36" t="s">
        <v>146</v>
      </c>
      <c r="Q43" s="21"/>
    </row>
    <row r="44" spans="1:17" ht="13.5" customHeight="1" thickBot="1">
      <c r="A44" s="84"/>
      <c r="B44" s="72"/>
      <c r="C44" s="55"/>
      <c r="D44" s="53"/>
      <c r="E44" s="35"/>
      <c r="F44" s="53"/>
      <c r="G44" s="49"/>
      <c r="H44" s="55"/>
      <c r="I44" s="56"/>
      <c r="J44" s="72"/>
      <c r="K44" s="37"/>
      <c r="L44" s="74"/>
      <c r="M44" s="44"/>
      <c r="N44" s="124"/>
      <c r="O44" s="49"/>
      <c r="P44" s="37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7"/>
      <c r="L45" s="27"/>
      <c r="M45" s="27"/>
      <c r="N45" s="28"/>
      <c r="O45" s="29"/>
      <c r="P45" s="28"/>
      <c r="Q45" s="21"/>
    </row>
    <row r="46" spans="1:17" ht="13.8" thickBot="1">
      <c r="C46" s="21"/>
      <c r="D46" s="21"/>
      <c r="E46" s="21"/>
      <c r="F46" s="15"/>
      <c r="G46" s="19"/>
      <c r="H46" s="15"/>
      <c r="I46" s="21"/>
      <c r="J46" s="21"/>
      <c r="K46" s="27"/>
      <c r="L46" s="27"/>
      <c r="M46" s="27"/>
      <c r="N46" s="28"/>
      <c r="O46" s="29"/>
      <c r="P46" s="28"/>
      <c r="Q46" s="21"/>
    </row>
    <row r="47" spans="1:17" ht="17.25" customHeight="1" thickBot="1">
      <c r="B47" s="14">
        <v>82</v>
      </c>
      <c r="C47" s="21"/>
      <c r="D47" s="21"/>
      <c r="E47" s="21"/>
      <c r="F47" s="15"/>
      <c r="G47" s="19"/>
      <c r="H47" s="15"/>
      <c r="I47" s="21"/>
      <c r="J47" s="26">
        <v>90</v>
      </c>
      <c r="K47" s="27"/>
      <c r="L47" s="27"/>
      <c r="M47" s="27"/>
      <c r="N47" s="28"/>
      <c r="O47" s="29"/>
      <c r="P47" s="28"/>
      <c r="Q47" s="21"/>
    </row>
    <row r="48" spans="1:17" ht="15" customHeight="1">
      <c r="A48" s="77" t="e">
        <f>#REF!</f>
        <v>#REF!</v>
      </c>
      <c r="B48" s="67" t="s">
        <v>3</v>
      </c>
      <c r="C48" s="36" t="s">
        <v>45</v>
      </c>
      <c r="D48" s="73" t="s">
        <v>46</v>
      </c>
      <c r="E48" s="52" t="s">
        <v>16</v>
      </c>
      <c r="F48" s="54" t="s">
        <v>17</v>
      </c>
      <c r="G48" s="125"/>
      <c r="H48" s="40" t="s">
        <v>47</v>
      </c>
      <c r="I48" s="56" t="e">
        <f>#REF!</f>
        <v>#REF!</v>
      </c>
      <c r="J48" s="67" t="s">
        <v>3</v>
      </c>
      <c r="K48" s="40" t="s">
        <v>36</v>
      </c>
      <c r="L48" s="42" t="s">
        <v>37</v>
      </c>
      <c r="M48" s="44" t="s">
        <v>21</v>
      </c>
      <c r="N48" s="36" t="s">
        <v>22</v>
      </c>
      <c r="O48" s="42"/>
      <c r="P48" s="40" t="s">
        <v>23</v>
      </c>
      <c r="Q48" s="21"/>
    </row>
    <row r="49" spans="1:17" ht="12.75" customHeight="1">
      <c r="A49" s="77"/>
      <c r="B49" s="68"/>
      <c r="C49" s="37"/>
      <c r="D49" s="74"/>
      <c r="E49" s="53"/>
      <c r="F49" s="55"/>
      <c r="G49" s="126"/>
      <c r="H49" s="41"/>
      <c r="I49" s="56"/>
      <c r="J49" s="68"/>
      <c r="K49" s="41"/>
      <c r="L49" s="43"/>
      <c r="M49" s="44"/>
      <c r="N49" s="37"/>
      <c r="O49" s="43"/>
      <c r="P49" s="41"/>
      <c r="Q49" s="21"/>
    </row>
    <row r="50" spans="1:17" ht="12.75" customHeight="1">
      <c r="A50" s="77" t="e">
        <f>#REF!</f>
        <v>#REF!</v>
      </c>
      <c r="B50" s="66" t="s">
        <v>4</v>
      </c>
      <c r="C50" s="40" t="s">
        <v>48</v>
      </c>
      <c r="D50" s="42" t="s">
        <v>49</v>
      </c>
      <c r="E50" s="42" t="s">
        <v>21</v>
      </c>
      <c r="F50" s="40" t="s">
        <v>50</v>
      </c>
      <c r="G50" s="42"/>
      <c r="H50" s="40" t="s">
        <v>51</v>
      </c>
      <c r="I50" s="56" t="e">
        <f>#REF!</f>
        <v>#REF!</v>
      </c>
      <c r="J50" s="66" t="s">
        <v>4</v>
      </c>
      <c r="K50" s="31" t="s">
        <v>38</v>
      </c>
      <c r="L50" s="33" t="s">
        <v>39</v>
      </c>
      <c r="M50" s="35" t="s">
        <v>21</v>
      </c>
      <c r="N50" s="36" t="s">
        <v>40</v>
      </c>
      <c r="O50" s="78"/>
      <c r="P50" s="36" t="s">
        <v>41</v>
      </c>
      <c r="Q50" s="21"/>
    </row>
    <row r="51" spans="1:17" ht="12.75" customHeight="1">
      <c r="A51" s="77"/>
      <c r="B51" s="66"/>
      <c r="C51" s="41"/>
      <c r="D51" s="43"/>
      <c r="E51" s="43"/>
      <c r="F51" s="41"/>
      <c r="G51" s="43"/>
      <c r="H51" s="41"/>
      <c r="I51" s="56"/>
      <c r="J51" s="66"/>
      <c r="K51" s="32"/>
      <c r="L51" s="34"/>
      <c r="M51" s="35"/>
      <c r="N51" s="37"/>
      <c r="O51" s="79"/>
      <c r="P51" s="37"/>
      <c r="Q51" s="21"/>
    </row>
    <row r="52" spans="1:17" ht="12.75" customHeight="1">
      <c r="A52" s="77" t="e">
        <f>#REF!</f>
        <v>#REF!</v>
      </c>
      <c r="B52" s="87" t="s">
        <v>5</v>
      </c>
      <c r="C52" s="36" t="s">
        <v>52</v>
      </c>
      <c r="D52" s="73" t="s">
        <v>53</v>
      </c>
      <c r="E52" s="42" t="s">
        <v>33</v>
      </c>
      <c r="F52" s="36" t="s">
        <v>34</v>
      </c>
      <c r="G52" s="48"/>
      <c r="H52" s="36" t="s">
        <v>54</v>
      </c>
      <c r="I52" s="56" t="e">
        <f>#REF!</f>
        <v>#REF!</v>
      </c>
      <c r="J52" s="87" t="s">
        <v>5</v>
      </c>
      <c r="K52" s="36" t="s">
        <v>42</v>
      </c>
      <c r="L52" s="33" t="s">
        <v>43</v>
      </c>
      <c r="M52" s="35" t="s">
        <v>16</v>
      </c>
      <c r="N52" s="36" t="s">
        <v>17</v>
      </c>
      <c r="O52" s="38"/>
      <c r="P52" s="36" t="s">
        <v>44</v>
      </c>
      <c r="Q52" s="21"/>
    </row>
    <row r="53" spans="1:17" ht="12.75" customHeight="1">
      <c r="A53" s="77"/>
      <c r="B53" s="87"/>
      <c r="C53" s="37"/>
      <c r="D53" s="74"/>
      <c r="E53" s="43"/>
      <c r="F53" s="37"/>
      <c r="G53" s="49"/>
      <c r="H53" s="37"/>
      <c r="I53" s="56"/>
      <c r="J53" s="87"/>
      <c r="K53" s="37"/>
      <c r="L53" s="34"/>
      <c r="M53" s="35"/>
      <c r="N53" s="37"/>
      <c r="O53" s="39"/>
      <c r="P53" s="37"/>
      <c r="Q53" s="21"/>
    </row>
    <row r="54" spans="1:17" ht="12.75" customHeight="1">
      <c r="A54" s="77" t="e">
        <f>#REF!</f>
        <v>#REF!</v>
      </c>
      <c r="B54" s="87" t="s">
        <v>5</v>
      </c>
      <c r="C54" s="36" t="s">
        <v>147</v>
      </c>
      <c r="D54" s="64" t="s">
        <v>148</v>
      </c>
      <c r="E54" s="52" t="s">
        <v>21</v>
      </c>
      <c r="F54" s="36" t="s">
        <v>50</v>
      </c>
      <c r="G54" s="48"/>
      <c r="H54" s="36" t="s">
        <v>149</v>
      </c>
      <c r="I54" s="56" t="e">
        <f>#REF!</f>
        <v>#REF!</v>
      </c>
      <c r="J54" s="87" t="s">
        <v>5</v>
      </c>
      <c r="K54" s="36" t="s">
        <v>153</v>
      </c>
      <c r="L54" s="64" t="s">
        <v>154</v>
      </c>
      <c r="M54" s="35" t="s">
        <v>57</v>
      </c>
      <c r="N54" s="54" t="s">
        <v>58</v>
      </c>
      <c r="O54" s="48"/>
      <c r="P54" s="36" t="s">
        <v>155</v>
      </c>
      <c r="Q54" s="21"/>
    </row>
    <row r="55" spans="1:17" ht="12.75" customHeight="1">
      <c r="A55" s="77"/>
      <c r="B55" s="87"/>
      <c r="C55" s="37"/>
      <c r="D55" s="74"/>
      <c r="E55" s="53"/>
      <c r="F55" s="37"/>
      <c r="G55" s="49"/>
      <c r="H55" s="57"/>
      <c r="I55" s="56"/>
      <c r="J55" s="87"/>
      <c r="K55" s="37"/>
      <c r="L55" s="65"/>
      <c r="M55" s="35"/>
      <c r="N55" s="55"/>
      <c r="O55" s="49"/>
      <c r="P55" s="133"/>
      <c r="Q55" s="21"/>
    </row>
    <row r="56" spans="1:17" ht="12.75" customHeight="1">
      <c r="A56" s="77" t="e">
        <f>#REF!</f>
        <v>#REF!</v>
      </c>
      <c r="B56" s="61" t="s">
        <v>6</v>
      </c>
      <c r="C56" s="36" t="s">
        <v>150</v>
      </c>
      <c r="D56" s="64" t="s">
        <v>151</v>
      </c>
      <c r="E56" s="42" t="s">
        <v>21</v>
      </c>
      <c r="F56" s="54" t="s">
        <v>40</v>
      </c>
      <c r="G56" s="48"/>
      <c r="H56" s="36" t="s">
        <v>152</v>
      </c>
      <c r="I56" s="56" t="e">
        <f>#REF!</f>
        <v>#REF!</v>
      </c>
      <c r="J56" s="61" t="s">
        <v>6</v>
      </c>
      <c r="K56" s="40" t="s">
        <v>156</v>
      </c>
      <c r="L56" s="42" t="s">
        <v>157</v>
      </c>
      <c r="M56" s="35" t="s">
        <v>21</v>
      </c>
      <c r="N56" s="40" t="s">
        <v>158</v>
      </c>
      <c r="O56" s="42"/>
      <c r="P56" s="40" t="s">
        <v>159</v>
      </c>
      <c r="Q56" s="21"/>
    </row>
    <row r="57" spans="1:17" ht="12.75" customHeight="1" thickBot="1">
      <c r="A57" s="77"/>
      <c r="B57" s="61"/>
      <c r="C57" s="37"/>
      <c r="D57" s="65"/>
      <c r="E57" s="43"/>
      <c r="F57" s="55"/>
      <c r="G57" s="49"/>
      <c r="H57" s="58"/>
      <c r="I57" s="56"/>
      <c r="J57" s="61"/>
      <c r="K57" s="41"/>
      <c r="L57" s="43"/>
      <c r="M57" s="35"/>
      <c r="N57" s="41"/>
      <c r="O57" s="43"/>
      <c r="P57" s="41"/>
      <c r="Q57" s="21"/>
    </row>
    <row r="58" spans="1:17" ht="12.75" customHeight="1">
      <c r="A58" s="77" t="e">
        <f>#REF!</f>
        <v>#REF!</v>
      </c>
      <c r="B58" s="61" t="s">
        <v>6</v>
      </c>
      <c r="C58" s="59"/>
      <c r="D58" s="59"/>
      <c r="E58" s="59"/>
      <c r="F58" s="59"/>
      <c r="G58" s="62"/>
      <c r="H58" s="59"/>
      <c r="I58" s="56" t="e">
        <f>#REF!</f>
        <v>#REF!</v>
      </c>
      <c r="J58" s="61" t="s">
        <v>6</v>
      </c>
      <c r="K58" s="40" t="s">
        <v>160</v>
      </c>
      <c r="L58" s="42" t="s">
        <v>161</v>
      </c>
      <c r="M58" s="52" t="s">
        <v>21</v>
      </c>
      <c r="N58" s="54" t="s">
        <v>40</v>
      </c>
      <c r="O58" s="134"/>
      <c r="P58" s="54" t="s">
        <v>162</v>
      </c>
      <c r="Q58" s="21"/>
    </row>
    <row r="59" spans="1:17" ht="12.75" customHeight="1" thickBot="1">
      <c r="A59" s="77"/>
      <c r="B59" s="72"/>
      <c r="C59" s="60"/>
      <c r="D59" s="60"/>
      <c r="E59" s="60"/>
      <c r="F59" s="60"/>
      <c r="G59" s="63"/>
      <c r="H59" s="60"/>
      <c r="I59" s="56"/>
      <c r="J59" s="72"/>
      <c r="K59" s="41"/>
      <c r="L59" s="43"/>
      <c r="M59" s="53"/>
      <c r="N59" s="55"/>
      <c r="O59" s="135"/>
      <c r="P59" s="55"/>
      <c r="Q59" s="21"/>
    </row>
    <row r="60" spans="1:17" ht="19.5" customHeight="1" thickBot="1">
      <c r="B60" s="13" t="s">
        <v>12</v>
      </c>
      <c r="C60" s="22"/>
      <c r="D60" s="22"/>
      <c r="E60" s="22"/>
      <c r="F60" s="17"/>
      <c r="G60" s="17"/>
      <c r="H60" s="17"/>
      <c r="I60" s="21"/>
      <c r="J60" s="13">
        <v>100</v>
      </c>
      <c r="K60" s="22"/>
      <c r="L60" s="22"/>
      <c r="M60" s="22"/>
      <c r="N60" s="17"/>
      <c r="O60" s="17"/>
      <c r="P60" s="17"/>
      <c r="Q60" s="21"/>
    </row>
    <row r="61" spans="1:17" ht="12.75" customHeight="1">
      <c r="A61" s="77" t="e">
        <f>#REF!</f>
        <v>#REF!</v>
      </c>
      <c r="B61" s="67" t="s">
        <v>3</v>
      </c>
      <c r="C61" s="36" t="s">
        <v>14</v>
      </c>
      <c r="D61" s="73" t="s">
        <v>15</v>
      </c>
      <c r="E61" s="136" t="s">
        <v>16</v>
      </c>
      <c r="F61" s="36" t="s">
        <v>17</v>
      </c>
      <c r="G61" s="48"/>
      <c r="H61" s="36" t="s">
        <v>18</v>
      </c>
      <c r="I61" s="56"/>
      <c r="J61" s="67" t="s">
        <v>3</v>
      </c>
      <c r="K61" s="31" t="s">
        <v>26</v>
      </c>
      <c r="L61" s="33" t="s">
        <v>27</v>
      </c>
      <c r="M61" s="44" t="s">
        <v>21</v>
      </c>
      <c r="N61" s="36" t="s">
        <v>22</v>
      </c>
      <c r="O61" s="42"/>
      <c r="P61" s="40" t="s">
        <v>23</v>
      </c>
      <c r="Q61" s="21"/>
    </row>
    <row r="62" spans="1:17" ht="12.75" customHeight="1">
      <c r="A62" s="77"/>
      <c r="B62" s="68"/>
      <c r="C62" s="37"/>
      <c r="D62" s="74"/>
      <c r="E62" s="136"/>
      <c r="F62" s="37"/>
      <c r="G62" s="49"/>
      <c r="H62" s="37"/>
      <c r="I62" s="56"/>
      <c r="J62" s="68"/>
      <c r="K62" s="32"/>
      <c r="L62" s="34"/>
      <c r="M62" s="44"/>
      <c r="N62" s="37"/>
      <c r="O62" s="43"/>
      <c r="P62" s="41"/>
      <c r="Q62" s="21"/>
    </row>
    <row r="63" spans="1:17" ht="12.75" customHeight="1">
      <c r="A63" s="77" t="e">
        <f>#REF!</f>
        <v>#REF!</v>
      </c>
      <c r="B63" s="66" t="s">
        <v>4</v>
      </c>
      <c r="C63" s="36" t="s">
        <v>19</v>
      </c>
      <c r="D63" s="73" t="s">
        <v>20</v>
      </c>
      <c r="E63" s="44" t="s">
        <v>21</v>
      </c>
      <c r="F63" s="40" t="s">
        <v>22</v>
      </c>
      <c r="G63" s="42"/>
      <c r="H63" s="40" t="s">
        <v>23</v>
      </c>
      <c r="I63" s="56"/>
      <c r="J63" s="66" t="s">
        <v>4</v>
      </c>
      <c r="K63" s="31" t="s">
        <v>28</v>
      </c>
      <c r="L63" s="33" t="s">
        <v>29</v>
      </c>
      <c r="M63" s="35" t="s">
        <v>21</v>
      </c>
      <c r="N63" s="36" t="s">
        <v>30</v>
      </c>
      <c r="O63" s="38"/>
      <c r="P63" s="36" t="s">
        <v>23</v>
      </c>
      <c r="Q63" s="10"/>
    </row>
    <row r="64" spans="1:17" ht="12.75" customHeight="1">
      <c r="A64" s="77"/>
      <c r="B64" s="66"/>
      <c r="C64" s="37"/>
      <c r="D64" s="74"/>
      <c r="E64" s="44"/>
      <c r="F64" s="41"/>
      <c r="G64" s="43"/>
      <c r="H64" s="41"/>
      <c r="I64" s="56"/>
      <c r="J64" s="66"/>
      <c r="K64" s="32"/>
      <c r="L64" s="34"/>
      <c r="M64" s="35"/>
      <c r="N64" s="37"/>
      <c r="O64" s="39"/>
      <c r="P64" s="37"/>
      <c r="Q64" s="11"/>
    </row>
    <row r="65" spans="1:17" ht="12.75" customHeight="1">
      <c r="A65" s="77" t="e">
        <f>#REF!</f>
        <v>#REF!</v>
      </c>
      <c r="B65" s="87" t="s">
        <v>5</v>
      </c>
      <c r="C65" s="36" t="s">
        <v>24</v>
      </c>
      <c r="D65" s="64" t="s">
        <v>25</v>
      </c>
      <c r="E65" s="35" t="s">
        <v>21</v>
      </c>
      <c r="F65" s="54" t="s">
        <v>22</v>
      </c>
      <c r="G65" s="48"/>
      <c r="H65" s="36" t="s">
        <v>23</v>
      </c>
      <c r="I65" s="145"/>
      <c r="J65" s="87" t="s">
        <v>5</v>
      </c>
      <c r="K65" s="40" t="s">
        <v>31</v>
      </c>
      <c r="L65" s="42" t="s">
        <v>32</v>
      </c>
      <c r="M65" s="44" t="s">
        <v>33</v>
      </c>
      <c r="N65" s="40" t="s">
        <v>34</v>
      </c>
      <c r="O65" s="42"/>
      <c r="P65" s="40" t="s">
        <v>35</v>
      </c>
      <c r="Q65" s="21"/>
    </row>
    <row r="66" spans="1:17" ht="12.75" customHeight="1" thickBot="1">
      <c r="A66" s="77"/>
      <c r="B66" s="87"/>
      <c r="C66" s="37"/>
      <c r="D66" s="133"/>
      <c r="E66" s="35"/>
      <c r="F66" s="55"/>
      <c r="G66" s="49"/>
      <c r="H66" s="133"/>
      <c r="I66" s="145"/>
      <c r="J66" s="87"/>
      <c r="K66" s="41"/>
      <c r="L66" s="43"/>
      <c r="M66" s="44"/>
      <c r="N66" s="41"/>
      <c r="O66" s="43"/>
      <c r="P66" s="41"/>
      <c r="Q66" s="21"/>
    </row>
    <row r="67" spans="1:17" ht="12.75" customHeight="1">
      <c r="A67" s="77" t="e">
        <f>#REF!</f>
        <v>#REF!</v>
      </c>
      <c r="B67" s="87" t="s">
        <v>5</v>
      </c>
      <c r="C67" s="59"/>
      <c r="D67" s="59"/>
      <c r="E67" s="59"/>
      <c r="F67" s="59"/>
      <c r="G67" s="62"/>
      <c r="H67" s="59"/>
      <c r="I67" s="145"/>
      <c r="J67" s="87" t="s">
        <v>5</v>
      </c>
      <c r="K67" s="36" t="s">
        <v>163</v>
      </c>
      <c r="L67" s="64" t="s">
        <v>164</v>
      </c>
      <c r="M67" s="44" t="s">
        <v>165</v>
      </c>
      <c r="N67" s="54" t="s">
        <v>166</v>
      </c>
      <c r="O67" s="48"/>
      <c r="P67" s="50" t="s">
        <v>167</v>
      </c>
      <c r="Q67" s="45"/>
    </row>
    <row r="68" spans="1:17" ht="12.75" customHeight="1" thickBot="1">
      <c r="A68" s="77"/>
      <c r="B68" s="87"/>
      <c r="C68" s="60"/>
      <c r="D68" s="132"/>
      <c r="E68" s="132"/>
      <c r="F68" s="132"/>
      <c r="G68" s="63"/>
      <c r="H68" s="132"/>
      <c r="I68" s="145"/>
      <c r="J68" s="87"/>
      <c r="K68" s="37"/>
      <c r="L68" s="146"/>
      <c r="M68" s="44"/>
      <c r="N68" s="55"/>
      <c r="O68" s="49"/>
      <c r="P68" s="51"/>
      <c r="Q68" s="45"/>
    </row>
    <row r="69" spans="1:17" ht="12.75" customHeight="1">
      <c r="A69" s="77" t="e">
        <f>#REF!</f>
        <v>#REF!</v>
      </c>
      <c r="B69" s="61" t="s">
        <v>6</v>
      </c>
      <c r="C69" s="59"/>
      <c r="D69" s="59"/>
      <c r="E69" s="59"/>
      <c r="F69" s="59"/>
      <c r="G69" s="62"/>
      <c r="H69" s="59"/>
      <c r="I69" s="56"/>
      <c r="J69" s="61" t="s">
        <v>6</v>
      </c>
      <c r="K69" s="31" t="s">
        <v>168</v>
      </c>
      <c r="L69" s="33" t="s">
        <v>169</v>
      </c>
      <c r="M69" s="42" t="s">
        <v>21</v>
      </c>
      <c r="N69" s="36" t="s">
        <v>170</v>
      </c>
      <c r="O69" s="78"/>
      <c r="P69" s="31" t="s">
        <v>171</v>
      </c>
      <c r="Q69" s="10"/>
    </row>
    <row r="70" spans="1:17" ht="12.75" customHeight="1" thickBot="1">
      <c r="A70" s="77"/>
      <c r="B70" s="61"/>
      <c r="C70" s="60"/>
      <c r="D70" s="132"/>
      <c r="E70" s="132"/>
      <c r="F70" s="132"/>
      <c r="G70" s="63"/>
      <c r="H70" s="132"/>
      <c r="I70" s="56"/>
      <c r="J70" s="61"/>
      <c r="K70" s="32"/>
      <c r="L70" s="34"/>
      <c r="M70" s="43"/>
      <c r="N70" s="37"/>
      <c r="O70" s="79"/>
      <c r="P70" s="32"/>
      <c r="Q70" s="11"/>
    </row>
    <row r="71" spans="1:17" ht="12.75" customHeight="1">
      <c r="A71" s="77" t="e">
        <f>#REF!</f>
        <v>#REF!</v>
      </c>
      <c r="B71" s="61" t="s">
        <v>6</v>
      </c>
      <c r="C71" s="59"/>
      <c r="D71" s="59"/>
      <c r="E71" s="59"/>
      <c r="F71" s="59"/>
      <c r="G71" s="62"/>
      <c r="H71" s="59"/>
      <c r="I71" s="56"/>
      <c r="J71" s="61" t="s">
        <v>6</v>
      </c>
      <c r="K71" s="59"/>
      <c r="L71" s="59"/>
      <c r="M71" s="59"/>
      <c r="N71" s="59"/>
      <c r="O71" s="62"/>
      <c r="P71" s="59"/>
      <c r="Q71" s="21"/>
    </row>
    <row r="72" spans="1:17" ht="12.75" customHeight="1" thickBot="1">
      <c r="A72" s="77"/>
      <c r="B72" s="72"/>
      <c r="C72" s="60"/>
      <c r="D72" s="60"/>
      <c r="E72" s="60"/>
      <c r="F72" s="60"/>
      <c r="G72" s="63"/>
      <c r="H72" s="60"/>
      <c r="I72" s="56"/>
      <c r="J72" s="72"/>
      <c r="K72" s="60"/>
      <c r="L72" s="60"/>
      <c r="M72" s="60"/>
      <c r="N72" s="60"/>
      <c r="O72" s="63"/>
      <c r="P72" s="60"/>
      <c r="Q72" s="21"/>
    </row>
    <row r="73" spans="1:17">
      <c r="G73" s="19"/>
      <c r="J73" s="1"/>
      <c r="K73" s="24"/>
      <c r="L73" s="24"/>
      <c r="M73" s="24"/>
      <c r="N73" s="24"/>
      <c r="O73" s="24"/>
      <c r="P73" s="24"/>
    </row>
    <row r="74" spans="1:17" ht="12.7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1:17" ht="12.75" customHeight="1">
      <c r="B75" s="7" t="str">
        <f>[1]реквизиты!$A$6</f>
        <v>Гл. судья, судья ВК</v>
      </c>
      <c r="C75" s="10"/>
      <c r="D75" s="10"/>
      <c r="E75" s="10"/>
      <c r="F75" s="46" t="str">
        <f>[1]реквизиты!$G$7</f>
        <v>М.И.Суханов</v>
      </c>
      <c r="G75" s="46"/>
      <c r="H75" s="11"/>
    </row>
    <row r="76" spans="1:17" ht="12.75" customHeight="1">
      <c r="B76" s="7"/>
      <c r="C76" s="11"/>
      <c r="D76" s="11"/>
      <c r="E76" s="11"/>
      <c r="F76" s="47" t="str">
        <f>[1]реквизиты!$G$8</f>
        <v>/г.В-Пышма/</v>
      </c>
      <c r="G76" s="47"/>
      <c r="H76" s="21"/>
    </row>
    <row r="77" spans="1:17" ht="12.75" customHeight="1">
      <c r="H77" s="21"/>
    </row>
    <row r="78" spans="1:17" ht="12.75" customHeight="1">
      <c r="H78" s="45"/>
    </row>
    <row r="79" spans="1:17" ht="12.75" customHeight="1">
      <c r="B79" s="7" t="str">
        <f>[1]реквизиты!$A$8</f>
        <v>Гл. секретарь, судья ВК</v>
      </c>
      <c r="C79" s="11"/>
      <c r="D79" s="11"/>
      <c r="E79" s="11"/>
      <c r="F79" s="46" t="str">
        <f>[1]реквизиты!$G$9</f>
        <v>Д.П.Сапунов</v>
      </c>
      <c r="G79" s="46"/>
      <c r="H79" s="45"/>
    </row>
    <row r="80" spans="1:17" ht="12.75" customHeight="1">
      <c r="B80" s="21"/>
      <c r="C80" s="24"/>
      <c r="D80" s="24"/>
      <c r="E80" s="24"/>
      <c r="F80" s="47" t="str">
        <f>[1]реквизиты!$G$10</f>
        <v>/г.Качканар/</v>
      </c>
      <c r="G80" s="47"/>
      <c r="H80" s="10"/>
    </row>
    <row r="81" spans="2:14" ht="13.8">
      <c r="B81" s="21"/>
      <c r="C81" s="24"/>
      <c r="D81" s="24"/>
      <c r="E81" s="24"/>
      <c r="F81" s="24"/>
      <c r="G81" s="23"/>
      <c r="H81" s="11"/>
    </row>
    <row r="82" spans="2:14" ht="12.75" customHeight="1">
      <c r="B82" s="128"/>
      <c r="C82" s="127"/>
      <c r="D82" s="129"/>
      <c r="E82" s="5"/>
      <c r="F82" s="130"/>
      <c r="G82" s="131"/>
      <c r="H82" s="127"/>
      <c r="L82" s="1"/>
      <c r="M82" s="1"/>
      <c r="N82" s="1"/>
    </row>
    <row r="83" spans="2:14" ht="13.8">
      <c r="B83" s="128"/>
      <c r="C83" s="127"/>
      <c r="D83" s="129"/>
      <c r="E83" s="5"/>
      <c r="F83" s="130"/>
      <c r="G83" s="131"/>
      <c r="H83" s="127"/>
      <c r="L83" s="1"/>
      <c r="M83" s="1"/>
      <c r="N83" s="1"/>
    </row>
    <row r="84" spans="2:14" ht="12.75" customHeight="1">
      <c r="B84" s="128"/>
      <c r="C84" s="127"/>
      <c r="D84" s="129"/>
      <c r="E84" s="5"/>
      <c r="F84" s="130"/>
      <c r="G84" s="131"/>
      <c r="H84" s="127"/>
    </row>
    <row r="85" spans="2:14" ht="13.8">
      <c r="B85" s="128"/>
      <c r="C85" s="127"/>
      <c r="D85" s="129"/>
      <c r="E85" s="5"/>
      <c r="F85" s="130"/>
      <c r="G85" s="131"/>
      <c r="H85" s="127"/>
    </row>
    <row r="88" spans="2:14" ht="15.6">
      <c r="I88" s="8"/>
    </row>
    <row r="89" spans="2:14" ht="13.8">
      <c r="I89" s="9"/>
    </row>
    <row r="90" spans="2:14" ht="13.8">
      <c r="I90" s="9"/>
    </row>
    <row r="93" spans="2:14">
      <c r="K93" s="1"/>
    </row>
  </sheetData>
  <mergeCells count="516">
    <mergeCell ref="N69:N70"/>
    <mergeCell ref="O69:O70"/>
    <mergeCell ref="P69:P70"/>
    <mergeCell ref="I63:I64"/>
    <mergeCell ref="I61:I62"/>
    <mergeCell ref="J61:J62"/>
    <mergeCell ref="J63:J64"/>
    <mergeCell ref="M71:M72"/>
    <mergeCell ref="N71:N72"/>
    <mergeCell ref="O71:O72"/>
    <mergeCell ref="P71:P72"/>
    <mergeCell ref="I65:I66"/>
    <mergeCell ref="I67:I68"/>
    <mergeCell ref="J67:J68"/>
    <mergeCell ref="K67:K68"/>
    <mergeCell ref="L67:L68"/>
    <mergeCell ref="J65:J66"/>
    <mergeCell ref="I69:I70"/>
    <mergeCell ref="I71:I72"/>
    <mergeCell ref="J71:J72"/>
    <mergeCell ref="K71:K72"/>
    <mergeCell ref="L71:L72"/>
    <mergeCell ref="J69:J70"/>
    <mergeCell ref="N67:N68"/>
    <mergeCell ref="K69:K70"/>
    <mergeCell ref="L69:L70"/>
    <mergeCell ref="M69:M70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28:O29"/>
    <mergeCell ref="P28:P29"/>
    <mergeCell ref="O20:O21"/>
    <mergeCell ref="P20:P21"/>
    <mergeCell ref="O17:O18"/>
    <mergeCell ref="P17:P18"/>
    <mergeCell ref="P9:P10"/>
    <mergeCell ref="O7:O8"/>
    <mergeCell ref="P7:P8"/>
    <mergeCell ref="O11:O12"/>
    <mergeCell ref="P11:P12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K41:K42"/>
    <mergeCell ref="N37:N38"/>
    <mergeCell ref="L35:L36"/>
    <mergeCell ref="N35:N36"/>
    <mergeCell ref="J35:J36"/>
    <mergeCell ref="K35:K36"/>
    <mergeCell ref="M39:M40"/>
    <mergeCell ref="M41:M42"/>
    <mergeCell ref="J39:J40"/>
    <mergeCell ref="K39:K40"/>
    <mergeCell ref="L39:L40"/>
    <mergeCell ref="N39:N40"/>
    <mergeCell ref="J37:J38"/>
    <mergeCell ref="K37:K38"/>
    <mergeCell ref="N28:N29"/>
    <mergeCell ref="L26:L27"/>
    <mergeCell ref="N26:N27"/>
    <mergeCell ref="M28:M29"/>
    <mergeCell ref="N30:N31"/>
    <mergeCell ref="O35:O36"/>
    <mergeCell ref="P35:P36"/>
    <mergeCell ref="J33:J34"/>
    <mergeCell ref="K33:K34"/>
    <mergeCell ref="L33:L34"/>
    <mergeCell ref="N33:N34"/>
    <mergeCell ref="L17:L18"/>
    <mergeCell ref="N17:N18"/>
    <mergeCell ref="M13:M14"/>
    <mergeCell ref="M15:M16"/>
    <mergeCell ref="O9:O10"/>
    <mergeCell ref="N22:N23"/>
    <mergeCell ref="O26:O27"/>
    <mergeCell ref="P26:P27"/>
    <mergeCell ref="J24:J25"/>
    <mergeCell ref="K24:K25"/>
    <mergeCell ref="L24:L25"/>
    <mergeCell ref="N24:N25"/>
    <mergeCell ref="O22:O23"/>
    <mergeCell ref="P22:P23"/>
    <mergeCell ref="O24:O25"/>
    <mergeCell ref="P24:P25"/>
    <mergeCell ref="J26:J27"/>
    <mergeCell ref="K26:K27"/>
    <mergeCell ref="J9:J10"/>
    <mergeCell ref="K9:K10"/>
    <mergeCell ref="J15:J16"/>
    <mergeCell ref="K15:K16"/>
    <mergeCell ref="L11:L12"/>
    <mergeCell ref="N11:N12"/>
    <mergeCell ref="J13:J14"/>
    <mergeCell ref="K13:K14"/>
    <mergeCell ref="J11:J12"/>
    <mergeCell ref="K11:K12"/>
    <mergeCell ref="O13:O14"/>
    <mergeCell ref="P13:P14"/>
    <mergeCell ref="O15:O16"/>
    <mergeCell ref="P15:P16"/>
    <mergeCell ref="L13:L14"/>
    <mergeCell ref="N13:N14"/>
    <mergeCell ref="L15:L16"/>
    <mergeCell ref="N15:N16"/>
    <mergeCell ref="N5:N6"/>
    <mergeCell ref="K7:K8"/>
    <mergeCell ref="J5:J6"/>
    <mergeCell ref="K5:K6"/>
    <mergeCell ref="L5:L6"/>
    <mergeCell ref="I7:I8"/>
    <mergeCell ref="L9:L10"/>
    <mergeCell ref="G69:G70"/>
    <mergeCell ref="N9:N10"/>
    <mergeCell ref="L7:L8"/>
    <mergeCell ref="N7:N8"/>
    <mergeCell ref="J7:J8"/>
    <mergeCell ref="J17:J18"/>
    <mergeCell ref="K17:K18"/>
    <mergeCell ref="J20:J21"/>
    <mergeCell ref="K20:K21"/>
    <mergeCell ref="L20:L21"/>
    <mergeCell ref="N20:N21"/>
    <mergeCell ref="M20:M21"/>
    <mergeCell ref="J22:J23"/>
    <mergeCell ref="K22:K23"/>
    <mergeCell ref="L22:L23"/>
    <mergeCell ref="G43:G44"/>
    <mergeCell ref="H43:H44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F61:F62"/>
    <mergeCell ref="G61:G62"/>
    <mergeCell ref="G63:G64"/>
    <mergeCell ref="F63:F64"/>
    <mergeCell ref="E63:E64"/>
    <mergeCell ref="D61:D62"/>
    <mergeCell ref="E61:E62"/>
    <mergeCell ref="F65:F66"/>
    <mergeCell ref="D71:D72"/>
    <mergeCell ref="D67:D68"/>
    <mergeCell ref="F67:F68"/>
    <mergeCell ref="D69:D70"/>
    <mergeCell ref="F69:F70"/>
    <mergeCell ref="E71:E72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C67:C68"/>
    <mergeCell ref="C69:C70"/>
    <mergeCell ref="C65:C66"/>
    <mergeCell ref="D58:D59"/>
    <mergeCell ref="E65:E66"/>
    <mergeCell ref="E67:E68"/>
    <mergeCell ref="C61:C62"/>
    <mergeCell ref="C63:C64"/>
    <mergeCell ref="E58:E59"/>
    <mergeCell ref="B61:B62"/>
    <mergeCell ref="B63:B64"/>
    <mergeCell ref="B65:B66"/>
    <mergeCell ref="A4:P4"/>
    <mergeCell ref="N54:N55"/>
    <mergeCell ref="O54:O55"/>
    <mergeCell ref="L52:L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N50:N51"/>
    <mergeCell ref="O50:O51"/>
    <mergeCell ref="P50:P51"/>
    <mergeCell ref="J52:J53"/>
    <mergeCell ref="P52:P53"/>
    <mergeCell ref="O52:O53"/>
    <mergeCell ref="L50:L51"/>
    <mergeCell ref="K52:K53"/>
    <mergeCell ref="J54:J55"/>
    <mergeCell ref="K54:K55"/>
    <mergeCell ref="H82:H83"/>
    <mergeCell ref="B82:B83"/>
    <mergeCell ref="C82:C83"/>
    <mergeCell ref="D82:D83"/>
    <mergeCell ref="D56:D57"/>
    <mergeCell ref="C54:C55"/>
    <mergeCell ref="D52:D53"/>
    <mergeCell ref="H78:H79"/>
    <mergeCell ref="F82:F83"/>
    <mergeCell ref="G82:G83"/>
    <mergeCell ref="E56:E57"/>
    <mergeCell ref="H71:H72"/>
    <mergeCell ref="B67:B68"/>
    <mergeCell ref="B69:B70"/>
    <mergeCell ref="B71:B72"/>
    <mergeCell ref="C71:C72"/>
    <mergeCell ref="F71:F72"/>
    <mergeCell ref="G67:G68"/>
    <mergeCell ref="H67:H68"/>
    <mergeCell ref="E69:E70"/>
    <mergeCell ref="D65:D66"/>
    <mergeCell ref="B41:B42"/>
    <mergeCell ref="C41:C42"/>
    <mergeCell ref="D41:D42"/>
    <mergeCell ref="B52:B53"/>
    <mergeCell ref="D54:D55"/>
    <mergeCell ref="F50:F51"/>
    <mergeCell ref="G50:G51"/>
    <mergeCell ref="G52:G53"/>
    <mergeCell ref="F52:F53"/>
    <mergeCell ref="F48:F49"/>
    <mergeCell ref="G48:G49"/>
    <mergeCell ref="G54:G55"/>
    <mergeCell ref="E52:E53"/>
    <mergeCell ref="E54:E55"/>
    <mergeCell ref="E48:E49"/>
    <mergeCell ref="E50:E51"/>
    <mergeCell ref="D24:D25"/>
    <mergeCell ref="B24:B25"/>
    <mergeCell ref="C24:C25"/>
    <mergeCell ref="B26:B27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H15:H16"/>
    <mergeCell ref="C17:C18"/>
    <mergeCell ref="H17:H18"/>
    <mergeCell ref="G24:G25"/>
    <mergeCell ref="H24:H25"/>
    <mergeCell ref="C22:C23"/>
    <mergeCell ref="D22:D23"/>
    <mergeCell ref="H11:H12"/>
    <mergeCell ref="H26:H27"/>
    <mergeCell ref="D26:D27"/>
    <mergeCell ref="A1:P1"/>
    <mergeCell ref="B9:B10"/>
    <mergeCell ref="F5:F6"/>
    <mergeCell ref="G5:G6"/>
    <mergeCell ref="H5:H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B11:B12"/>
    <mergeCell ref="C11:C12"/>
    <mergeCell ref="D11:D12"/>
    <mergeCell ref="F11:F12"/>
    <mergeCell ref="E15:E16"/>
    <mergeCell ref="G11:G12"/>
    <mergeCell ref="C13:C14"/>
    <mergeCell ref="A2:P2"/>
    <mergeCell ref="A3:P3"/>
    <mergeCell ref="B15:B16"/>
    <mergeCell ref="A17:A18"/>
    <mergeCell ref="C15:C16"/>
    <mergeCell ref="G22:G23"/>
    <mergeCell ref="B7:B8"/>
    <mergeCell ref="C7:C8"/>
    <mergeCell ref="A7:A8"/>
    <mergeCell ref="A9:A10"/>
    <mergeCell ref="E9:E10"/>
    <mergeCell ref="E13:E14"/>
    <mergeCell ref="E11:E12"/>
    <mergeCell ref="A11:A12"/>
    <mergeCell ref="A13:A14"/>
    <mergeCell ref="A15:A16"/>
    <mergeCell ref="F22:F23"/>
    <mergeCell ref="B17:B18"/>
    <mergeCell ref="D17:D18"/>
    <mergeCell ref="F17:F18"/>
    <mergeCell ref="E17:E18"/>
    <mergeCell ref="B20:B21"/>
    <mergeCell ref="C20:C21"/>
    <mergeCell ref="D20:D21"/>
    <mergeCell ref="F20:F21"/>
    <mergeCell ref="B22:B23"/>
    <mergeCell ref="A30:A31"/>
    <mergeCell ref="B30:B31"/>
    <mergeCell ref="C30:C31"/>
    <mergeCell ref="D30:D31"/>
    <mergeCell ref="F30:F31"/>
    <mergeCell ref="H30:H31"/>
    <mergeCell ref="I20:I21"/>
    <mergeCell ref="I22:I23"/>
    <mergeCell ref="I24:I25"/>
    <mergeCell ref="I26:I27"/>
    <mergeCell ref="I28:I29"/>
    <mergeCell ref="H20:H21"/>
    <mergeCell ref="H22:H23"/>
    <mergeCell ref="A20:A21"/>
    <mergeCell ref="A22:A23"/>
    <mergeCell ref="A26:A27"/>
    <mergeCell ref="A24:A25"/>
    <mergeCell ref="A28:A29"/>
    <mergeCell ref="C26:C27"/>
    <mergeCell ref="F26:F27"/>
    <mergeCell ref="G26:G27"/>
    <mergeCell ref="B28:B29"/>
    <mergeCell ref="C28:C29"/>
    <mergeCell ref="D28:D29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D35:D36"/>
    <mergeCell ref="C39:C40"/>
    <mergeCell ref="D39:D40"/>
    <mergeCell ref="B37:B38"/>
    <mergeCell ref="D37:D38"/>
    <mergeCell ref="E41:E42"/>
    <mergeCell ref="D43:D44"/>
    <mergeCell ref="B33:B34"/>
    <mergeCell ref="B35:B36"/>
    <mergeCell ref="C35:C36"/>
    <mergeCell ref="D33:D34"/>
    <mergeCell ref="C37:C38"/>
    <mergeCell ref="B39:B40"/>
    <mergeCell ref="C48:C49"/>
    <mergeCell ref="D48:D49"/>
    <mergeCell ref="I39:I40"/>
    <mergeCell ref="C33:C34"/>
    <mergeCell ref="F33:F34"/>
    <mergeCell ref="H37:H38"/>
    <mergeCell ref="A52:A53"/>
    <mergeCell ref="G33:G34"/>
    <mergeCell ref="H33:H34"/>
    <mergeCell ref="F35:F36"/>
    <mergeCell ref="G35:G36"/>
    <mergeCell ref="H35:H36"/>
    <mergeCell ref="F39:F40"/>
    <mergeCell ref="H39:H40"/>
    <mergeCell ref="F37:F38"/>
    <mergeCell ref="G39:G40"/>
    <mergeCell ref="G37:G38"/>
    <mergeCell ref="F41:F42"/>
    <mergeCell ref="G41:G42"/>
    <mergeCell ref="E39:E40"/>
    <mergeCell ref="B50:B51"/>
    <mergeCell ref="H50:H51"/>
    <mergeCell ref="H52:H53"/>
    <mergeCell ref="C50:C51"/>
    <mergeCell ref="D50:D51"/>
    <mergeCell ref="C52:C53"/>
    <mergeCell ref="M5:M6"/>
    <mergeCell ref="M7:M8"/>
    <mergeCell ref="M9:M10"/>
    <mergeCell ref="M11:M12"/>
    <mergeCell ref="I9:I10"/>
    <mergeCell ref="I11:I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B43:B44"/>
    <mergeCell ref="C43:C44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I30:I31"/>
    <mergeCell ref="I15:I16"/>
    <mergeCell ref="I17:I18"/>
    <mergeCell ref="F24:F25"/>
    <mergeCell ref="F28:F29"/>
    <mergeCell ref="G28:G29"/>
    <mergeCell ref="H28:H29"/>
    <mergeCell ref="G30:G31"/>
    <mergeCell ref="J30:J31"/>
    <mergeCell ref="K30:K31"/>
    <mergeCell ref="L30:L31"/>
    <mergeCell ref="M22:M23"/>
    <mergeCell ref="M24:M25"/>
    <mergeCell ref="M26:M27"/>
    <mergeCell ref="E26:E27"/>
    <mergeCell ref="E28:E29"/>
    <mergeCell ref="E30:E31"/>
    <mergeCell ref="M33:M34"/>
    <mergeCell ref="M35:M36"/>
    <mergeCell ref="M37:M38"/>
    <mergeCell ref="E33:E34"/>
    <mergeCell ref="E35:E36"/>
    <mergeCell ref="E37:E38"/>
    <mergeCell ref="I33:I34"/>
    <mergeCell ref="I35:I36"/>
    <mergeCell ref="I37:I38"/>
    <mergeCell ref="J28:J29"/>
    <mergeCell ref="K28:K29"/>
    <mergeCell ref="L28:L29"/>
    <mergeCell ref="L37:L38"/>
    <mergeCell ref="I41:I42"/>
    <mergeCell ref="I43:I44"/>
    <mergeCell ref="F43:F44"/>
    <mergeCell ref="H41:H42"/>
    <mergeCell ref="F54:F55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K48:K49"/>
    <mergeCell ref="L48:L49"/>
    <mergeCell ref="J50:J51"/>
    <mergeCell ref="K50:K51"/>
    <mergeCell ref="H48:H49"/>
    <mergeCell ref="J48:J49"/>
    <mergeCell ref="J41:J42"/>
    <mergeCell ref="Q67:Q68"/>
    <mergeCell ref="F75:G75"/>
    <mergeCell ref="F76:G76"/>
    <mergeCell ref="F79:G79"/>
    <mergeCell ref="F80:G80"/>
    <mergeCell ref="M43:M44"/>
    <mergeCell ref="N52:N53"/>
    <mergeCell ref="M50:M51"/>
    <mergeCell ref="M52:M53"/>
    <mergeCell ref="N48:N49"/>
    <mergeCell ref="P61:P62"/>
    <mergeCell ref="M67:M68"/>
    <mergeCell ref="O67:O68"/>
    <mergeCell ref="P67:P68"/>
    <mergeCell ref="M58:M59"/>
    <mergeCell ref="O48:O49"/>
    <mergeCell ref="M48:M49"/>
    <mergeCell ref="P48:P49"/>
    <mergeCell ref="N58:N59"/>
    <mergeCell ref="K61:K62"/>
    <mergeCell ref="L61:L62"/>
    <mergeCell ref="M61:M62"/>
    <mergeCell ref="N61:N62"/>
    <mergeCell ref="O61:O62"/>
    <mergeCell ref="K63:K64"/>
    <mergeCell ref="L63:L64"/>
    <mergeCell ref="M63:M64"/>
    <mergeCell ref="N63:N64"/>
    <mergeCell ref="O63:O64"/>
    <mergeCell ref="P63:P64"/>
    <mergeCell ref="K65:K66"/>
    <mergeCell ref="L65:L66"/>
    <mergeCell ref="M65:M66"/>
    <mergeCell ref="N65:N66"/>
    <mergeCell ref="O65:O66"/>
    <mergeCell ref="P65:P66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4:Q7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Дэн</cp:lastModifiedBy>
  <cp:lastPrinted>2016-02-11T11:57:36Z</cp:lastPrinted>
  <dcterms:created xsi:type="dcterms:W3CDTF">1996-10-08T23:32:33Z</dcterms:created>
  <dcterms:modified xsi:type="dcterms:W3CDTF">2016-12-19T06:39:11Z</dcterms:modified>
</cp:coreProperties>
</file>