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795" windowWidth="9720" windowHeight="7320" activeTab="4"/>
  </bookViews>
  <sheets>
    <sheet name="пр. хода" sheetId="1" r:id="rId1"/>
    <sheet name="Итоговый протокол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<sst xmlns="http://schemas.openxmlformats.org/spreadsheetml/2006/main" count="336" uniqueCount="157">
  <si>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</si>
  <si>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</si>
  <si>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</si>
  <si>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</si>
  <si>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</si>
  <si>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</si>
  <si>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</si>
  <si>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</si>
  <si>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</si>
  <si>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</si>
  <si>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</si>
  <si>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</si>
  <si>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</si>
  <si>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</si>
  <si>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</si>
  <si>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</si>
  <si>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</si>
  <si>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</si>
  <si>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</si>
  <si>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</si>
  <si>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</si>
  <si>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</si>
  <si>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</si>
  <si>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</si>
  <si>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</si>
  <si>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</si>
  <si>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</si>
  <si>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</si>
  <si>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</si>
  <si>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</si>
  <si>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</si>
  <si>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</si>
  <si>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</si>
  <si>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</si>
  <si>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</si>
  <si>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</si>
  <si>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</si>
  <si>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>В.К. 52</t>
  </si>
  <si>
    <t>Чемпионат  России по САМБО среди женщин</t>
  </si>
  <si>
    <t>02-06 февраля 2009 г.        г. Ржев</t>
  </si>
  <si>
    <t xml:space="preserve">ПРОТОКОЛ ХОДА СОРЕВНОВАНИЙ       </t>
  </si>
  <si>
    <t>ИТОГОВЫЙ ПРОТОКОЛ</t>
  </si>
  <si>
    <t>АРЕФЬЕВА Лидия Борисовна</t>
  </si>
  <si>
    <t>17.05.87 мс</t>
  </si>
  <si>
    <t>ЦФО Московская Протвино МО</t>
  </si>
  <si>
    <t>004087</t>
  </si>
  <si>
    <t>Комарова ВВ</t>
  </si>
  <si>
    <t>ДУРНОВА Александра Александровна</t>
  </si>
  <si>
    <t>04.01.81 мсмк</t>
  </si>
  <si>
    <t>ПФО Самарская Самара Д</t>
  </si>
  <si>
    <t>000651</t>
  </si>
  <si>
    <t>Щеглов ГЗ</t>
  </si>
  <si>
    <t>МАРКАЧЕВА Вера Александровна</t>
  </si>
  <si>
    <t>30.12.87 мс</t>
  </si>
  <si>
    <t xml:space="preserve">МОСКВА  С-70 Д </t>
  </si>
  <si>
    <t>000397</t>
  </si>
  <si>
    <t>Амбарцумов ЮС Ханбабаев НК Ходырев АН</t>
  </si>
  <si>
    <t>МАРКАЧЕВА Любовь Александровна</t>
  </si>
  <si>
    <t>30.12.87 кмс</t>
  </si>
  <si>
    <t>000399</t>
  </si>
  <si>
    <t>ЧЕРНЕЦОВА Наталья Борисовна</t>
  </si>
  <si>
    <t>04.05.86 мс</t>
  </si>
  <si>
    <t>Москва Москомспорт</t>
  </si>
  <si>
    <t>000535</t>
  </si>
  <si>
    <t>СабуровАЛ, Шмаков ОВ Дугаева НС</t>
  </si>
  <si>
    <t>СУХИХ Дарья Михайловна</t>
  </si>
  <si>
    <t>25.06.87 мс</t>
  </si>
  <si>
    <t>СФО Томская Томск МО</t>
  </si>
  <si>
    <t>000806</t>
  </si>
  <si>
    <t>Лалетин НН</t>
  </si>
  <si>
    <t>ДУБИНИНА Елена Владимировна</t>
  </si>
  <si>
    <t>11.08.87 кмс</t>
  </si>
  <si>
    <t>ЦФО Брянская Брянск ЛОК</t>
  </si>
  <si>
    <t>Исаева ЕВ, Северюхина ОМ</t>
  </si>
  <si>
    <t>АЛИЕВА Диана Владиславовна</t>
  </si>
  <si>
    <t>02.11.89 мс</t>
  </si>
  <si>
    <t>ПФО Нижегородская Выкса</t>
  </si>
  <si>
    <t>000738</t>
  </si>
  <si>
    <t>МИРЗОЯН Сусанна Кареновна</t>
  </si>
  <si>
    <t>20.01.86 мсмк</t>
  </si>
  <si>
    <t>ПФО Пензенская Пенза ПР</t>
  </si>
  <si>
    <t>000530</t>
  </si>
  <si>
    <t>Голованов ОИ Бурментьев ВН</t>
  </si>
  <si>
    <t>ПРОСКУРА Мария Анатольевна</t>
  </si>
  <si>
    <t>28.08.84 мсмк</t>
  </si>
  <si>
    <t>000658</t>
  </si>
  <si>
    <t>Дугуева НССабуров АЛ Шмаков ОВ</t>
  </si>
  <si>
    <t>12.07.86 мс</t>
  </si>
  <si>
    <t>ЦФО Московская Климовск МО</t>
  </si>
  <si>
    <t>004110</t>
  </si>
  <si>
    <t>Воробьев ДВ Кряклин ВЛ</t>
  </si>
  <si>
    <t>МАМАСЬЯН Анжелика Павловна</t>
  </si>
  <si>
    <t>03.08.77 мс</t>
  </si>
  <si>
    <t>ЮФО Краснодарский Лабинск ВС</t>
  </si>
  <si>
    <t>012108</t>
  </si>
  <si>
    <t>Абрамян СА</t>
  </si>
  <si>
    <t>ЛАВРЕНТЬЕВА Оксана Николаевна</t>
  </si>
  <si>
    <t>24.10.88 кмс</t>
  </si>
  <si>
    <t>ПФО Р.Татарстан Казань ПР</t>
  </si>
  <si>
    <t>008250</t>
  </si>
  <si>
    <t>Галимуллин МГ</t>
  </si>
  <si>
    <t>ДЕМИДОВА Елена Андреевна</t>
  </si>
  <si>
    <t>11.01.90 кмс</t>
  </si>
  <si>
    <t>ЦФО Тамбовская Тамбов МО</t>
  </si>
  <si>
    <t>Кувалдин СН Кувалдин АН</t>
  </si>
  <si>
    <t>КУЗЯЕВА Анна Владимировна</t>
  </si>
  <si>
    <t>18.04.89 кмс</t>
  </si>
  <si>
    <t>ПФО Нижегородская Кстово ПР</t>
  </si>
  <si>
    <t>000388</t>
  </si>
  <si>
    <t>Кожемякин ВС</t>
  </si>
  <si>
    <t>ВАЛЕЕВА Лилия Реватовна</t>
  </si>
  <si>
    <t>20.11.1988 мс</t>
  </si>
  <si>
    <t>ПФО Ульяновская, Димитровград ПР</t>
  </si>
  <si>
    <t>Тукшинкин О.Н.</t>
  </si>
  <si>
    <t>РЫЖОВА Ксения Андреевна</t>
  </si>
  <si>
    <t>06.11.91 мс</t>
  </si>
  <si>
    <t>ЦФО Владимирская Александров МО</t>
  </si>
  <si>
    <t>000953</t>
  </si>
  <si>
    <t>Савасеев ИМ</t>
  </si>
  <si>
    <t>ГРЕБЕННИКОВА Анна Владимировна</t>
  </si>
  <si>
    <t>ВСЕРОССИЙСКАЯ ФЕДЕРАЦИЯ САМБО</t>
  </si>
  <si>
    <t>в.к.    52      кг.</t>
  </si>
  <si>
    <t>10"</t>
  </si>
  <si>
    <t>3"06"</t>
  </si>
  <si>
    <t>40"</t>
  </si>
  <si>
    <t>3"29"</t>
  </si>
  <si>
    <t>9"</t>
  </si>
  <si>
    <t>1'07"</t>
  </si>
  <si>
    <t>12"</t>
  </si>
  <si>
    <t>2"12"</t>
  </si>
  <si>
    <t>1'20"</t>
  </si>
  <si>
    <t>1'14"</t>
  </si>
  <si>
    <t>1'25"</t>
  </si>
  <si>
    <t>3'36"</t>
  </si>
  <si>
    <t>54"</t>
  </si>
  <si>
    <t>26"</t>
  </si>
  <si>
    <t>28"</t>
  </si>
  <si>
    <t>6 КРУГ</t>
  </si>
  <si>
    <t>7 КРУГ</t>
  </si>
  <si>
    <t>2'20"</t>
  </si>
  <si>
    <t>3'57"</t>
  </si>
  <si>
    <t>35"</t>
  </si>
  <si>
    <t>34"</t>
  </si>
  <si>
    <t>1'45"</t>
  </si>
  <si>
    <t>1</t>
  </si>
  <si>
    <t>2</t>
  </si>
  <si>
    <t>3</t>
  </si>
  <si>
    <t>5-6</t>
  </si>
  <si>
    <t>7-8</t>
  </si>
  <si>
    <t>9-12</t>
  </si>
  <si>
    <t>13-16</t>
  </si>
  <si>
    <t>17</t>
  </si>
  <si>
    <t>4:0</t>
  </si>
  <si>
    <t>в.к.    52       кг.</t>
  </si>
  <si>
    <t>2:0</t>
  </si>
  <si>
    <t>000743</t>
  </si>
  <si>
    <t>Садковский ЕА Гордеев 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</si>
</sst>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i/>
      <sz val="13"/>
      <name val="BrushScriptUkrain"/>
      <family val="1"/>
    </font>
    <font>
      <b/>
      <sz val="10"/>
      <color indexed="10"/>
      <name val="Arial"/>
      <family val="2"/>
    </font>
    <font>
      <b/>
      <i/>
      <sz val="14"/>
      <color indexed="8"/>
      <name val="a_FuturaRoundDemi"/>
      <family val="2"/>
    </font>
    <font>
      <sz val="10"/>
      <color indexed="9"/>
      <name val="Arial Narrow"/>
      <family val="2"/>
    </font>
    <font>
      <b/>
      <sz val="18"/>
      <color indexed="10"/>
      <name val="CyrillicOld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0"/>
      <color indexed="8"/>
      <name val="Arial"/>
      <family val="0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13" fillId="0" borderId="0" xfId="15" applyNumberFormat="1" applyFont="1" applyFill="1" applyBorder="1" applyAlignment="1" applyProtection="1">
      <alignment horizontal="center" vertical="center" wrapText="1"/>
      <protection/>
    </xf>
    <xf numFmtId="0" fontId="13" fillId="0" borderId="4" xfId="15" applyNumberFormat="1" applyFont="1" applyFill="1" applyBorder="1" applyAlignment="1" applyProtection="1">
      <alignment horizontal="center" vertical="center" wrapText="1"/>
      <protection/>
    </xf>
    <xf numFmtId="0" fontId="13" fillId="0" borderId="5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6" xfId="15" applyFont="1" applyBorder="1" applyAlignment="1">
      <alignment vertical="center" wrapText="1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2" borderId="4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9" fillId="2" borderId="2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center"/>
    </xf>
    <xf numFmtId="0" fontId="19" fillId="2" borderId="13" xfId="0" applyNumberFormat="1" applyFont="1" applyFill="1" applyBorder="1" applyAlignment="1">
      <alignment horizontal="center"/>
    </xf>
    <xf numFmtId="0" fontId="18" fillId="0" borderId="1" xfId="15" applyNumberFormat="1" applyFont="1" applyFill="1" applyBorder="1" applyAlignment="1">
      <alignment horizontal="center"/>
    </xf>
    <xf numFmtId="0" fontId="18" fillId="2" borderId="14" xfId="0" applyNumberFormat="1" applyFont="1" applyFill="1" applyBorder="1" applyAlignment="1">
      <alignment horizontal="center"/>
    </xf>
    <xf numFmtId="0" fontId="18" fillId="0" borderId="14" xfId="15" applyNumberFormat="1" applyFon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center"/>
    </xf>
    <xf numFmtId="0" fontId="18" fillId="0" borderId="16" xfId="15" applyNumberFormat="1" applyFont="1" applyFill="1" applyBorder="1" applyAlignment="1">
      <alignment horizontal="center"/>
    </xf>
    <xf numFmtId="0" fontId="19" fillId="0" borderId="2" xfId="15" applyNumberFormat="1" applyFont="1" applyFill="1" applyBorder="1" applyAlignment="1">
      <alignment horizontal="center"/>
    </xf>
    <xf numFmtId="0" fontId="19" fillId="2" borderId="12" xfId="0" applyNumberFormat="1" applyFont="1" applyFill="1" applyBorder="1" applyAlignment="1">
      <alignment horizontal="center"/>
    </xf>
    <xf numFmtId="0" fontId="19" fillId="0" borderId="12" xfId="15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3" xfId="15" applyNumberFormat="1" applyFont="1" applyFill="1" applyBorder="1" applyAlignment="1">
      <alignment horizontal="center"/>
    </xf>
    <xf numFmtId="0" fontId="19" fillId="2" borderId="14" xfId="0" applyNumberFormat="1" applyFont="1" applyFill="1" applyBorder="1" applyAlignment="1">
      <alignment horizontal="center"/>
    </xf>
    <xf numFmtId="0" fontId="18" fillId="0" borderId="15" xfId="15" applyNumberFormat="1" applyFont="1" applyFill="1" applyBorder="1" applyAlignment="1">
      <alignment horizontal="center"/>
    </xf>
    <xf numFmtId="0" fontId="19" fillId="0" borderId="17" xfId="15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center"/>
    </xf>
    <xf numFmtId="0" fontId="19" fillId="2" borderId="0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0" fontId="18" fillId="0" borderId="20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9" fillId="2" borderId="23" xfId="0" applyNumberFormat="1" applyFont="1" applyFill="1" applyBorder="1" applyAlignment="1">
      <alignment horizontal="center"/>
    </xf>
    <xf numFmtId="0" fontId="18" fillId="2" borderId="15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/>
    </xf>
    <xf numFmtId="2" fontId="19" fillId="0" borderId="23" xfId="0" applyNumberFormat="1" applyFont="1" applyFill="1" applyBorder="1" applyAlignment="1">
      <alignment horizontal="center"/>
    </xf>
    <xf numFmtId="2" fontId="20" fillId="0" borderId="22" xfId="15" applyNumberFormat="1" applyFont="1" applyFill="1" applyBorder="1" applyAlignment="1">
      <alignment horizontal="center"/>
    </xf>
    <xf numFmtId="0" fontId="19" fillId="0" borderId="22" xfId="15" applyNumberFormat="1" applyFont="1" applyFill="1" applyBorder="1" applyAlignment="1">
      <alignment horizontal="center"/>
    </xf>
    <xf numFmtId="0" fontId="19" fillId="0" borderId="23" xfId="15" applyNumberFormat="1" applyFont="1" applyFill="1" applyBorder="1" applyAlignment="1">
      <alignment horizontal="center"/>
    </xf>
    <xf numFmtId="0" fontId="19" fillId="2" borderId="24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NumberFormat="1" applyFont="1" applyAlignment="1">
      <alignment/>
    </xf>
    <xf numFmtId="0" fontId="18" fillId="0" borderId="25" xfId="15" applyNumberFormat="1" applyFont="1" applyFill="1" applyBorder="1" applyAlignment="1">
      <alignment horizontal="center"/>
    </xf>
    <xf numFmtId="0" fontId="18" fillId="0" borderId="26" xfId="15" applyNumberFormat="1" applyFont="1" applyFill="1" applyBorder="1" applyAlignment="1">
      <alignment horizontal="center"/>
    </xf>
    <xf numFmtId="0" fontId="19" fillId="0" borderId="1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7" xfId="15" applyNumberFormat="1" applyFont="1" applyFill="1" applyBorder="1" applyAlignment="1">
      <alignment horizontal="center"/>
    </xf>
    <xf numFmtId="0" fontId="19" fillId="0" borderId="28" xfId="15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27" xfId="0" applyFont="1" applyBorder="1" applyAlignment="1">
      <alignment/>
    </xf>
    <xf numFmtId="0" fontId="18" fillId="0" borderId="29" xfId="15" applyNumberFormat="1" applyFont="1" applyFill="1" applyBorder="1" applyAlignment="1">
      <alignment horizontal="center"/>
    </xf>
    <xf numFmtId="0" fontId="18" fillId="0" borderId="18" xfId="15" applyNumberFormat="1" applyFont="1" applyFill="1" applyBorder="1" applyAlignment="1">
      <alignment horizontal="center"/>
    </xf>
    <xf numFmtId="0" fontId="19" fillId="2" borderId="6" xfId="0" applyNumberFormat="1" applyFont="1" applyFill="1" applyBorder="1" applyAlignment="1">
      <alignment horizontal="center"/>
    </xf>
    <xf numFmtId="0" fontId="19" fillId="0" borderId="30" xfId="15" applyNumberFormat="1" applyFont="1" applyFill="1" applyBorder="1" applyAlignment="1">
      <alignment horizontal="center"/>
    </xf>
    <xf numFmtId="0" fontId="19" fillId="2" borderId="31" xfId="0" applyNumberFormat="1" applyFont="1" applyFill="1" applyBorder="1" applyAlignment="1">
      <alignment horizontal="center"/>
    </xf>
    <xf numFmtId="0" fontId="18" fillId="0" borderId="5" xfId="0" applyNumberFormat="1" applyFont="1" applyFill="1" applyBorder="1" applyAlignment="1">
      <alignment horizontal="center"/>
    </xf>
    <xf numFmtId="0" fontId="19" fillId="0" borderId="32" xfId="0" applyNumberFormat="1" applyFont="1" applyFill="1" applyBorder="1" applyAlignment="1">
      <alignment horizontal="center"/>
    </xf>
    <xf numFmtId="0" fontId="22" fillId="0" borderId="0" xfId="15" applyFont="1" applyBorder="1" applyAlignment="1">
      <alignment/>
    </xf>
    <xf numFmtId="0" fontId="23" fillId="0" borderId="0" xfId="0" applyFont="1" applyAlignment="1">
      <alignment/>
    </xf>
    <xf numFmtId="0" fontId="18" fillId="0" borderId="33" xfId="15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0" xfId="15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15" applyFont="1" applyAlignment="1">
      <alignment/>
    </xf>
    <xf numFmtId="0" fontId="19" fillId="0" borderId="32" xfId="15" applyNumberFormat="1" applyFont="1" applyFill="1" applyBorder="1" applyAlignment="1">
      <alignment horizontal="center"/>
    </xf>
    <xf numFmtId="0" fontId="25" fillId="0" borderId="1" xfId="0" applyFont="1" applyBorder="1" applyAlignment="1">
      <alignment/>
    </xf>
    <xf numFmtId="0" fontId="23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3" fillId="0" borderId="0" xfId="15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2" xfId="0" applyFont="1" applyBorder="1" applyAlignment="1">
      <alignment/>
    </xf>
    <xf numFmtId="0" fontId="23" fillId="0" borderId="2" xfId="0" applyFont="1" applyBorder="1" applyAlignment="1">
      <alignment/>
    </xf>
    <xf numFmtId="0" fontId="26" fillId="0" borderId="2" xfId="0" applyFont="1" applyBorder="1" applyAlignment="1">
      <alignment/>
    </xf>
    <xf numFmtId="0" fontId="24" fillId="0" borderId="0" xfId="0" applyFont="1" applyAlignment="1">
      <alignment/>
    </xf>
    <xf numFmtId="0" fontId="19" fillId="0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9" fillId="2" borderId="34" xfId="0" applyNumberFormat="1" applyFont="1" applyFill="1" applyBorder="1" applyAlignment="1">
      <alignment horizontal="center"/>
    </xf>
    <xf numFmtId="0" fontId="27" fillId="0" borderId="0" xfId="15" applyFont="1" applyAlignment="1">
      <alignment/>
    </xf>
    <xf numFmtId="0" fontId="18" fillId="3" borderId="35" xfId="0" applyFont="1" applyFill="1" applyBorder="1" applyAlignment="1">
      <alignment horizontal="center"/>
    </xf>
    <xf numFmtId="49" fontId="19" fillId="3" borderId="36" xfId="0" applyNumberFormat="1" applyFont="1" applyFill="1" applyBorder="1" applyAlignment="1">
      <alignment horizontal="center"/>
    </xf>
    <xf numFmtId="0" fontId="18" fillId="3" borderId="11" xfId="0" applyNumberFormat="1" applyFont="1" applyFill="1" applyBorder="1" applyAlignment="1">
      <alignment horizontal="center"/>
    </xf>
    <xf numFmtId="0" fontId="18" fillId="3" borderId="4" xfId="0" applyNumberFormat="1" applyFont="1" applyFill="1" applyBorder="1" applyAlignment="1">
      <alignment horizontal="center"/>
    </xf>
    <xf numFmtId="0" fontId="19" fillId="3" borderId="12" xfId="0" applyNumberFormat="1" applyFont="1" applyFill="1" applyBorder="1" applyAlignment="1">
      <alignment horizontal="center"/>
    </xf>
    <xf numFmtId="0" fontId="19" fillId="3" borderId="2" xfId="0" applyNumberFormat="1" applyFont="1" applyFill="1" applyBorder="1" applyAlignment="1">
      <alignment horizontal="center"/>
    </xf>
    <xf numFmtId="0" fontId="18" fillId="3" borderId="37" xfId="0" applyNumberFormat="1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49" fontId="19" fillId="4" borderId="36" xfId="0" applyNumberFormat="1" applyFont="1" applyFill="1" applyBorder="1" applyAlignment="1">
      <alignment horizontal="center"/>
    </xf>
    <xf numFmtId="0" fontId="18" fillId="4" borderId="16" xfId="15" applyNumberFormat="1" applyFont="1" applyFill="1" applyBorder="1" applyAlignment="1">
      <alignment horizontal="center"/>
    </xf>
    <xf numFmtId="0" fontId="18" fillId="4" borderId="14" xfId="15" applyNumberFormat="1" applyFont="1" applyFill="1" applyBorder="1" applyAlignment="1">
      <alignment horizontal="center"/>
    </xf>
    <xf numFmtId="0" fontId="18" fillId="4" borderId="1" xfId="15" applyNumberFormat="1" applyFont="1" applyFill="1" applyBorder="1" applyAlignment="1">
      <alignment horizontal="center"/>
    </xf>
    <xf numFmtId="0" fontId="19" fillId="4" borderId="13" xfId="15" applyNumberFormat="1" applyFont="1" applyFill="1" applyBorder="1" applyAlignment="1">
      <alignment horizontal="center"/>
    </xf>
    <xf numFmtId="0" fontId="19" fillId="4" borderId="12" xfId="15" applyNumberFormat="1" applyFont="1" applyFill="1" applyBorder="1" applyAlignment="1">
      <alignment horizontal="center"/>
    </xf>
    <xf numFmtId="0" fontId="19" fillId="4" borderId="2" xfId="15" applyNumberFormat="1" applyFont="1" applyFill="1" applyBorder="1" applyAlignment="1">
      <alignment horizontal="center"/>
    </xf>
    <xf numFmtId="0" fontId="18" fillId="4" borderId="33" xfId="15" applyNumberFormat="1" applyFont="1" applyFill="1" applyBorder="1" applyAlignment="1">
      <alignment horizontal="center"/>
    </xf>
    <xf numFmtId="0" fontId="19" fillId="4" borderId="32" xfId="15" applyNumberFormat="1" applyFont="1" applyFill="1" applyBorder="1" applyAlignment="1">
      <alignment horizontal="center"/>
    </xf>
    <xf numFmtId="0" fontId="18" fillId="5" borderId="11" xfId="0" applyNumberFormat="1" applyFont="1" applyFill="1" applyBorder="1" applyAlignment="1">
      <alignment horizontal="center"/>
    </xf>
    <xf numFmtId="0" fontId="18" fillId="5" borderId="4" xfId="0" applyNumberFormat="1" applyFont="1" applyFill="1" applyBorder="1" applyAlignment="1">
      <alignment horizontal="center"/>
    </xf>
    <xf numFmtId="0" fontId="19" fillId="5" borderId="12" xfId="0" applyNumberFormat="1" applyFont="1" applyFill="1" applyBorder="1" applyAlignment="1">
      <alignment horizontal="center"/>
    </xf>
    <xf numFmtId="0" fontId="19" fillId="5" borderId="2" xfId="0" applyNumberFormat="1" applyFont="1" applyFill="1" applyBorder="1" applyAlignment="1">
      <alignment horizontal="center"/>
    </xf>
    <xf numFmtId="0" fontId="18" fillId="5" borderId="16" xfId="15" applyNumberFormat="1" applyFont="1" applyFill="1" applyBorder="1" applyAlignment="1">
      <alignment horizontal="center"/>
    </xf>
    <xf numFmtId="0" fontId="18" fillId="5" borderId="14" xfId="15" applyNumberFormat="1" applyFont="1" applyFill="1" applyBorder="1" applyAlignment="1">
      <alignment horizontal="center"/>
    </xf>
    <xf numFmtId="0" fontId="18" fillId="5" borderId="1" xfId="15" applyNumberFormat="1" applyFont="1" applyFill="1" applyBorder="1" applyAlignment="1">
      <alignment horizontal="center"/>
    </xf>
    <xf numFmtId="0" fontId="19" fillId="5" borderId="13" xfId="15" applyNumberFormat="1" applyFont="1" applyFill="1" applyBorder="1" applyAlignment="1">
      <alignment horizontal="center"/>
    </xf>
    <xf numFmtId="0" fontId="19" fillId="5" borderId="12" xfId="15" applyNumberFormat="1" applyFont="1" applyFill="1" applyBorder="1" applyAlignment="1">
      <alignment horizontal="center"/>
    </xf>
    <xf numFmtId="0" fontId="19" fillId="5" borderId="2" xfId="15" applyNumberFormat="1" applyFont="1" applyFill="1" applyBorder="1" applyAlignment="1">
      <alignment horizontal="center"/>
    </xf>
    <xf numFmtId="0" fontId="18" fillId="5" borderId="33" xfId="15" applyNumberFormat="1" applyFont="1" applyFill="1" applyBorder="1" applyAlignment="1">
      <alignment horizontal="center"/>
    </xf>
    <xf numFmtId="0" fontId="19" fillId="5" borderId="32" xfId="15" applyNumberFormat="1" applyFont="1" applyFill="1" applyBorder="1" applyAlignment="1">
      <alignment horizontal="center"/>
    </xf>
    <xf numFmtId="0" fontId="18" fillId="5" borderId="11" xfId="15" applyNumberFormat="1" applyFont="1" applyFill="1" applyBorder="1" applyAlignment="1">
      <alignment horizontal="center"/>
    </xf>
    <xf numFmtId="0" fontId="18" fillId="5" borderId="5" xfId="15" applyNumberFormat="1" applyFont="1" applyFill="1" applyBorder="1" applyAlignment="1">
      <alignment horizontal="center"/>
    </xf>
    <xf numFmtId="0" fontId="19" fillId="5" borderId="18" xfId="15" applyNumberFormat="1" applyFont="1" applyFill="1" applyBorder="1" applyAlignment="1">
      <alignment horizontal="center"/>
    </xf>
    <xf numFmtId="0" fontId="19" fillId="5" borderId="18" xfId="0" applyNumberFormat="1" applyFont="1" applyFill="1" applyBorder="1" applyAlignment="1">
      <alignment horizontal="center"/>
    </xf>
    <xf numFmtId="0" fontId="19" fillId="5" borderId="6" xfId="0" applyNumberFormat="1" applyFont="1" applyFill="1" applyBorder="1" applyAlignment="1">
      <alignment horizontal="center"/>
    </xf>
    <xf numFmtId="0" fontId="17" fillId="0" borderId="0" xfId="15" applyNumberFormat="1" applyFont="1" applyFill="1" applyBorder="1" applyAlignment="1" applyProtection="1">
      <alignment horizontal="center" vertical="center" wrapText="1"/>
      <protection/>
    </xf>
    <xf numFmtId="0" fontId="28" fillId="0" borderId="0" xfId="15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5" fillId="3" borderId="38" xfId="15" applyNumberFormat="1" applyFont="1" applyFill="1" applyBorder="1" applyAlignment="1" applyProtection="1">
      <alignment horizontal="center" vertical="center" wrapText="1"/>
      <protection/>
    </xf>
    <xf numFmtId="0" fontId="15" fillId="3" borderId="39" xfId="15" applyNumberFormat="1" applyFont="1" applyFill="1" applyBorder="1" applyAlignment="1" applyProtection="1">
      <alignment horizontal="center" vertical="center" wrapText="1"/>
      <protection/>
    </xf>
    <xf numFmtId="0" fontId="15" fillId="3" borderId="40" xfId="15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9" fillId="3" borderId="44" xfId="0" applyNumberFormat="1" applyFont="1" applyFill="1" applyBorder="1" applyAlignment="1">
      <alignment horizontal="center" vertical="center" wrapText="1"/>
    </xf>
    <xf numFmtId="0" fontId="19" fillId="3" borderId="45" xfId="0" applyNumberFormat="1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9" fillId="0" borderId="45" xfId="0" applyNumberFormat="1" applyFont="1" applyBorder="1" applyAlignment="1">
      <alignment horizontal="center" vertical="center" wrapText="1"/>
    </xf>
    <xf numFmtId="0" fontId="19" fillId="0" borderId="46" xfId="0" applyNumberFormat="1" applyFont="1" applyBorder="1" applyAlignment="1">
      <alignment horizontal="center" vertical="center" wrapText="1"/>
    </xf>
    <xf numFmtId="0" fontId="19" fillId="5" borderId="47" xfId="15" applyFont="1" applyFill="1" applyBorder="1" applyAlignment="1">
      <alignment horizontal="left" vertical="center" wrapText="1"/>
    </xf>
    <xf numFmtId="0" fontId="18" fillId="5" borderId="47" xfId="0" applyFont="1" applyFill="1" applyBorder="1" applyAlignment="1">
      <alignment horizontal="left" vertical="center" wrapText="1"/>
    </xf>
    <xf numFmtId="0" fontId="19" fillId="5" borderId="45" xfId="0" applyNumberFormat="1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9" fillId="0" borderId="50" xfId="15" applyFont="1" applyBorder="1" applyAlignment="1">
      <alignment horizontal="left" vertical="center" wrapText="1"/>
    </xf>
    <xf numFmtId="0" fontId="18" fillId="0" borderId="50" xfId="0" applyFont="1" applyBorder="1" applyAlignment="1">
      <alignment horizontal="left" vertical="center" wrapText="1"/>
    </xf>
    <xf numFmtId="0" fontId="19" fillId="0" borderId="47" xfId="15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9" fillId="0" borderId="51" xfId="15" applyFont="1" applyBorder="1" applyAlignment="1">
      <alignment horizontal="left" vertical="center" wrapText="1"/>
    </xf>
    <xf numFmtId="0" fontId="18" fillId="0" borderId="51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9" fillId="0" borderId="56" xfId="15" applyFont="1" applyBorder="1" applyAlignment="1">
      <alignment horizontal="left" vertical="center" wrapText="1"/>
    </xf>
    <xf numFmtId="0" fontId="18" fillId="0" borderId="41" xfId="0" applyNumberFormat="1" applyFont="1" applyBorder="1" applyAlignment="1">
      <alignment horizontal="center" vertical="center" wrapText="1"/>
    </xf>
    <xf numFmtId="0" fontId="18" fillId="0" borderId="42" xfId="0" applyNumberFormat="1" applyFont="1" applyBorder="1" applyAlignment="1">
      <alignment horizontal="center" vertical="center" wrapText="1"/>
    </xf>
    <xf numFmtId="0" fontId="18" fillId="0" borderId="32" xfId="0" applyNumberFormat="1" applyFont="1" applyBorder="1" applyAlignment="1">
      <alignment horizontal="center" vertical="center" wrapText="1"/>
    </xf>
    <xf numFmtId="0" fontId="18" fillId="0" borderId="48" xfId="0" applyNumberFormat="1" applyFont="1" applyBorder="1" applyAlignment="1">
      <alignment horizontal="center" vertical="center" wrapText="1"/>
    </xf>
    <xf numFmtId="0" fontId="19" fillId="0" borderId="57" xfId="15" applyFont="1" applyBorder="1" applyAlignment="1">
      <alignment horizontal="left" vertical="center" wrapText="1"/>
    </xf>
    <xf numFmtId="0" fontId="18" fillId="4" borderId="49" xfId="0" applyFont="1" applyFill="1" applyBorder="1" applyAlignment="1">
      <alignment horizontal="center" vertical="center" wrapText="1"/>
    </xf>
    <xf numFmtId="0" fontId="19" fillId="4" borderId="50" xfId="15" applyFont="1" applyFill="1" applyBorder="1" applyAlignment="1">
      <alignment horizontal="left" vertical="center" wrapText="1"/>
    </xf>
    <xf numFmtId="0" fontId="18" fillId="4" borderId="50" xfId="0" applyFont="1" applyFill="1" applyBorder="1" applyAlignment="1">
      <alignment horizontal="left" vertical="center" wrapText="1"/>
    </xf>
    <xf numFmtId="0" fontId="18" fillId="5" borderId="58" xfId="0" applyFont="1" applyFill="1" applyBorder="1" applyAlignment="1">
      <alignment horizontal="center" vertical="center" wrapText="1"/>
    </xf>
    <xf numFmtId="0" fontId="18" fillId="5" borderId="49" xfId="0" applyFont="1" applyFill="1" applyBorder="1" applyAlignment="1">
      <alignment horizontal="center" vertical="center" wrapText="1"/>
    </xf>
    <xf numFmtId="0" fontId="19" fillId="5" borderId="59" xfId="15" applyFont="1" applyFill="1" applyBorder="1" applyAlignment="1">
      <alignment horizontal="left" vertical="center" wrapText="1"/>
    </xf>
    <xf numFmtId="0" fontId="18" fillId="5" borderId="50" xfId="0" applyFont="1" applyFill="1" applyBorder="1" applyAlignment="1">
      <alignment horizontal="left" vertical="center" wrapText="1"/>
    </xf>
    <xf numFmtId="0" fontId="19" fillId="5" borderId="57" xfId="15" applyFont="1" applyFill="1" applyBorder="1" applyAlignment="1">
      <alignment horizontal="left" vertical="center" wrapText="1"/>
    </xf>
    <xf numFmtId="0" fontId="19" fillId="5" borderId="56" xfId="15" applyFont="1" applyFill="1" applyBorder="1" applyAlignment="1">
      <alignment horizontal="left" vertical="center" wrapText="1"/>
    </xf>
    <xf numFmtId="0" fontId="18" fillId="5" borderId="51" xfId="0" applyFont="1" applyFill="1" applyBorder="1" applyAlignment="1">
      <alignment horizontal="left" vertical="center" wrapText="1"/>
    </xf>
    <xf numFmtId="0" fontId="19" fillId="5" borderId="44" xfId="0" applyNumberFormat="1" applyFont="1" applyFill="1" applyBorder="1" applyAlignment="1">
      <alignment horizontal="center" vertical="center" wrapText="1"/>
    </xf>
    <xf numFmtId="0" fontId="19" fillId="5" borderId="50" xfId="15" applyFont="1" applyFill="1" applyBorder="1" applyAlignment="1">
      <alignment horizontal="left" vertical="center" wrapText="1"/>
    </xf>
    <xf numFmtId="0" fontId="19" fillId="5" borderId="51" xfId="15" applyFont="1" applyFill="1" applyBorder="1" applyAlignment="1">
      <alignment horizontal="left" vertical="center" wrapText="1"/>
    </xf>
    <xf numFmtId="0" fontId="18" fillId="0" borderId="58" xfId="0" applyFont="1" applyBorder="1" applyAlignment="1">
      <alignment horizontal="center" vertical="center" wrapText="1"/>
    </xf>
    <xf numFmtId="0" fontId="19" fillId="0" borderId="59" xfId="15" applyFont="1" applyBorder="1" applyAlignment="1">
      <alignment horizontal="left" vertical="center" wrapText="1"/>
    </xf>
    <xf numFmtId="0" fontId="18" fillId="3" borderId="58" xfId="0" applyFont="1" applyFill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 wrapText="1"/>
    </xf>
    <xf numFmtId="0" fontId="19" fillId="3" borderId="59" xfId="15" applyFont="1" applyFill="1" applyBorder="1" applyAlignment="1">
      <alignment horizontal="left" vertical="center" wrapText="1"/>
    </xf>
    <xf numFmtId="0" fontId="18" fillId="3" borderId="50" xfId="0" applyFont="1" applyFill="1" applyBorder="1" applyAlignment="1">
      <alignment horizontal="left" vertical="center" wrapText="1"/>
    </xf>
    <xf numFmtId="0" fontId="19" fillId="3" borderId="57" xfId="15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19" fillId="3" borderId="56" xfId="15" applyFont="1" applyFill="1" applyBorder="1" applyAlignment="1">
      <alignment horizontal="left" vertical="center" wrapText="1"/>
    </xf>
    <xf numFmtId="0" fontId="18" fillId="3" borderId="51" xfId="0" applyFont="1" applyFill="1" applyBorder="1" applyAlignment="1">
      <alignment horizontal="left" vertical="center" wrapText="1"/>
    </xf>
    <xf numFmtId="0" fontId="19" fillId="4" borderId="47" xfId="15" applyFont="1" applyFill="1" applyBorder="1" applyAlignment="1">
      <alignment horizontal="left" vertical="center" wrapText="1"/>
    </xf>
    <xf numFmtId="0" fontId="18" fillId="4" borderId="47" xfId="0" applyFont="1" applyFill="1" applyBorder="1" applyAlignment="1">
      <alignment horizontal="left" vertical="center" wrapText="1"/>
    </xf>
    <xf numFmtId="0" fontId="19" fillId="4" borderId="51" xfId="15" applyFont="1" applyFill="1" applyBorder="1" applyAlignment="1">
      <alignment horizontal="left" vertical="center" wrapText="1"/>
    </xf>
    <xf numFmtId="0" fontId="18" fillId="4" borderId="51" xfId="0" applyFont="1" applyFill="1" applyBorder="1" applyAlignment="1">
      <alignment horizontal="left" vertical="center" wrapText="1"/>
    </xf>
    <xf numFmtId="0" fontId="19" fillId="4" borderId="45" xfId="0" applyNumberFormat="1" applyFont="1" applyFill="1" applyBorder="1" applyAlignment="1">
      <alignment horizontal="center" vertical="center" wrapText="1"/>
    </xf>
    <xf numFmtId="0" fontId="18" fillId="4" borderId="42" xfId="0" applyNumberFormat="1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5" borderId="52" xfId="0" applyFont="1" applyFill="1" applyBorder="1" applyAlignment="1">
      <alignment horizontal="center" vertical="center" wrapText="1"/>
    </xf>
    <xf numFmtId="0" fontId="19" fillId="0" borderId="44" xfId="0" applyNumberFormat="1" applyFont="1" applyBorder="1" applyAlignment="1">
      <alignment horizontal="center" vertical="center" wrapText="1"/>
    </xf>
    <xf numFmtId="0" fontId="18" fillId="5" borderId="41" xfId="0" applyNumberFormat="1" applyFont="1" applyFill="1" applyBorder="1" applyAlignment="1">
      <alignment horizontal="center" vertical="center" wrapText="1"/>
    </xf>
    <xf numFmtId="0" fontId="18" fillId="5" borderId="42" xfId="0" applyNumberFormat="1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 wrapText="1"/>
    </xf>
    <xf numFmtId="0" fontId="19" fillId="0" borderId="49" xfId="15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19" fillId="0" borderId="47" xfId="15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9" fillId="0" borderId="60" xfId="15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9" fillId="3" borderId="57" xfId="15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9" fillId="3" borderId="61" xfId="15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 wrapText="1"/>
    </xf>
    <xf numFmtId="0" fontId="18" fillId="3" borderId="41" xfId="0" applyNumberFormat="1" applyFont="1" applyFill="1" applyBorder="1" applyAlignment="1">
      <alignment horizontal="center" vertical="center" wrapText="1"/>
    </xf>
    <xf numFmtId="0" fontId="18" fillId="3" borderId="42" xfId="0" applyNumberFormat="1" applyFont="1" applyFill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9" fillId="0" borderId="3" xfId="15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9" fillId="5" borderId="47" xfId="15" applyFont="1" applyFill="1" applyBorder="1" applyAlignment="1">
      <alignment horizontal="center" vertical="center" wrapText="1"/>
    </xf>
    <xf numFmtId="0" fontId="18" fillId="5" borderId="47" xfId="0" applyFont="1" applyFill="1" applyBorder="1" applyAlignment="1">
      <alignment horizontal="center" vertical="center" wrapText="1"/>
    </xf>
    <xf numFmtId="0" fontId="19" fillId="5" borderId="60" xfId="15" applyFont="1" applyFill="1" applyBorder="1" applyAlignment="1">
      <alignment horizontal="center" vertical="center" wrapText="1"/>
    </xf>
    <xf numFmtId="0" fontId="18" fillId="5" borderId="60" xfId="0" applyFont="1" applyFill="1" applyBorder="1" applyAlignment="1">
      <alignment horizontal="center" vertical="center" wrapText="1"/>
    </xf>
    <xf numFmtId="0" fontId="18" fillId="5" borderId="53" xfId="0" applyFont="1" applyFill="1" applyBorder="1" applyAlignment="1">
      <alignment horizontal="left" vertical="center" wrapText="1"/>
    </xf>
    <xf numFmtId="0" fontId="19" fillId="5" borderId="45" xfId="15" applyFont="1" applyFill="1" applyBorder="1" applyAlignment="1">
      <alignment horizontal="left" vertical="center" wrapText="1"/>
    </xf>
    <xf numFmtId="0" fontId="18" fillId="5" borderId="46" xfId="0" applyFont="1" applyFill="1" applyBorder="1" applyAlignment="1">
      <alignment horizontal="left" vertical="center" wrapText="1"/>
    </xf>
    <xf numFmtId="0" fontId="12" fillId="6" borderId="38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left" vertical="center" wrapText="1"/>
    </xf>
    <xf numFmtId="0" fontId="26" fillId="0" borderId="23" xfId="15" applyFont="1" applyBorder="1" applyAlignment="1">
      <alignment horizontal="center" vertical="center" wrapText="1"/>
    </xf>
    <xf numFmtId="0" fontId="19" fillId="4" borderId="59" xfId="15" applyFont="1" applyFill="1" applyBorder="1" applyAlignment="1">
      <alignment horizontal="left" vertical="center" wrapText="1"/>
    </xf>
    <xf numFmtId="0" fontId="19" fillId="4" borderId="57" xfId="15" applyFont="1" applyFill="1" applyBorder="1" applyAlignment="1">
      <alignment horizontal="left" vertical="center" wrapText="1"/>
    </xf>
    <xf numFmtId="0" fontId="19" fillId="4" borderId="56" xfId="15" applyFont="1" applyFill="1" applyBorder="1" applyAlignment="1">
      <alignment horizontal="left" vertical="center" wrapText="1"/>
    </xf>
    <xf numFmtId="0" fontId="18" fillId="5" borderId="63" xfId="0" applyFont="1" applyFill="1" applyBorder="1" applyAlignment="1">
      <alignment horizontal="left" vertical="center" wrapText="1"/>
    </xf>
    <xf numFmtId="0" fontId="18" fillId="5" borderId="26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18" fillId="3" borderId="47" xfId="0" applyNumberFormat="1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left" vertical="center" wrapText="1"/>
    </xf>
    <xf numFmtId="49" fontId="18" fillId="4" borderId="47" xfId="0" applyNumberFormat="1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horizontal="left" vertical="center" wrapText="1"/>
    </xf>
    <xf numFmtId="49" fontId="18" fillId="5" borderId="47" xfId="0" applyNumberFormat="1" applyFont="1" applyFill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 wrapText="1"/>
    </xf>
    <xf numFmtId="0" fontId="19" fillId="5" borderId="47" xfId="0" applyFont="1" applyFill="1" applyBorder="1" applyAlignment="1">
      <alignment horizontal="left" vertical="center" wrapText="1"/>
    </xf>
    <xf numFmtId="49" fontId="18" fillId="7" borderId="47" xfId="0" applyNumberFormat="1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19" fillId="7" borderId="47" xfId="0" applyFont="1" applyFill="1" applyBorder="1" applyAlignment="1">
      <alignment horizontal="left" vertical="center" wrapText="1"/>
    </xf>
    <xf numFmtId="49" fontId="18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28" fillId="0" borderId="6" xfId="15" applyFont="1" applyBorder="1" applyAlignment="1">
      <alignment horizontal="center" vertical="center" wrapText="1"/>
    </xf>
    <xf numFmtId="0" fontId="0" fillId="0" borderId="2" xfId="15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7" xfId="15" applyFont="1" applyFill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center" vertical="center" wrapText="1"/>
    </xf>
    <xf numFmtId="0" fontId="3" fillId="0" borderId="47" xfId="15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12" xfId="15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12" xfId="15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57" xfId="15" applyFont="1" applyBorder="1" applyAlignment="1">
      <alignment horizontal="left" vertical="center" wrapText="1"/>
    </xf>
    <xf numFmtId="0" fontId="0" fillId="0" borderId="57" xfId="15" applyFont="1" applyBorder="1" applyAlignment="1">
      <alignment horizontal="center" vertical="center" wrapText="1"/>
    </xf>
    <xf numFmtId="0" fontId="0" fillId="0" borderId="11" xfId="15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2" xfId="15" applyFont="1" applyBorder="1" applyAlignment="1">
      <alignment horizontal="center" vertical="center" wrapText="1"/>
    </xf>
    <xf numFmtId="0" fontId="14" fillId="0" borderId="63" xfId="0" applyNumberFormat="1" applyFont="1" applyBorder="1" applyAlignment="1">
      <alignment horizontal="center" vertical="center" wrapText="1"/>
    </xf>
    <xf numFmtId="0" fontId="14" fillId="0" borderId="6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1" name="Oval 12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2" name="Oval 15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3" name="Oval 16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57150</xdr:rowOff>
    </xdr:from>
    <xdr:to>
      <xdr:col>1</xdr:col>
      <xdr:colOff>533400</xdr:colOff>
      <xdr:row>2</xdr:row>
      <xdr:rowOff>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85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1</xdr:col>
      <xdr:colOff>66675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78;%202009%20&#1056;&#1078;&#1077;&#1074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ч"/>
    </sheetNames>
    <sheetDataSet>
      <sheetData sheetId="0">
        <row r="2">
          <cell r="A2" t="str">
            <v>Чемпионат  России по САМБО среди женщин</v>
          </cell>
        </row>
        <row r="3">
          <cell r="A3" t="str">
            <v>02-06 февраля 2009 г.        г. Ржев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84"/>
  <sheetViews>
    <sheetView workbookViewId="0" topLeftCell="A17">
      <selection activeCell="A1" sqref="A1:U42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9.28125" style="0" customWidth="1"/>
    <col min="4" max="4" width="10.7109375" style="0" customWidth="1"/>
    <col min="5" max="10" width="4.7109375" style="0" customWidth="1"/>
    <col min="11" max="11" width="5.28125" style="0" customWidth="1"/>
    <col min="12" max="12" width="4.57421875" style="0" customWidth="1"/>
    <col min="13" max="13" width="16.140625" style="0" customWidth="1"/>
    <col min="14" max="14" width="8.00390625" style="0" customWidth="1"/>
    <col min="15" max="15" width="10.7109375" style="0" customWidth="1"/>
    <col min="16" max="20" width="4.7109375" style="0" customWidth="1"/>
    <col min="21" max="21" width="5.421875" style="0" customWidth="1"/>
  </cols>
  <sheetData>
    <row r="1" spans="1:21" ht="21.75" customHeight="1" thickBot="1">
      <c r="A1" s="144" t="s">
        <v>120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2" ht="31.5" customHeight="1" thickBot="1">
      <c r="A2" s="19"/>
      <c r="B2" s="145" t="s">
        <v>40</v>
      </c>
      <c r="C2" s="146"/>
      <c r="D2" s="146"/>
      <c r="E2" s="146"/>
      <c r="F2" s="146"/>
      <c r="G2" s="146"/>
      <c r="H2" s="146"/>
      <c r="I2" s="146"/>
      <c r="J2" s="146"/>
      <c r="K2" s="147" t="str">
        <f>HYPERLINK('[3]реквизиты'!$A$2)</f>
        <v>Чемпионат  России по САМБО среди женщин</v>
      </c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18"/>
    </row>
    <row r="3" spans="1:21" ht="24" customHeight="1" thickBot="1">
      <c r="A3" s="107" t="s">
        <v>9</v>
      </c>
      <c r="B3" s="247" t="str">
        <f>HYPERLINK('[3]реквизиты'!$A$3)</f>
        <v>02-06 февраля 2009 г.        г. Ржев</v>
      </c>
      <c r="C3" s="247"/>
      <c r="D3" s="247"/>
      <c r="E3" s="247"/>
      <c r="F3" s="247"/>
      <c r="G3" s="247"/>
      <c r="H3" s="247"/>
      <c r="I3" s="247"/>
      <c r="J3" s="247"/>
      <c r="K3" s="247"/>
      <c r="L3" s="107" t="s">
        <v>7</v>
      </c>
      <c r="N3" s="4"/>
      <c r="Q3" s="242" t="s">
        <v>121</v>
      </c>
      <c r="R3" s="243"/>
      <c r="S3" s="243"/>
      <c r="T3" s="243"/>
      <c r="U3" s="244"/>
    </row>
    <row r="4" spans="1:22" ht="13.5" customHeight="1" thickBot="1">
      <c r="A4" s="154" t="s">
        <v>0</v>
      </c>
      <c r="B4" s="154" t="s">
        <v>1</v>
      </c>
      <c r="C4" s="154" t="s">
        <v>2</v>
      </c>
      <c r="D4" s="154" t="s">
        <v>3</v>
      </c>
      <c r="E4" s="152" t="s">
        <v>4</v>
      </c>
      <c r="F4" s="153"/>
      <c r="G4" s="153"/>
      <c r="H4" s="153"/>
      <c r="I4" s="153"/>
      <c r="J4" s="154" t="s">
        <v>5</v>
      </c>
      <c r="K4" s="154" t="s">
        <v>6</v>
      </c>
      <c r="L4" s="154" t="s">
        <v>0</v>
      </c>
      <c r="M4" s="154" t="s">
        <v>1</v>
      </c>
      <c r="N4" s="154" t="s">
        <v>2</v>
      </c>
      <c r="O4" s="154" t="s">
        <v>3</v>
      </c>
      <c r="P4" s="152" t="s">
        <v>4</v>
      </c>
      <c r="Q4" s="153"/>
      <c r="R4" s="153"/>
      <c r="S4" s="234"/>
      <c r="T4" s="154" t="s">
        <v>5</v>
      </c>
      <c r="U4" s="154" t="s">
        <v>6</v>
      </c>
      <c r="V4" s="27"/>
    </row>
    <row r="5" spans="1:22" ht="13.5" thickBot="1">
      <c r="A5" s="155"/>
      <c r="B5" s="155"/>
      <c r="C5" s="155"/>
      <c r="D5" s="155"/>
      <c r="E5" s="28">
        <v>1</v>
      </c>
      <c r="F5" s="29">
        <v>2</v>
      </c>
      <c r="G5" s="30">
        <v>3</v>
      </c>
      <c r="H5" s="29">
        <v>4</v>
      </c>
      <c r="I5" s="31">
        <v>5</v>
      </c>
      <c r="J5" s="155"/>
      <c r="K5" s="155"/>
      <c r="L5" s="155"/>
      <c r="M5" s="155"/>
      <c r="N5" s="155"/>
      <c r="O5" s="155"/>
      <c r="P5" s="28">
        <v>1</v>
      </c>
      <c r="Q5" s="29">
        <v>2</v>
      </c>
      <c r="R5" s="30">
        <v>3</v>
      </c>
      <c r="S5" s="29">
        <v>4</v>
      </c>
      <c r="T5" s="155"/>
      <c r="U5" s="155"/>
      <c r="V5" s="27"/>
    </row>
    <row r="6" spans="1:22" ht="12" customHeight="1">
      <c r="A6" s="199">
        <v>1</v>
      </c>
      <c r="B6" s="201" t="str">
        <f>VLOOKUP(A6,'пр.взвешивания'!B5:E38,2,FALSE)</f>
        <v>АЛИЕВА Диана Владиславовна</v>
      </c>
      <c r="C6" s="203" t="str">
        <f>VLOOKUP(B6,'пр.взвешивания'!C5:F38,2,FALSE)</f>
        <v>02.11.89 мс</v>
      </c>
      <c r="D6" s="205" t="str">
        <f>VLOOKUP(C6,'пр.взвешивания'!D5:G38,2,FALSE)</f>
        <v>ПФО Нижегородская Выкса</v>
      </c>
      <c r="E6" s="39"/>
      <c r="F6" s="112">
        <v>4</v>
      </c>
      <c r="G6" s="112">
        <v>4</v>
      </c>
      <c r="H6" s="113">
        <v>4</v>
      </c>
      <c r="I6" s="116">
        <v>4</v>
      </c>
      <c r="J6" s="156">
        <f>SUM(E6:I6)</f>
        <v>16</v>
      </c>
      <c r="K6" s="158">
        <v>1</v>
      </c>
      <c r="L6" s="199">
        <v>1</v>
      </c>
      <c r="M6" s="201" t="str">
        <f>VLOOKUP(L6,'пр.взвешивания'!B5:C38,2,FALSE)</f>
        <v>АЛИЕВА Диана Владиславовна</v>
      </c>
      <c r="N6" s="225" t="str">
        <f>VLOOKUP(M6,'пр.взвешивания'!C5:D38,2,FALSE)</f>
        <v>02.11.89 мс</v>
      </c>
      <c r="O6" s="227" t="str">
        <f>VLOOKUP(N6,'пр.взвешивания'!D5:E38,2,FALSE)</f>
        <v>ПФО Нижегородская Выкса</v>
      </c>
      <c r="P6" s="39"/>
      <c r="Q6" s="112">
        <v>4</v>
      </c>
      <c r="R6" s="112">
        <v>4</v>
      </c>
      <c r="S6" s="113">
        <v>4</v>
      </c>
      <c r="T6" s="156">
        <f>SUM(P6:S6)</f>
        <v>12</v>
      </c>
      <c r="U6" s="229">
        <v>1</v>
      </c>
      <c r="V6" s="27"/>
    </row>
    <row r="7" spans="1:22" ht="12" customHeight="1">
      <c r="A7" s="200"/>
      <c r="B7" s="202"/>
      <c r="C7" s="204"/>
      <c r="D7" s="206"/>
      <c r="E7" s="44"/>
      <c r="F7" s="114" t="s">
        <v>122</v>
      </c>
      <c r="G7" s="114" t="s">
        <v>124</v>
      </c>
      <c r="H7" s="115" t="s">
        <v>126</v>
      </c>
      <c r="I7" s="115" t="s">
        <v>128</v>
      </c>
      <c r="J7" s="157"/>
      <c r="K7" s="159"/>
      <c r="L7" s="200"/>
      <c r="M7" s="202"/>
      <c r="N7" s="226"/>
      <c r="O7" s="228"/>
      <c r="P7" s="44"/>
      <c r="Q7" s="114" t="s">
        <v>126</v>
      </c>
      <c r="R7" s="114" t="s">
        <v>142</v>
      </c>
      <c r="S7" s="115"/>
      <c r="T7" s="157"/>
      <c r="U7" s="230"/>
      <c r="V7" s="27"/>
    </row>
    <row r="8" spans="1:22" ht="12" customHeight="1">
      <c r="A8" s="167">
        <v>2</v>
      </c>
      <c r="B8" s="168" t="str">
        <f>VLOOKUP(A8,'пр.взвешивания'!B7:E38,2,FALSE)</f>
        <v>МАРКАЧЕВА Вера Александровна</v>
      </c>
      <c r="C8" s="170" t="str">
        <f>VLOOKUP(B8,'пр.взвешивания'!C7:F38,2,FALSE)</f>
        <v>30.12.87 мс</v>
      </c>
      <c r="D8" s="172" t="str">
        <f>VLOOKUP(C8,'пр.взвешивания'!D7:G38,2,FALSE)</f>
        <v>МОСКВА  С-70 Д </v>
      </c>
      <c r="E8" s="38">
        <v>0</v>
      </c>
      <c r="F8" s="39"/>
      <c r="G8" s="40">
        <v>0</v>
      </c>
      <c r="H8" s="38">
        <v>3</v>
      </c>
      <c r="I8" s="41">
        <v>0</v>
      </c>
      <c r="J8" s="161">
        <f>SUM(E8:I8)</f>
        <v>3</v>
      </c>
      <c r="K8" s="151">
        <v>4</v>
      </c>
      <c r="L8" s="188">
        <v>8</v>
      </c>
      <c r="M8" s="195" t="str">
        <f>VLOOKUP(L8,'пр.взвешивания'!B7:C38,2,FALSE)</f>
        <v>ЧЕРНЕЦОВА Наталья Борисовна</v>
      </c>
      <c r="N8" s="235" t="str">
        <f>VLOOKUP(M8,'пр.взвешивания'!C7:D38,2,FALSE)</f>
        <v>04.05.86 мс</v>
      </c>
      <c r="O8" s="237" t="str">
        <f>VLOOKUP(N8,'пр.взвешивания'!D7:E38,2,FALSE)</f>
        <v>Москва Москомспорт</v>
      </c>
      <c r="P8" s="131">
        <v>0</v>
      </c>
      <c r="Q8" s="39"/>
      <c r="R8" s="132">
        <v>3</v>
      </c>
      <c r="S8" s="133">
        <v>3</v>
      </c>
      <c r="T8" s="165">
        <f>SUM(P8:S8)</f>
        <v>6</v>
      </c>
      <c r="U8" s="217">
        <v>2</v>
      </c>
      <c r="V8" s="27"/>
    </row>
    <row r="9" spans="1:22" ht="12" customHeight="1">
      <c r="A9" s="167"/>
      <c r="B9" s="169"/>
      <c r="C9" s="171"/>
      <c r="D9" s="173"/>
      <c r="E9" s="43">
        <f>HYPERLINK(круги!H7)</f>
      </c>
      <c r="F9" s="44"/>
      <c r="G9" s="45">
        <f>HYPERLINK(круги!H44)</f>
      </c>
      <c r="H9" s="43">
        <f>HYPERLINK(круги!H20)</f>
      </c>
      <c r="I9" s="46">
        <f>HYPERLINK(круги!H51)</f>
      </c>
      <c r="J9" s="161"/>
      <c r="K9" s="151"/>
      <c r="L9" s="188"/>
      <c r="M9" s="190"/>
      <c r="N9" s="236"/>
      <c r="O9" s="238"/>
      <c r="P9" s="134"/>
      <c r="Q9" s="44"/>
      <c r="R9" s="135"/>
      <c r="S9" s="136"/>
      <c r="T9" s="165"/>
      <c r="U9" s="217"/>
      <c r="V9" s="27"/>
    </row>
    <row r="10" spans="1:22" ht="12" customHeight="1">
      <c r="A10" s="167">
        <v>3</v>
      </c>
      <c r="B10" s="168" t="str">
        <f>VLOOKUP(A10,'пр.взвешивания'!B9:E39,2,FALSE)</f>
        <v>МАМАСЬЯН Анжелика Павловна</v>
      </c>
      <c r="C10" s="170" t="str">
        <f>VLOOKUP(B10,'пр.взвешивания'!C9:F39,2,FALSE)</f>
        <v>03.08.77 мс</v>
      </c>
      <c r="D10" s="172" t="str">
        <f>VLOOKUP(C10,'пр.взвешивания'!D9:G39,2,FALSE)</f>
        <v>ЮФО Краснодарский Лабинск ВС</v>
      </c>
      <c r="E10" s="38">
        <v>0</v>
      </c>
      <c r="F10" s="40">
        <v>4</v>
      </c>
      <c r="G10" s="48"/>
      <c r="H10" s="38">
        <v>4</v>
      </c>
      <c r="I10" s="49">
        <v>4</v>
      </c>
      <c r="J10" s="161">
        <f>SUM(E10:I10)</f>
        <v>12</v>
      </c>
      <c r="K10" s="151">
        <v>2</v>
      </c>
      <c r="L10" s="167">
        <v>6</v>
      </c>
      <c r="M10" s="168" t="str">
        <f>VLOOKUP(L10,'пр.взвешивания'!B9:C39,2,FALSE)</f>
        <v>ДУРНОВА Александра Александровна</v>
      </c>
      <c r="N10" s="221" t="str">
        <f>VLOOKUP(M10,'пр.взвешивания'!C9:D39,2,FALSE)</f>
        <v>04.01.81 мсмк</v>
      </c>
      <c r="O10" s="223" t="str">
        <f>VLOOKUP(N10,'пр.взвешивания'!D9:E39,2,FALSE)</f>
        <v>ПФО Самарская Самара Д</v>
      </c>
      <c r="P10" s="42">
        <v>0</v>
      </c>
      <c r="Q10" s="40">
        <v>0</v>
      </c>
      <c r="R10" s="39"/>
      <c r="S10" s="38">
        <v>3</v>
      </c>
      <c r="T10" s="161">
        <f>SUM(P10:S10)</f>
        <v>3</v>
      </c>
      <c r="U10" s="180">
        <v>3</v>
      </c>
      <c r="V10" s="27"/>
    </row>
    <row r="11" spans="1:22" ht="12" customHeight="1">
      <c r="A11" s="167"/>
      <c r="B11" s="169"/>
      <c r="C11" s="171"/>
      <c r="D11" s="173"/>
      <c r="E11" s="43">
        <f>HYPERLINK(круги!H18)</f>
      </c>
      <c r="F11" s="45" t="s">
        <v>129</v>
      </c>
      <c r="G11" s="44"/>
      <c r="H11" s="43" t="s">
        <v>139</v>
      </c>
      <c r="I11" s="50" t="s">
        <v>127</v>
      </c>
      <c r="J11" s="161"/>
      <c r="K11" s="151"/>
      <c r="L11" s="167"/>
      <c r="M11" s="169"/>
      <c r="N11" s="222"/>
      <c r="O11" s="224"/>
      <c r="P11" s="47"/>
      <c r="Q11" s="45"/>
      <c r="R11" s="44"/>
      <c r="S11" s="43"/>
      <c r="T11" s="161"/>
      <c r="U11" s="180"/>
      <c r="V11" s="27"/>
    </row>
    <row r="12" spans="1:22" ht="12" customHeight="1">
      <c r="A12" s="167">
        <v>4</v>
      </c>
      <c r="B12" s="168" t="str">
        <f>VLOOKUP(A12,'пр.взвешивания'!B11:E41,2,FALSE)</f>
        <v>СУХИХ Дарья Михайловна</v>
      </c>
      <c r="C12" s="170" t="str">
        <f>VLOOKUP(B12,'пр.взвешивания'!C11:F41,2,FALSE)</f>
        <v>25.06.87 мс</v>
      </c>
      <c r="D12" s="172" t="str">
        <f>VLOOKUP(C12,'пр.взвешивания'!D11:G41,2,FALSE)</f>
        <v>СФО Томская Томск МО</v>
      </c>
      <c r="E12" s="51">
        <v>0</v>
      </c>
      <c r="F12" s="52">
        <v>0</v>
      </c>
      <c r="G12" s="40">
        <v>0</v>
      </c>
      <c r="H12" s="53"/>
      <c r="I12" s="54">
        <v>1</v>
      </c>
      <c r="J12" s="161">
        <f>SUM(E12:I12)</f>
        <v>1</v>
      </c>
      <c r="K12" s="160">
        <v>5</v>
      </c>
      <c r="L12" s="167">
        <v>3</v>
      </c>
      <c r="M12" s="219" t="str">
        <f>VLOOKUP(L12,'пр.взвешивания'!B5:C38,2,FALSE)</f>
        <v>МАМАСЬЯН Анжелика Павловна</v>
      </c>
      <c r="N12" s="221" t="str">
        <f>VLOOKUP(M12,'пр.взвешивания'!C5:D38,2,FALSE)</f>
        <v>03.08.77 мс</v>
      </c>
      <c r="O12" s="232" t="str">
        <f>VLOOKUP(N12,'пр.взвешивания'!D5:E38,2,FALSE)</f>
        <v>ЮФО Краснодарский Лабинск ВС</v>
      </c>
      <c r="P12" s="55">
        <v>0</v>
      </c>
      <c r="Q12" s="52">
        <v>0</v>
      </c>
      <c r="R12" s="52">
        <v>0</v>
      </c>
      <c r="S12" s="53"/>
      <c r="T12" s="161">
        <f>SUM(P12:S12)</f>
        <v>0</v>
      </c>
      <c r="U12" s="181">
        <v>4</v>
      </c>
      <c r="V12" s="27"/>
    </row>
    <row r="13" spans="1:22" ht="12" customHeight="1" thickBot="1">
      <c r="A13" s="167"/>
      <c r="B13" s="169"/>
      <c r="C13" s="171"/>
      <c r="D13" s="173"/>
      <c r="E13" s="36">
        <f>HYPERLINK(круги!H29)</f>
      </c>
      <c r="F13" s="35">
        <f>HYPERLINK(круги!H22)</f>
      </c>
      <c r="G13" s="45">
        <f>HYPERLINK(круги!H53)</f>
      </c>
      <c r="H13" s="34"/>
      <c r="I13" s="46">
        <f>HYPERLINK(круги!H11)</f>
      </c>
      <c r="J13" s="161"/>
      <c r="K13" s="151"/>
      <c r="L13" s="174"/>
      <c r="M13" s="220"/>
      <c r="N13" s="231"/>
      <c r="O13" s="233"/>
      <c r="P13" s="56"/>
      <c r="Q13" s="57"/>
      <c r="R13" s="57"/>
      <c r="S13" s="58"/>
      <c r="T13" s="162"/>
      <c r="U13" s="182"/>
      <c r="V13" s="27"/>
    </row>
    <row r="14" spans="1:22" ht="12" customHeight="1">
      <c r="A14" s="167">
        <v>5</v>
      </c>
      <c r="B14" s="168" t="str">
        <f>VLOOKUP(A14,'пр.взвешивания'!B13:E43,2,FALSE)</f>
        <v>РЫЖОВА Ксения Андреевна</v>
      </c>
      <c r="C14" s="170" t="str">
        <f>VLOOKUP(B14,'пр.взвешивания'!C13:F43,2,FALSE)</f>
        <v>06.11.91 мс</v>
      </c>
      <c r="D14" s="172" t="str">
        <f>VLOOKUP(C14,'пр.взвешивания'!D13:G43,2,FALSE)</f>
        <v>ЦФО Владимирская Александров МО</v>
      </c>
      <c r="E14" s="40">
        <v>0</v>
      </c>
      <c r="F14" s="40">
        <v>3</v>
      </c>
      <c r="G14" s="40">
        <v>0</v>
      </c>
      <c r="H14" s="38">
        <v>3</v>
      </c>
      <c r="I14" s="59"/>
      <c r="J14" s="161">
        <f>SUM(E14:I14)</f>
        <v>6</v>
      </c>
      <c r="K14" s="151">
        <v>3</v>
      </c>
      <c r="L14" s="27"/>
      <c r="M14" s="27"/>
      <c r="N14" s="27"/>
      <c r="O14" s="27"/>
      <c r="P14" s="60"/>
      <c r="Q14" s="60"/>
      <c r="R14" s="60"/>
      <c r="S14" s="60"/>
      <c r="T14" s="27"/>
      <c r="U14" s="27"/>
      <c r="V14" s="27"/>
    </row>
    <row r="15" spans="1:22" ht="12" customHeight="1" thickBot="1">
      <c r="A15" s="174"/>
      <c r="B15" s="175"/>
      <c r="C15" s="176"/>
      <c r="D15" s="177"/>
      <c r="E15" s="61">
        <f>HYPERLINK(круги!H40)</f>
      </c>
      <c r="F15" s="62">
        <f>HYPERLINK(круги!H55)</f>
      </c>
      <c r="G15" s="63">
        <f>HYPERLINK(круги!H33)</f>
      </c>
      <c r="H15" s="64">
        <f>HYPERLINK(круги!H9)</f>
      </c>
      <c r="I15" s="65"/>
      <c r="J15" s="162"/>
      <c r="K15" s="166"/>
      <c r="L15" s="27"/>
      <c r="M15" s="27"/>
      <c r="N15" s="27"/>
      <c r="O15" s="27"/>
      <c r="P15" s="60"/>
      <c r="Q15" s="60"/>
      <c r="R15" s="60"/>
      <c r="S15" s="60"/>
      <c r="T15" s="27"/>
      <c r="U15" s="27"/>
      <c r="V15" s="27"/>
    </row>
    <row r="16" spans="1:22" ht="15" customHeight="1" thickBot="1">
      <c r="A16" s="66" t="s">
        <v>10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66" t="s">
        <v>8</v>
      </c>
      <c r="M16" s="27"/>
      <c r="N16" s="27"/>
      <c r="O16" s="27"/>
      <c r="P16" s="60"/>
      <c r="Q16" s="60"/>
      <c r="R16" s="60"/>
      <c r="S16" s="60"/>
      <c r="T16" s="27"/>
      <c r="U16" s="27"/>
      <c r="V16" s="27"/>
    </row>
    <row r="17" spans="1:22" ht="12" customHeight="1">
      <c r="A17" s="197">
        <v>6</v>
      </c>
      <c r="B17" s="198" t="str">
        <f>VLOOKUP(A17,'пр.взвешивания'!B5:E38,2,FALSE)</f>
        <v>ДУРНОВА Александра Александровна</v>
      </c>
      <c r="C17" s="183" t="str">
        <f>VLOOKUP(B17,'пр.взвешивания'!C5:F38,2,FALSE)</f>
        <v>04.01.81 мсмк</v>
      </c>
      <c r="D17" s="178" t="str">
        <f>VLOOKUP(C17,'пр.взвешивания'!D5:G38,2,FALSE)</f>
        <v>ПФО Самарская Самара Д</v>
      </c>
      <c r="E17" s="108"/>
      <c r="F17" s="33">
        <v>4</v>
      </c>
      <c r="G17" s="33">
        <v>0</v>
      </c>
      <c r="H17" s="83">
        <v>3</v>
      </c>
      <c r="I17" s="27"/>
      <c r="J17" s="215">
        <f>SUM(E17:I17)</f>
        <v>7</v>
      </c>
      <c r="K17" s="150">
        <v>2</v>
      </c>
      <c r="L17" s="187">
        <v>10</v>
      </c>
      <c r="M17" s="189" t="str">
        <f>VLOOKUP(L17,'пр.взвешивания'!B5:C38,2,FALSE)</f>
        <v>ПРОСКУРА Мария Анатольевна</v>
      </c>
      <c r="N17" s="191" t="str">
        <f>VLOOKUP(M17,'пр.взвешивания'!C5:D38,2,FALSE)</f>
        <v>28.08.84 мсмк</v>
      </c>
      <c r="O17" s="192" t="str">
        <f>VLOOKUP(N17,'пр.взвешивания'!D5:E38,2,FALSE)</f>
        <v>Москва Москомспорт</v>
      </c>
      <c r="P17" s="39"/>
      <c r="Q17" s="127">
        <v>0</v>
      </c>
      <c r="R17" s="127">
        <v>4</v>
      </c>
      <c r="S17" s="128">
        <v>3</v>
      </c>
      <c r="T17" s="194">
        <f>SUM(P17:S17)</f>
        <v>7</v>
      </c>
      <c r="U17" s="216">
        <v>2</v>
      </c>
      <c r="V17" s="27"/>
    </row>
    <row r="18" spans="1:22" ht="12" customHeight="1">
      <c r="A18" s="167"/>
      <c r="B18" s="169"/>
      <c r="C18" s="171"/>
      <c r="D18" s="173"/>
      <c r="E18" s="37"/>
      <c r="F18" s="35" t="s">
        <v>123</v>
      </c>
      <c r="G18" s="35">
        <f>HYPERLINK(круги!H75)</f>
      </c>
      <c r="H18" s="84">
        <f>HYPERLINK(круги!H84)</f>
      </c>
      <c r="I18" s="27"/>
      <c r="J18" s="161"/>
      <c r="K18" s="151"/>
      <c r="L18" s="188"/>
      <c r="M18" s="190"/>
      <c r="N18" s="164"/>
      <c r="O18" s="193"/>
      <c r="P18" s="44"/>
      <c r="Q18" s="129"/>
      <c r="R18" s="129" t="s">
        <v>140</v>
      </c>
      <c r="S18" s="130"/>
      <c r="T18" s="165"/>
      <c r="U18" s="217"/>
      <c r="V18" s="27"/>
    </row>
    <row r="19" spans="1:22" ht="12" customHeight="1">
      <c r="A19" s="167">
        <v>7</v>
      </c>
      <c r="B19" s="168" t="str">
        <f>VLOOKUP(A19,'пр.взвешивания'!B7:E38,2,FALSE)</f>
        <v>АРЕФЬЕВА Лидия Борисовна</v>
      </c>
      <c r="C19" s="170" t="str">
        <f>VLOOKUP(B19,'пр.взвешивания'!C7:F38,2,FALSE)</f>
        <v>17.05.87 мс</v>
      </c>
      <c r="D19" s="172" t="str">
        <f>VLOOKUP(C19,'пр.взвешивания'!D7:G38,2,FALSE)</f>
        <v>ЦФО Московская Протвино МО</v>
      </c>
      <c r="E19" s="42">
        <v>0</v>
      </c>
      <c r="F19" s="39"/>
      <c r="G19" s="40">
        <v>0</v>
      </c>
      <c r="H19" s="87">
        <v>0</v>
      </c>
      <c r="I19" s="27"/>
      <c r="J19" s="161">
        <f>SUM(E19:I19)</f>
        <v>0</v>
      </c>
      <c r="K19" s="151">
        <v>4</v>
      </c>
      <c r="L19" s="184">
        <v>16</v>
      </c>
      <c r="M19" s="185" t="str">
        <f>VLOOKUP(L19,'пр.взвешивания'!B7:C38,2,FALSE)</f>
        <v>МИРЗОЯН Сусанна Кареновна</v>
      </c>
      <c r="N19" s="207" t="str">
        <f>VLOOKUP(M19,'пр.взвешивания'!C7:D38,2,FALSE)</f>
        <v>20.01.86 мсмк</v>
      </c>
      <c r="O19" s="209" t="str">
        <f>VLOOKUP(N19,'пр.взвешивания'!D7:E38,2,FALSE)</f>
        <v>ПФО Пензенская Пенза ПР</v>
      </c>
      <c r="P19" s="119">
        <v>4</v>
      </c>
      <c r="Q19" s="39"/>
      <c r="R19" s="120">
        <v>4</v>
      </c>
      <c r="S19" s="121">
        <v>4</v>
      </c>
      <c r="T19" s="211">
        <f>SUM(P19:S19)</f>
        <v>12</v>
      </c>
      <c r="U19" s="212">
        <v>1</v>
      </c>
      <c r="V19" s="27"/>
    </row>
    <row r="20" spans="1:22" ht="12" customHeight="1">
      <c r="A20" s="167"/>
      <c r="B20" s="169"/>
      <c r="C20" s="171"/>
      <c r="D20" s="173"/>
      <c r="E20" s="47">
        <f>HYPERLINK(круги!H68)</f>
      </c>
      <c r="F20" s="44"/>
      <c r="G20" s="45">
        <f>HYPERLINK(круги!H90)</f>
      </c>
      <c r="H20" s="93">
        <f>HYPERLINK(круги!H79)</f>
      </c>
      <c r="I20" s="27"/>
      <c r="J20" s="161"/>
      <c r="K20" s="151"/>
      <c r="L20" s="184"/>
      <c r="M20" s="186"/>
      <c r="N20" s="208"/>
      <c r="O20" s="210"/>
      <c r="P20" s="122" t="s">
        <v>143</v>
      </c>
      <c r="Q20" s="44"/>
      <c r="R20" s="123"/>
      <c r="S20" s="124" t="s">
        <v>141</v>
      </c>
      <c r="T20" s="211"/>
      <c r="U20" s="212"/>
      <c r="V20" s="27"/>
    </row>
    <row r="21" spans="1:22" ht="12" customHeight="1">
      <c r="A21" s="188">
        <v>8</v>
      </c>
      <c r="B21" s="195" t="str">
        <f>VLOOKUP(A21,'пр.взвешивания'!B9:E39,2,FALSE)</f>
        <v>ЧЕРНЕЦОВА Наталья Борисовна</v>
      </c>
      <c r="C21" s="163" t="str">
        <f>VLOOKUP(B21,'пр.взвешивания'!C9:F39,2,FALSE)</f>
        <v>04.05.86 мс</v>
      </c>
      <c r="D21" s="196" t="str">
        <f>VLOOKUP(C21,'пр.взвешивания'!D9:G39,2,FALSE)</f>
        <v>Москва Москомспорт</v>
      </c>
      <c r="E21" s="131">
        <v>3</v>
      </c>
      <c r="F21" s="132">
        <v>4</v>
      </c>
      <c r="G21" s="39"/>
      <c r="H21" s="137">
        <v>0</v>
      </c>
      <c r="I21" s="27"/>
      <c r="J21" s="165">
        <f>SUM(E21:I21)</f>
        <v>7</v>
      </c>
      <c r="K21" s="218">
        <v>1</v>
      </c>
      <c r="L21" s="167">
        <v>17</v>
      </c>
      <c r="M21" s="168" t="str">
        <f>VLOOKUP(L21,'пр.взвешивания'!B9:C39,2,FALSE)</f>
        <v>ДЕМИДОВА Елена Андреевна</v>
      </c>
      <c r="N21" s="170" t="str">
        <f>VLOOKUP(M21,'пр.взвешивания'!C9:D39,2,FALSE)</f>
        <v>11.01.90 кмс</v>
      </c>
      <c r="O21" s="172" t="str">
        <f>VLOOKUP(N21,'пр.взвешивания'!D9:E39,2,FALSE)</f>
        <v>ЦФО Тамбовская Тамбов МО</v>
      </c>
      <c r="P21" s="42">
        <v>0</v>
      </c>
      <c r="Q21" s="40">
        <v>0</v>
      </c>
      <c r="R21" s="39"/>
      <c r="S21" s="38">
        <v>3</v>
      </c>
      <c r="T21" s="161">
        <f>SUM(P21:S21)</f>
        <v>3</v>
      </c>
      <c r="U21" s="180">
        <v>3</v>
      </c>
      <c r="V21" s="27"/>
    </row>
    <row r="22" spans="1:22" ht="12" customHeight="1">
      <c r="A22" s="188"/>
      <c r="B22" s="190"/>
      <c r="C22" s="164"/>
      <c r="D22" s="193"/>
      <c r="E22" s="134">
        <f>HYPERLINK(круги!H77)</f>
      </c>
      <c r="F22" s="135" t="s">
        <v>132</v>
      </c>
      <c r="G22" s="44"/>
      <c r="H22" s="138">
        <f>HYPERLINK(круги!H72)</f>
      </c>
      <c r="I22" s="27"/>
      <c r="J22" s="165"/>
      <c r="K22" s="218"/>
      <c r="L22" s="167"/>
      <c r="M22" s="169"/>
      <c r="N22" s="171"/>
      <c r="O22" s="173"/>
      <c r="P22" s="47"/>
      <c r="Q22" s="45"/>
      <c r="R22" s="44"/>
      <c r="S22" s="43"/>
      <c r="T22" s="161"/>
      <c r="U22" s="180"/>
      <c r="V22" s="27"/>
    </row>
    <row r="23" spans="1:22" ht="12" customHeight="1">
      <c r="A23" s="167">
        <v>9</v>
      </c>
      <c r="B23" s="168" t="str">
        <f>VLOOKUP(A23,'пр.взвешивания'!B11:E41,2,FALSE)</f>
        <v>ДУБИНИНА Елена Владимировна</v>
      </c>
      <c r="C23" s="170" t="str">
        <f>VLOOKUP(B23,'пр.взвешивания'!C11:F41,2,FALSE)</f>
        <v>11.08.87 кмс</v>
      </c>
      <c r="D23" s="172" t="str">
        <f>VLOOKUP(C23,'пр.взвешивания'!D11:G41,2,FALSE)</f>
        <v>ЦФО Брянская Брянск ЛОК</v>
      </c>
      <c r="E23" s="55">
        <v>0</v>
      </c>
      <c r="F23" s="52">
        <v>3</v>
      </c>
      <c r="G23" s="40">
        <v>3</v>
      </c>
      <c r="H23" s="80"/>
      <c r="I23" s="27"/>
      <c r="J23" s="161">
        <f>SUM(E23:I23)</f>
        <v>6</v>
      </c>
      <c r="K23" s="160">
        <v>3</v>
      </c>
      <c r="L23" s="167">
        <v>12</v>
      </c>
      <c r="M23" s="168" t="str">
        <f>VLOOKUP(L23,'пр.взвешивания'!B11:C41,2,FALSE)</f>
        <v>ГРЕБЕННИКОВА Анна Владимировна</v>
      </c>
      <c r="N23" s="170" t="str">
        <f>VLOOKUP(M23,'пр.взвешивания'!C11:D41,2,FALSE)</f>
        <v>12.07.86 мс</v>
      </c>
      <c r="O23" s="172" t="str">
        <f>VLOOKUP(N23,'пр.взвешивания'!D11:E41,2,FALSE)</f>
        <v>ЦФО Московская Климовск МО</v>
      </c>
      <c r="P23" s="55">
        <v>1</v>
      </c>
      <c r="Q23" s="52">
        <v>0</v>
      </c>
      <c r="R23" s="52">
        <v>0</v>
      </c>
      <c r="S23" s="53"/>
      <c r="T23" s="161">
        <f>SUM(P23:S23)</f>
        <v>1</v>
      </c>
      <c r="U23" s="181">
        <v>4</v>
      </c>
      <c r="V23" s="27"/>
    </row>
    <row r="24" spans="1:22" ht="12" customHeight="1" thickBot="1">
      <c r="A24" s="174"/>
      <c r="B24" s="175"/>
      <c r="C24" s="176"/>
      <c r="D24" s="177"/>
      <c r="E24" s="56">
        <f>HYPERLINK(круги!H86)</f>
      </c>
      <c r="F24" s="57">
        <f>HYPERLINK(круги!HZ81)</f>
      </c>
      <c r="G24" s="63">
        <f>HYPERLINK(круги!H70)</f>
      </c>
      <c r="H24" s="82"/>
      <c r="I24" s="27"/>
      <c r="J24" s="162"/>
      <c r="K24" s="166"/>
      <c r="L24" s="174"/>
      <c r="M24" s="175"/>
      <c r="N24" s="176"/>
      <c r="O24" s="177"/>
      <c r="P24" s="56"/>
      <c r="Q24" s="57"/>
      <c r="R24" s="57"/>
      <c r="S24" s="58"/>
      <c r="T24" s="162"/>
      <c r="U24" s="182"/>
      <c r="V24" s="27"/>
    </row>
    <row r="25" spans="1:22" ht="16.5" customHeight="1" thickBot="1">
      <c r="A25" s="66" t="s">
        <v>11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67" t="s">
        <v>25</v>
      </c>
      <c r="N25" s="67"/>
      <c r="O25" s="67"/>
      <c r="P25" s="245" t="s">
        <v>26</v>
      </c>
      <c r="Q25" s="245"/>
      <c r="R25" s="245"/>
      <c r="S25" s="27"/>
      <c r="T25" s="27"/>
      <c r="U25" s="27"/>
      <c r="V25" s="27"/>
    </row>
    <row r="26" spans="1:22" ht="12" customHeight="1" thickBot="1">
      <c r="A26" s="187">
        <v>10</v>
      </c>
      <c r="B26" s="189" t="str">
        <f>VLOOKUP(A26,'пр.взвешивания'!B5:E38,2,FALSE)</f>
        <v>ПРОСКУРА Мария Анатольевна</v>
      </c>
      <c r="C26" s="191" t="str">
        <f>VLOOKUP(B26,'пр.взвешивания'!C5:F38,2,FALSE)</f>
        <v>28.08.84 мсмк</v>
      </c>
      <c r="D26" s="192" t="str">
        <f>VLOOKUP(C26,'пр.взвешивания'!D5:G38,2,FALSE)</f>
        <v>Москва Москомспорт</v>
      </c>
      <c r="E26" s="39"/>
      <c r="F26" s="139">
        <v>4</v>
      </c>
      <c r="G26" s="139">
        <v>3</v>
      </c>
      <c r="H26" s="140">
        <v>4</v>
      </c>
      <c r="I26" s="68"/>
      <c r="J26" s="194">
        <f>SUM(E26:I26)</f>
        <v>11</v>
      </c>
      <c r="K26" s="216">
        <v>1</v>
      </c>
      <c r="L26" s="199">
        <v>1</v>
      </c>
      <c r="M26" s="201" t="str">
        <f>VLOOKUP(L26,'пр.взвешивания'!B5:C38,2,FALSE)</f>
        <v>АЛИЕВА Диана Владиславовна</v>
      </c>
      <c r="N26" s="203" t="str">
        <f>VLOOKUP(M26,'пр.взвешивания'!C5:D38,2,FALSE)</f>
        <v>02.11.89 мс</v>
      </c>
      <c r="O26" s="205" t="str">
        <f>VLOOKUP(N26,'пр.взвешивания'!D5:E38,2,FALSE)</f>
        <v>ПФО Нижегородская Выкса</v>
      </c>
      <c r="P26" s="27"/>
      <c r="Q26" s="27"/>
      <c r="R26" s="27"/>
      <c r="S26" s="27"/>
      <c r="T26" s="27"/>
      <c r="U26" s="27"/>
      <c r="V26" s="27"/>
    </row>
    <row r="27" spans="1:22" ht="12" customHeight="1">
      <c r="A27" s="188"/>
      <c r="B27" s="190"/>
      <c r="C27" s="164"/>
      <c r="D27" s="193"/>
      <c r="E27" s="44"/>
      <c r="F27" s="141" t="s">
        <v>125</v>
      </c>
      <c r="G27" s="142"/>
      <c r="H27" s="143" t="s">
        <v>133</v>
      </c>
      <c r="I27" s="68"/>
      <c r="J27" s="165"/>
      <c r="K27" s="217"/>
      <c r="L27" s="200"/>
      <c r="M27" s="202"/>
      <c r="N27" s="204"/>
      <c r="O27" s="206"/>
      <c r="P27" s="110">
        <v>1</v>
      </c>
      <c r="Q27" s="27"/>
      <c r="R27" s="27"/>
      <c r="S27" s="27"/>
      <c r="T27" s="27"/>
      <c r="U27" s="27"/>
      <c r="V27" s="27"/>
    </row>
    <row r="28" spans="1:22" ht="12" customHeight="1" thickBot="1">
      <c r="A28" s="167">
        <v>11</v>
      </c>
      <c r="B28" s="168" t="str">
        <f>VLOOKUP(A28,'пр.взвешивания'!B7:E38,2,FALSE)</f>
        <v>ЛАВРЕНТЬЕВА Оксана Николаевна</v>
      </c>
      <c r="C28" s="170" t="str">
        <f>VLOOKUP(B28,'пр.взвешивания'!C7:F38,2,FALSE)</f>
        <v>24.10.88 кмс</v>
      </c>
      <c r="D28" s="172" t="str">
        <f>VLOOKUP(C28,'пр.взвешивания'!D7:G38,2,FALSE)</f>
        <v>ПФО Р.Татарстан Казань ПР</v>
      </c>
      <c r="E28" s="69">
        <v>0</v>
      </c>
      <c r="F28" s="39"/>
      <c r="G28" s="40">
        <v>0</v>
      </c>
      <c r="H28" s="70">
        <v>4</v>
      </c>
      <c r="I28" s="68"/>
      <c r="J28" s="161">
        <f>SUM(E28:I28)</f>
        <v>4</v>
      </c>
      <c r="K28" s="180">
        <v>3</v>
      </c>
      <c r="L28" s="188">
        <v>10</v>
      </c>
      <c r="M28" s="195" t="str">
        <f>VLOOKUP(L28,'пр.взвешивания'!B7:C38,2,FALSE)</f>
        <v>ПРОСКУРА Мария Анатольевна</v>
      </c>
      <c r="N28" s="163" t="str">
        <f>VLOOKUP(M28,'пр.взвешивания'!C7:D38,2,FALSE)</f>
        <v>28.08.84 мсмк</v>
      </c>
      <c r="O28" s="196" t="str">
        <f>VLOOKUP(N28,'пр.взвешивания'!D7:E38,2,FALSE)</f>
        <v>Москва Москомспорт</v>
      </c>
      <c r="P28" s="111" t="s">
        <v>152</v>
      </c>
      <c r="Q28" s="71"/>
      <c r="R28" s="72"/>
      <c r="S28" s="27"/>
      <c r="T28" s="27"/>
      <c r="U28" s="27"/>
      <c r="V28" s="27"/>
    </row>
    <row r="29" spans="1:22" ht="12" customHeight="1" thickBot="1">
      <c r="A29" s="167"/>
      <c r="B29" s="169"/>
      <c r="C29" s="171"/>
      <c r="D29" s="173"/>
      <c r="E29" s="73">
        <f>HYPERLINK(круги!G134)</f>
      </c>
      <c r="F29" s="44"/>
      <c r="G29" s="45">
        <f>HYPERLINK(круги!H123)</f>
      </c>
      <c r="H29" s="74" t="s">
        <v>131</v>
      </c>
      <c r="I29" s="68"/>
      <c r="J29" s="161"/>
      <c r="K29" s="180"/>
      <c r="L29" s="214"/>
      <c r="M29" s="251"/>
      <c r="N29" s="246"/>
      <c r="O29" s="252"/>
      <c r="P29" s="27"/>
      <c r="Q29" s="75"/>
      <c r="R29" s="75"/>
      <c r="S29" s="110">
        <v>1</v>
      </c>
      <c r="T29" s="27"/>
      <c r="U29" s="27"/>
      <c r="V29" s="27"/>
    </row>
    <row r="30" spans="1:22" ht="12" customHeight="1" thickBot="1">
      <c r="A30" s="167">
        <v>12</v>
      </c>
      <c r="B30" s="168" t="str">
        <f>VLOOKUP(A30,'пр.взвешивания'!B9:E39,2,FALSE)</f>
        <v>ГРЕБЕННИКОВА Анна Владимировна</v>
      </c>
      <c r="C30" s="170" t="str">
        <f>VLOOKUP(B30,'пр.взвешивания'!C9:F39,2,FALSE)</f>
        <v>12.07.86 мс</v>
      </c>
      <c r="D30" s="172" t="str">
        <f>VLOOKUP(C30,'пр.взвешивания'!D9:G39,2,FALSE)</f>
        <v>ЦФО Московская Климовск МО</v>
      </c>
      <c r="E30" s="69">
        <v>1</v>
      </c>
      <c r="F30" s="40">
        <v>4</v>
      </c>
      <c r="G30" s="39"/>
      <c r="H30" s="70">
        <v>3</v>
      </c>
      <c r="I30" s="68"/>
      <c r="J30" s="161">
        <f>SUM(E30:I30)</f>
        <v>8</v>
      </c>
      <c r="K30" s="180">
        <v>2</v>
      </c>
      <c r="L30" s="213">
        <v>16</v>
      </c>
      <c r="M30" s="248" t="str">
        <f>VLOOKUP(L30,'пр.взвешивания'!B9:C39,2,FALSE)</f>
        <v>МИРЗОЯН Сусанна Кареновна</v>
      </c>
      <c r="N30" s="249" t="str">
        <f>VLOOKUP(M30,'пр.взвешивания'!C9:D39,2,FALSE)</f>
        <v>20.01.86 мсмк</v>
      </c>
      <c r="O30" s="250" t="str">
        <f>VLOOKUP(N30,'пр.взвешивания'!D9:E39,2,FALSE)</f>
        <v>ПФО Пензенская Пенза ПР</v>
      </c>
      <c r="P30" s="27"/>
      <c r="Q30" s="75"/>
      <c r="R30" s="75"/>
      <c r="S30" s="111" t="s">
        <v>154</v>
      </c>
      <c r="T30" s="27"/>
      <c r="U30" s="27"/>
      <c r="V30" s="27"/>
    </row>
    <row r="31" spans="1:22" ht="12" customHeight="1">
      <c r="A31" s="167"/>
      <c r="B31" s="169"/>
      <c r="C31" s="171"/>
      <c r="D31" s="173"/>
      <c r="E31" s="73">
        <f>HYPERLINK(круги!H110)</f>
      </c>
      <c r="F31" s="45" t="s">
        <v>134</v>
      </c>
      <c r="G31" s="44"/>
      <c r="H31" s="74">
        <f>HYPERLINK(круги!H105)</f>
      </c>
      <c r="I31" s="68"/>
      <c r="J31" s="161"/>
      <c r="K31" s="180"/>
      <c r="L31" s="184"/>
      <c r="M31" s="186"/>
      <c r="N31" s="208"/>
      <c r="O31" s="210"/>
      <c r="P31" s="117">
        <v>16</v>
      </c>
      <c r="Q31" s="76"/>
      <c r="R31" s="77"/>
      <c r="S31" s="27"/>
      <c r="T31" s="27"/>
      <c r="U31" s="27"/>
      <c r="V31" s="27"/>
    </row>
    <row r="32" spans="1:22" ht="12" customHeight="1" thickBot="1">
      <c r="A32" s="167">
        <v>13</v>
      </c>
      <c r="B32" s="168" t="str">
        <f>VLOOKUP(A32,'пр.взвешивания'!B11:E41,2,FALSE)</f>
        <v>КУЗЯЕВА Анна Владимировна</v>
      </c>
      <c r="C32" s="170" t="str">
        <f>VLOOKUP(B32,'пр.взвешивания'!C11:F41,2,FALSE)</f>
        <v>18.04.89 кмс</v>
      </c>
      <c r="D32" s="172" t="str">
        <f>VLOOKUP(C32,'пр.взвешивания'!D11:G41,2,FALSE)</f>
        <v>ПФО Нижегородская Кстово ПР</v>
      </c>
      <c r="E32" s="78">
        <v>0</v>
      </c>
      <c r="F32" s="79">
        <v>0</v>
      </c>
      <c r="G32" s="79">
        <v>1</v>
      </c>
      <c r="H32" s="80"/>
      <c r="I32" s="68"/>
      <c r="J32" s="161">
        <f>SUM(E32:I32)</f>
        <v>1</v>
      </c>
      <c r="K32" s="181">
        <v>4</v>
      </c>
      <c r="L32" s="188">
        <v>8</v>
      </c>
      <c r="M32" s="195" t="str">
        <f>VLOOKUP(L32,'пр.взвешивания'!B5:C38,2,FALSE)</f>
        <v>ЧЕРНЕЦОВА Наталья Борисовна</v>
      </c>
      <c r="N32" s="195" t="str">
        <f>VLOOKUP(M32,'пр.взвешивания'!C5:D38,2,FALSE)</f>
        <v>04.05.86 мс</v>
      </c>
      <c r="O32" s="240" t="str">
        <f>VLOOKUP(N32,'пр.взвешивания'!D5:E38,2,FALSE)</f>
        <v>Москва Москомспорт</v>
      </c>
      <c r="P32" s="118" t="s">
        <v>152</v>
      </c>
      <c r="Q32" s="27"/>
      <c r="R32" s="27"/>
      <c r="S32" s="27"/>
      <c r="T32" s="27"/>
      <c r="U32" s="27"/>
      <c r="V32" s="27"/>
    </row>
    <row r="33" spans="1:22" ht="12" customHeight="1" thickBot="1">
      <c r="A33" s="174"/>
      <c r="B33" s="175"/>
      <c r="C33" s="176"/>
      <c r="D33" s="177"/>
      <c r="E33" s="81">
        <f>HYPERLINK(круги!H119)</f>
      </c>
      <c r="F33" s="63">
        <f>HYPERLINK(круги!H138)</f>
      </c>
      <c r="G33" s="63">
        <f>HYPERLINK(круги!H103)</f>
      </c>
      <c r="H33" s="82"/>
      <c r="I33" s="68"/>
      <c r="J33" s="162"/>
      <c r="K33" s="182"/>
      <c r="L33" s="214"/>
      <c r="M33" s="239"/>
      <c r="N33" s="239"/>
      <c r="O33" s="241"/>
      <c r="P33" s="27"/>
      <c r="Q33" s="27"/>
      <c r="R33" s="27"/>
      <c r="S33" s="27"/>
      <c r="T33" s="27"/>
      <c r="U33" s="27"/>
      <c r="V33" s="27"/>
    </row>
    <row r="34" spans="1:22" ht="15" customHeight="1" thickBot="1">
      <c r="A34" s="66" t="s">
        <v>12</v>
      </c>
      <c r="B34" s="27"/>
      <c r="C34" s="27"/>
      <c r="D34" s="27"/>
      <c r="E34" s="68"/>
      <c r="F34" s="68"/>
      <c r="G34" s="68"/>
      <c r="H34" s="68"/>
      <c r="I34" s="68"/>
      <c r="J34" s="68"/>
      <c r="K34" s="68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ht="12" customHeight="1">
      <c r="A35" s="197">
        <v>14</v>
      </c>
      <c r="B35" s="198" t="str">
        <f>VLOOKUP(A35,'пр.взвешивания'!B5:E38,2,FALSE)</f>
        <v>ВАЛЕЕВА Лилия Реватовна</v>
      </c>
      <c r="C35" s="183" t="str">
        <f>VLOOKUP(B35,'пр.взвешивания'!C5:F38,2,FALSE)</f>
        <v>20.11.1988 мс</v>
      </c>
      <c r="D35" s="178" t="str">
        <f>VLOOKUP(C35,'пр.взвешивания'!D5:G38,2,FALSE)</f>
        <v>ПФО Ульяновская, Димитровград ПР</v>
      </c>
      <c r="E35" s="32"/>
      <c r="F35" s="33">
        <v>3</v>
      </c>
      <c r="G35" s="33">
        <v>0</v>
      </c>
      <c r="H35" s="83">
        <v>0</v>
      </c>
      <c r="I35" s="68"/>
      <c r="J35" s="215">
        <f>SUM(E35:I35)</f>
        <v>3</v>
      </c>
      <c r="K35" s="179">
        <v>3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ht="12" customHeight="1">
      <c r="A36" s="167"/>
      <c r="B36" s="169"/>
      <c r="C36" s="171"/>
      <c r="D36" s="173"/>
      <c r="E36" s="34"/>
      <c r="F36" s="35"/>
      <c r="G36" s="35"/>
      <c r="H36" s="84"/>
      <c r="I36" s="68"/>
      <c r="J36" s="161"/>
      <c r="K36" s="180"/>
      <c r="L36" s="85"/>
      <c r="M36" s="86"/>
      <c r="N36" s="86"/>
      <c r="O36" s="86"/>
      <c r="P36" s="86"/>
      <c r="Q36" s="86"/>
      <c r="R36" s="86"/>
      <c r="S36" s="86"/>
      <c r="T36" s="86"/>
      <c r="U36" s="86"/>
      <c r="V36" s="27"/>
    </row>
    <row r="37" spans="1:22" ht="12" customHeight="1">
      <c r="A37" s="167">
        <v>15</v>
      </c>
      <c r="B37" s="168" t="str">
        <f>VLOOKUP(A37,'пр.взвешивания'!B7:E38,2,FALSE)</f>
        <v>МАРКАЧЕВА Любовь Александровна</v>
      </c>
      <c r="C37" s="170" t="str">
        <f>VLOOKUP(B37,'пр.взвешивания'!C7:F38,2,FALSE)</f>
        <v>30.12.87 кмс</v>
      </c>
      <c r="D37" s="172" t="str">
        <f>VLOOKUP(C37,'пр.взвешивания'!D7:G38,2,FALSE)</f>
        <v>МОСКВА  С-70 Д </v>
      </c>
      <c r="E37" s="38">
        <v>1</v>
      </c>
      <c r="F37" s="39"/>
      <c r="G37" s="40">
        <v>0</v>
      </c>
      <c r="H37" s="87">
        <v>0</v>
      </c>
      <c r="I37" s="68"/>
      <c r="J37" s="161">
        <f>SUM(E37:I37)</f>
        <v>1</v>
      </c>
      <c r="K37" s="180">
        <v>4</v>
      </c>
      <c r="L37" s="88"/>
      <c r="M37" s="89" t="str">
        <f>HYPERLINK('[3]реквизиты'!$A$6)</f>
        <v>Гл. судья, судья МК</v>
      </c>
      <c r="N37" s="90"/>
      <c r="O37" s="90"/>
      <c r="P37" s="86"/>
      <c r="Q37" s="91"/>
      <c r="R37" s="92" t="str">
        <f>HYPERLINK('[3]реквизиты'!$G$6)</f>
        <v>Ю.А. Шоя</v>
      </c>
      <c r="S37" s="86"/>
      <c r="T37" s="86"/>
      <c r="U37" s="86"/>
      <c r="V37" s="27"/>
    </row>
    <row r="38" spans="1:22" ht="12" customHeight="1">
      <c r="A38" s="167"/>
      <c r="B38" s="169"/>
      <c r="C38" s="171"/>
      <c r="D38" s="173"/>
      <c r="E38" s="43"/>
      <c r="F38" s="44"/>
      <c r="G38" s="45"/>
      <c r="H38" s="93"/>
      <c r="I38" s="68"/>
      <c r="J38" s="161"/>
      <c r="K38" s="180"/>
      <c r="L38" s="88"/>
      <c r="M38" s="90"/>
      <c r="N38" s="90"/>
      <c r="O38" s="94"/>
      <c r="P38" s="95"/>
      <c r="Q38" s="96"/>
      <c r="R38" s="97" t="str">
        <f>HYPERLINK('[3]реквизиты'!$G$7)</f>
        <v>/г.Астрахань/</v>
      </c>
      <c r="S38" s="86"/>
      <c r="T38" s="86"/>
      <c r="U38" s="86"/>
      <c r="V38" s="27"/>
    </row>
    <row r="39" spans="1:22" ht="12" customHeight="1">
      <c r="A39" s="184">
        <v>16</v>
      </c>
      <c r="B39" s="185" t="str">
        <f>VLOOKUP(A39,'пр.взвешивания'!B9:E39,2,FALSE)</f>
        <v>МИРЗОЯН Сусанна Кареновна</v>
      </c>
      <c r="C39" s="207" t="str">
        <f>VLOOKUP(B39,'пр.взвешивания'!C9:F39,2,FALSE)</f>
        <v>20.01.86 мсмк</v>
      </c>
      <c r="D39" s="209" t="str">
        <f>VLOOKUP(C39,'пр.взвешивания'!D9:G39,2,FALSE)</f>
        <v>ПФО Пензенская Пенза ПР</v>
      </c>
      <c r="E39" s="121">
        <v>4</v>
      </c>
      <c r="F39" s="120">
        <v>4</v>
      </c>
      <c r="G39" s="39"/>
      <c r="H39" s="125">
        <v>4</v>
      </c>
      <c r="I39" s="68"/>
      <c r="J39" s="211">
        <f>SUM(E39:I39)</f>
        <v>12</v>
      </c>
      <c r="K39" s="212">
        <v>1</v>
      </c>
      <c r="L39" s="88"/>
      <c r="M39" s="98"/>
      <c r="N39" s="98"/>
      <c r="O39" s="99"/>
      <c r="P39" s="100"/>
      <c r="Q39" s="100"/>
      <c r="R39" s="86"/>
      <c r="S39" s="86"/>
      <c r="T39" s="86"/>
      <c r="U39" s="86"/>
      <c r="V39" s="27"/>
    </row>
    <row r="40" spans="1:22" ht="12" customHeight="1">
      <c r="A40" s="184"/>
      <c r="B40" s="186"/>
      <c r="C40" s="208"/>
      <c r="D40" s="210"/>
      <c r="E40" s="124" t="s">
        <v>130</v>
      </c>
      <c r="F40" s="123" t="s">
        <v>135</v>
      </c>
      <c r="G40" s="44"/>
      <c r="H40" s="126" t="s">
        <v>136</v>
      </c>
      <c r="I40" s="68"/>
      <c r="J40" s="211"/>
      <c r="K40" s="212"/>
      <c r="L40" s="85"/>
      <c r="M40" s="89" t="str">
        <f>HYPERLINK('[2]реквизиты'!$A$22)</f>
        <v>Гл. секретарь, судья МК</v>
      </c>
      <c r="N40" s="90"/>
      <c r="O40" s="101"/>
      <c r="P40" s="102"/>
      <c r="Q40" s="103"/>
      <c r="R40" s="92" t="str">
        <f>HYPERLINK('[3]реквизиты'!$G$8)</f>
        <v>Н.Ю.Глушкова</v>
      </c>
      <c r="S40" s="86"/>
      <c r="T40" s="86"/>
      <c r="U40" s="86"/>
      <c r="V40" s="27"/>
    </row>
    <row r="41" spans="1:22" ht="12" customHeight="1">
      <c r="A41" s="167">
        <v>17</v>
      </c>
      <c r="B41" s="168" t="str">
        <f>VLOOKUP(A41,'пр.взвешивания'!B11:E41,2,FALSE)</f>
        <v>ДЕМИДОВА Елена Андреевна</v>
      </c>
      <c r="C41" s="170" t="str">
        <f>VLOOKUP(B41,'пр.взвешивания'!C11:F41,2,FALSE)</f>
        <v>11.01.90 кмс</v>
      </c>
      <c r="D41" s="172" t="str">
        <f>VLOOKUP(C41,'пр.взвешивания'!D11:G41,2,FALSE)</f>
        <v>ЦФО Тамбовская Тамбов МО</v>
      </c>
      <c r="E41" s="51">
        <v>3</v>
      </c>
      <c r="F41" s="52">
        <v>3</v>
      </c>
      <c r="G41" s="52">
        <v>0</v>
      </c>
      <c r="H41" s="80"/>
      <c r="I41" s="68"/>
      <c r="J41" s="161">
        <f>SUM(E41:I41)</f>
        <v>6</v>
      </c>
      <c r="K41" s="181">
        <v>2</v>
      </c>
      <c r="L41" s="88"/>
      <c r="M41" s="104"/>
      <c r="N41" s="104"/>
      <c r="O41" s="104"/>
      <c r="P41" s="86"/>
      <c r="Q41" s="86"/>
      <c r="R41" s="97" t="str">
        <f>HYPERLINK('[3]реквизиты'!$G$9)</f>
        <v>/г.Рязань/</v>
      </c>
      <c r="S41" s="86"/>
      <c r="T41" s="86"/>
      <c r="U41" s="86"/>
      <c r="V41" s="27"/>
    </row>
    <row r="42" spans="1:22" ht="12" customHeight="1" thickBot="1">
      <c r="A42" s="174"/>
      <c r="B42" s="175"/>
      <c r="C42" s="176"/>
      <c r="D42" s="177"/>
      <c r="E42" s="105"/>
      <c r="F42" s="57"/>
      <c r="G42" s="57"/>
      <c r="H42" s="82"/>
      <c r="I42" s="68"/>
      <c r="J42" s="162"/>
      <c r="K42" s="182"/>
      <c r="L42" s="106"/>
      <c r="M42" s="106"/>
      <c r="N42" s="106"/>
      <c r="O42" s="106"/>
      <c r="P42" s="106"/>
      <c r="Q42" s="106"/>
      <c r="R42" s="106"/>
      <c r="S42" s="106"/>
      <c r="T42" s="27"/>
      <c r="U42" s="27"/>
      <c r="V42" s="27"/>
    </row>
    <row r="43" spans="1:22" ht="15.75">
      <c r="A43" s="6"/>
      <c r="B43" s="6"/>
      <c r="C43" s="6"/>
      <c r="D43" s="6"/>
      <c r="E43" s="6"/>
      <c r="F43" s="6"/>
      <c r="G43" s="6"/>
      <c r="H43" s="6"/>
      <c r="I43" s="6"/>
      <c r="J43" s="26"/>
      <c r="K43" s="6"/>
      <c r="L43" s="14"/>
      <c r="M43" s="14"/>
      <c r="N43" s="14"/>
      <c r="O43" s="14"/>
      <c r="P43" s="14"/>
      <c r="Q43" s="14"/>
      <c r="R43" s="14"/>
      <c r="S43" s="14"/>
      <c r="T43" s="6"/>
      <c r="U43" s="6"/>
      <c r="V43" s="6"/>
    </row>
    <row r="44" spans="1:2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</sheetData>
  <mergeCells count="186">
    <mergeCell ref="B3:K3"/>
    <mergeCell ref="M30:M31"/>
    <mergeCell ref="N30:N31"/>
    <mergeCell ref="O30:O31"/>
    <mergeCell ref="M26:M27"/>
    <mergeCell ref="N26:N27"/>
    <mergeCell ref="O26:O27"/>
    <mergeCell ref="L28:L29"/>
    <mergeCell ref="M28:M29"/>
    <mergeCell ref="O28:O29"/>
    <mergeCell ref="M32:M33"/>
    <mergeCell ref="N32:N33"/>
    <mergeCell ref="O32:O33"/>
    <mergeCell ref="Q3:U3"/>
    <mergeCell ref="U23:U24"/>
    <mergeCell ref="N23:N24"/>
    <mergeCell ref="O23:O24"/>
    <mergeCell ref="P25:R25"/>
    <mergeCell ref="M23:M24"/>
    <mergeCell ref="N28:N29"/>
    <mergeCell ref="T23:T24"/>
    <mergeCell ref="T21:T22"/>
    <mergeCell ref="U21:U22"/>
    <mergeCell ref="L21:L22"/>
    <mergeCell ref="M21:M22"/>
    <mergeCell ref="M19:M20"/>
    <mergeCell ref="N19:N20"/>
    <mergeCell ref="O19:O20"/>
    <mergeCell ref="N21:N22"/>
    <mergeCell ref="O21:O22"/>
    <mergeCell ref="M17:M18"/>
    <mergeCell ref="N17:N18"/>
    <mergeCell ref="O17:O18"/>
    <mergeCell ref="T17:T18"/>
    <mergeCell ref="U8:U9"/>
    <mergeCell ref="T10:T11"/>
    <mergeCell ref="U10:U11"/>
    <mergeCell ref="T19:T20"/>
    <mergeCell ref="U19:U20"/>
    <mergeCell ref="U12:U13"/>
    <mergeCell ref="U17:U18"/>
    <mergeCell ref="N12:N13"/>
    <mergeCell ref="O12:O13"/>
    <mergeCell ref="T12:T13"/>
    <mergeCell ref="T4:T5"/>
    <mergeCell ref="P4:S4"/>
    <mergeCell ref="N8:N9"/>
    <mergeCell ref="T8:T9"/>
    <mergeCell ref="O8:O9"/>
    <mergeCell ref="U4:U5"/>
    <mergeCell ref="N6:N7"/>
    <mergeCell ref="O6:O7"/>
    <mergeCell ref="T6:T7"/>
    <mergeCell ref="U6:U7"/>
    <mergeCell ref="N10:N11"/>
    <mergeCell ref="O10:O11"/>
    <mergeCell ref="M4:M5"/>
    <mergeCell ref="L8:L9"/>
    <mergeCell ref="N4:N5"/>
    <mergeCell ref="O4:O5"/>
    <mergeCell ref="L6:L7"/>
    <mergeCell ref="M6:M7"/>
    <mergeCell ref="M8:M9"/>
    <mergeCell ref="L10:L11"/>
    <mergeCell ref="M10:M11"/>
    <mergeCell ref="K30:K31"/>
    <mergeCell ref="K28:K29"/>
    <mergeCell ref="K23:K24"/>
    <mergeCell ref="K26:K27"/>
    <mergeCell ref="K21:K22"/>
    <mergeCell ref="L12:L13"/>
    <mergeCell ref="M12:M13"/>
    <mergeCell ref="J28:J29"/>
    <mergeCell ref="J8:J9"/>
    <mergeCell ref="J41:J42"/>
    <mergeCell ref="J37:J38"/>
    <mergeCell ref="J30:J31"/>
    <mergeCell ref="J32:J33"/>
    <mergeCell ref="J35:J36"/>
    <mergeCell ref="J23:J24"/>
    <mergeCell ref="J19:J20"/>
    <mergeCell ref="L4:L5"/>
    <mergeCell ref="L26:L27"/>
    <mergeCell ref="L30:L31"/>
    <mergeCell ref="K37:K38"/>
    <mergeCell ref="L17:L18"/>
    <mergeCell ref="L19:L20"/>
    <mergeCell ref="L23:L24"/>
    <mergeCell ref="L32:L33"/>
    <mergeCell ref="K8:K9"/>
    <mergeCell ref="K10:K11"/>
    <mergeCell ref="C39:C40"/>
    <mergeCell ref="D39:D40"/>
    <mergeCell ref="J39:J40"/>
    <mergeCell ref="K39:K40"/>
    <mergeCell ref="C32:C33"/>
    <mergeCell ref="A30:A31"/>
    <mergeCell ref="B30:B31"/>
    <mergeCell ref="C30:C31"/>
    <mergeCell ref="A35:A36"/>
    <mergeCell ref="B35:B36"/>
    <mergeCell ref="A37:A38"/>
    <mergeCell ref="J10:J11"/>
    <mergeCell ref="A10:A11"/>
    <mergeCell ref="B10:B11"/>
    <mergeCell ref="C10:C11"/>
    <mergeCell ref="D10:D11"/>
    <mergeCell ref="B19:B20"/>
    <mergeCell ref="A21:A22"/>
    <mergeCell ref="A4:A5"/>
    <mergeCell ref="B4:B5"/>
    <mergeCell ref="C4:C5"/>
    <mergeCell ref="D4:D5"/>
    <mergeCell ref="B8:B9"/>
    <mergeCell ref="C8:C9"/>
    <mergeCell ref="D8:D9"/>
    <mergeCell ref="A6:A7"/>
    <mergeCell ref="B6:B7"/>
    <mergeCell ref="C6:C7"/>
    <mergeCell ref="D6:D7"/>
    <mergeCell ref="A8:A9"/>
    <mergeCell ref="B21:B22"/>
    <mergeCell ref="D21:D22"/>
    <mergeCell ref="A19:A20"/>
    <mergeCell ref="A17:A18"/>
    <mergeCell ref="B17:B18"/>
    <mergeCell ref="C19:C20"/>
    <mergeCell ref="D19:D20"/>
    <mergeCell ref="K41:K42"/>
    <mergeCell ref="A23:A24"/>
    <mergeCell ref="B23:B24"/>
    <mergeCell ref="A26:A27"/>
    <mergeCell ref="B26:B27"/>
    <mergeCell ref="C26:C27"/>
    <mergeCell ref="D26:D27"/>
    <mergeCell ref="J26:J27"/>
    <mergeCell ref="A32:A33"/>
    <mergeCell ref="B32:B33"/>
    <mergeCell ref="A41:A42"/>
    <mergeCell ref="B41:B42"/>
    <mergeCell ref="B37:B38"/>
    <mergeCell ref="A39:A40"/>
    <mergeCell ref="B39:B40"/>
    <mergeCell ref="C41:C42"/>
    <mergeCell ref="D41:D42"/>
    <mergeCell ref="C17:C18"/>
    <mergeCell ref="D17:D18"/>
    <mergeCell ref="D30:D31"/>
    <mergeCell ref="C35:C36"/>
    <mergeCell ref="C23:C24"/>
    <mergeCell ref="D23:D24"/>
    <mergeCell ref="D37:D38"/>
    <mergeCell ref="C37:C38"/>
    <mergeCell ref="D35:D36"/>
    <mergeCell ref="K35:K36"/>
    <mergeCell ref="D32:D33"/>
    <mergeCell ref="K32:K33"/>
    <mergeCell ref="A14:A15"/>
    <mergeCell ref="B14:B15"/>
    <mergeCell ref="C14:C15"/>
    <mergeCell ref="D14:D15"/>
    <mergeCell ref="A12:A13"/>
    <mergeCell ref="B12:B13"/>
    <mergeCell ref="C12:C13"/>
    <mergeCell ref="J12:J13"/>
    <mergeCell ref="D12:D13"/>
    <mergeCell ref="A28:A29"/>
    <mergeCell ref="B28:B29"/>
    <mergeCell ref="C28:C29"/>
    <mergeCell ref="D28:D29"/>
    <mergeCell ref="J14:J15"/>
    <mergeCell ref="K19:K20"/>
    <mergeCell ref="C21:C22"/>
    <mergeCell ref="J21:J22"/>
    <mergeCell ref="K14:K15"/>
    <mergeCell ref="J17:J18"/>
    <mergeCell ref="A1:U1"/>
    <mergeCell ref="B2:J2"/>
    <mergeCell ref="K2:U2"/>
    <mergeCell ref="K17:K18"/>
    <mergeCell ref="E4:I4"/>
    <mergeCell ref="J4:J5"/>
    <mergeCell ref="K4:K5"/>
    <mergeCell ref="J6:J7"/>
    <mergeCell ref="K6:K7"/>
    <mergeCell ref="K12:K1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8"/>
  <sheetViews>
    <sheetView workbookViewId="0" topLeftCell="A16">
      <selection activeCell="A1" sqref="A1:G48"/>
    </sheetView>
  </sheetViews>
  <sheetFormatPr defaultColWidth="9.140625" defaultRowHeight="12.75"/>
  <cols>
    <col min="1" max="1" width="8.8515625" style="0" customWidth="1"/>
    <col min="2" max="2" width="7.140625" style="0" customWidth="1"/>
    <col min="3" max="3" width="24.421875" style="0" customWidth="1"/>
    <col min="5" max="5" width="18.140625" style="0" customWidth="1"/>
    <col min="6" max="6" width="11.421875" style="0" customWidth="1"/>
    <col min="7" max="7" width="18.28125" style="0" customWidth="1"/>
  </cols>
  <sheetData>
    <row r="1" spans="1:7" ht="27.75" customHeight="1">
      <c r="A1" s="144" t="s">
        <v>120</v>
      </c>
      <c r="B1" s="144"/>
      <c r="C1" s="144"/>
      <c r="D1" s="144"/>
      <c r="E1" s="144"/>
      <c r="F1" s="144"/>
      <c r="G1" s="144"/>
    </row>
    <row r="2" ht="6.75" customHeight="1" thickBot="1"/>
    <row r="3" spans="1:7" ht="38.25" customHeight="1" thickBot="1">
      <c r="A3" s="145" t="s">
        <v>41</v>
      </c>
      <c r="B3" s="145"/>
      <c r="C3" s="270"/>
      <c r="D3" s="147" t="str">
        <f>HYPERLINK('[3]реквизиты'!$A$2)</f>
        <v>Чемпионат  России по САМБО среди женщин</v>
      </c>
      <c r="E3" s="148"/>
      <c r="F3" s="148"/>
      <c r="G3" s="148"/>
    </row>
    <row r="4" spans="1:7" ht="8.25" customHeight="1" thickBot="1">
      <c r="A4" s="20"/>
      <c r="B4" s="20"/>
      <c r="C4" s="20"/>
      <c r="D4" s="21"/>
      <c r="E4" s="21"/>
      <c r="F4" s="22"/>
      <c r="G4" s="23"/>
    </row>
    <row r="5" spans="1:7" ht="30" customHeight="1" thickBot="1">
      <c r="A5" s="271" t="str">
        <f>HYPERLINK('[3]реквизиты'!$A$3)</f>
        <v>02-06 февраля 2009 г.        г. Ржев</v>
      </c>
      <c r="B5" s="271"/>
      <c r="C5" s="271"/>
      <c r="D5" s="24"/>
      <c r="E5" s="25"/>
      <c r="F5" s="242" t="s">
        <v>153</v>
      </c>
      <c r="G5" s="244"/>
    </row>
    <row r="6" spans="1:7" ht="12.75">
      <c r="A6" s="253" t="s">
        <v>34</v>
      </c>
      <c r="B6" s="253" t="s">
        <v>0</v>
      </c>
      <c r="C6" s="253" t="s">
        <v>1</v>
      </c>
      <c r="D6" s="253" t="s">
        <v>21</v>
      </c>
      <c r="E6" s="253" t="s">
        <v>22</v>
      </c>
      <c r="F6" s="253" t="s">
        <v>23</v>
      </c>
      <c r="G6" s="253" t="s">
        <v>24</v>
      </c>
    </row>
    <row r="7" spans="1:7" ht="12.75">
      <c r="A7" s="254"/>
      <c r="B7" s="254"/>
      <c r="C7" s="254"/>
      <c r="D7" s="254"/>
      <c r="E7" s="254"/>
      <c r="F7" s="254"/>
      <c r="G7" s="254"/>
    </row>
    <row r="8" spans="1:7" ht="12" customHeight="1">
      <c r="A8" s="255" t="s">
        <v>144</v>
      </c>
      <c r="B8" s="256">
        <v>1</v>
      </c>
      <c r="C8" s="257" t="str">
        <f>VLOOKUP(B8,'пр.взвешивания'!B5:G40,2,FALSE)</f>
        <v>АЛИЕВА Диана Владиславовна</v>
      </c>
      <c r="D8" s="257" t="str">
        <f>VLOOKUP(C8,'пр.взвешивания'!C5:H40,2,FALSE)</f>
        <v>02.11.89 мс</v>
      </c>
      <c r="E8" s="257" t="str">
        <f>VLOOKUP(D8,'пр.взвешивания'!D5:I40,2,FALSE)</f>
        <v>ПФО Нижегородская Выкса</v>
      </c>
      <c r="F8" s="257" t="str">
        <f>VLOOKUP(E8,'пр.взвешивания'!E5:J40,2,FALSE)</f>
        <v>000738</v>
      </c>
      <c r="G8" s="257" t="str">
        <f>VLOOKUP(F8,'пр.взвешивания'!F5:K40,2,FALSE)</f>
        <v>Садковский ЕА Гордеев МА</v>
      </c>
    </row>
    <row r="9" spans="1:7" ht="12" customHeight="1">
      <c r="A9" s="255"/>
      <c r="B9" s="256"/>
      <c r="C9" s="257"/>
      <c r="D9" s="257"/>
      <c r="E9" s="257"/>
      <c r="F9" s="257"/>
      <c r="G9" s="257"/>
    </row>
    <row r="10" spans="1:7" ht="12" customHeight="1">
      <c r="A10" s="258" t="s">
        <v>145</v>
      </c>
      <c r="B10" s="259">
        <v>16</v>
      </c>
      <c r="C10" s="260" t="str">
        <f>VLOOKUP(B10,'пр.взвешивания'!B5:G40,2,FALSE)</f>
        <v>МИРЗОЯН Сусанна Кареновна</v>
      </c>
      <c r="D10" s="260" t="str">
        <f>VLOOKUP(C10,'пр.взвешивания'!C5:H40,2,FALSE)</f>
        <v>20.01.86 мсмк</v>
      </c>
      <c r="E10" s="260" t="str">
        <f>VLOOKUP(D10,'пр.взвешивания'!D5:I40,2,FALSE)</f>
        <v>ПФО Пензенская Пенза ПР</v>
      </c>
      <c r="F10" s="260" t="str">
        <f>VLOOKUP(E10,'пр.взвешивания'!E5:J40,2,FALSE)</f>
        <v>000530</v>
      </c>
      <c r="G10" s="260" t="str">
        <f>VLOOKUP(F10,'пр.взвешивания'!F5:K40,2,FALSE)</f>
        <v>Голованов ОИ Бурментьев ВН</v>
      </c>
    </row>
    <row r="11" spans="1:7" ht="12" customHeight="1">
      <c r="A11" s="258"/>
      <c r="B11" s="259"/>
      <c r="C11" s="260"/>
      <c r="D11" s="260"/>
      <c r="E11" s="260"/>
      <c r="F11" s="260"/>
      <c r="G11" s="260"/>
    </row>
    <row r="12" spans="1:7" ht="12" customHeight="1">
      <c r="A12" s="261" t="s">
        <v>146</v>
      </c>
      <c r="B12" s="262">
        <v>10</v>
      </c>
      <c r="C12" s="263" t="str">
        <f>VLOOKUP(B12,'пр.взвешивания'!B5:G40,2,FALSE)</f>
        <v>ПРОСКУРА Мария Анатольевна</v>
      </c>
      <c r="D12" s="263" t="str">
        <f>VLOOKUP(C12,'пр.взвешивания'!C5:H40,2,FALSE)</f>
        <v>28.08.84 мсмк</v>
      </c>
      <c r="E12" s="263" t="str">
        <f>VLOOKUP(D12,'пр.взвешивания'!D5:I40,2,FALSE)</f>
        <v>Москва Москомспорт</v>
      </c>
      <c r="F12" s="263" t="str">
        <f>VLOOKUP(E12,'пр.взвешивания'!E5:J40,2,FALSE)</f>
        <v>000535</v>
      </c>
      <c r="G12" s="263" t="str">
        <f>VLOOKUP(F12,'пр.взвешивания'!F5:K40,2,FALSE)</f>
        <v>СабуровАЛ, Шмаков ОВ Дугаева НС</v>
      </c>
    </row>
    <row r="13" spans="1:7" ht="12" customHeight="1">
      <c r="A13" s="261"/>
      <c r="B13" s="262"/>
      <c r="C13" s="263"/>
      <c r="D13" s="263"/>
      <c r="E13" s="263"/>
      <c r="F13" s="263"/>
      <c r="G13" s="263"/>
    </row>
    <row r="14" spans="1:7" ht="12" customHeight="1">
      <c r="A14" s="261" t="s">
        <v>146</v>
      </c>
      <c r="B14" s="262">
        <v>8</v>
      </c>
      <c r="C14" s="263" t="str">
        <f>VLOOKUP(B14,'пр.взвешивания'!B5:G40,2,FALSE)</f>
        <v>ЧЕРНЕЦОВА Наталья Борисовна</v>
      </c>
      <c r="D14" s="263" t="str">
        <f>VLOOKUP(C14,'пр.взвешивания'!C5:H40,2,FALSE)</f>
        <v>04.05.86 мс</v>
      </c>
      <c r="E14" s="263" t="str">
        <f>VLOOKUP(D14,'пр.взвешивания'!D5:I40,2,FALSE)</f>
        <v>Москва Москомспорт</v>
      </c>
      <c r="F14" s="263" t="str">
        <f>VLOOKUP(E14,'пр.взвешивания'!E5:J40,2,FALSE)</f>
        <v>000535</v>
      </c>
      <c r="G14" s="263" t="str">
        <f>VLOOKUP(F14,'пр.взвешивания'!F5:K40,2,FALSE)</f>
        <v>СабуровАЛ, Шмаков ОВ Дугаева НС</v>
      </c>
    </row>
    <row r="15" spans="1:7" ht="12" customHeight="1">
      <c r="A15" s="261"/>
      <c r="B15" s="262"/>
      <c r="C15" s="263"/>
      <c r="D15" s="263"/>
      <c r="E15" s="263"/>
      <c r="F15" s="263"/>
      <c r="G15" s="263"/>
    </row>
    <row r="16" spans="1:7" ht="12" customHeight="1">
      <c r="A16" s="264" t="s">
        <v>147</v>
      </c>
      <c r="B16" s="265">
        <v>6</v>
      </c>
      <c r="C16" s="266" t="str">
        <f>VLOOKUP(B16,'пр.взвешивания'!B5:G40,2,FALSE)</f>
        <v>ДУРНОВА Александра Александровна</v>
      </c>
      <c r="D16" s="266" t="str">
        <f>VLOOKUP(C16,'пр.взвешивания'!C5:H40,2,FALSE)</f>
        <v>04.01.81 мсмк</v>
      </c>
      <c r="E16" s="266" t="str">
        <f>VLOOKUP(D16,'пр.взвешивания'!D5:I40,2,FALSE)</f>
        <v>ПФО Самарская Самара Д</v>
      </c>
      <c r="F16" s="266" t="str">
        <f>VLOOKUP(E16,'пр.взвешивания'!E5:J40,2,FALSE)</f>
        <v>000651</v>
      </c>
      <c r="G16" s="266" t="str">
        <f>VLOOKUP(F16,'пр.взвешивания'!F5:K40,2,FALSE)</f>
        <v>Щеглов ГЗ</v>
      </c>
    </row>
    <row r="17" spans="1:7" ht="12" customHeight="1">
      <c r="A17" s="264"/>
      <c r="B17" s="265"/>
      <c r="C17" s="266"/>
      <c r="D17" s="266"/>
      <c r="E17" s="266"/>
      <c r="F17" s="266"/>
      <c r="G17" s="266"/>
    </row>
    <row r="18" spans="1:7" ht="12" customHeight="1">
      <c r="A18" s="264" t="s">
        <v>147</v>
      </c>
      <c r="B18" s="265">
        <v>17</v>
      </c>
      <c r="C18" s="266" t="str">
        <f>VLOOKUP(B18,'пр.взвешивания'!B5:G40,2,FALSE)</f>
        <v>ДЕМИДОВА Елена Андреевна</v>
      </c>
      <c r="D18" s="266" t="str">
        <f>VLOOKUP(C18,'пр.взвешивания'!C5:H40,2,FALSE)</f>
        <v>11.01.90 кмс</v>
      </c>
      <c r="E18" s="266" t="str">
        <f>VLOOKUP(D18,'пр.взвешивания'!D5:I40,2,FALSE)</f>
        <v>ЦФО Тамбовская Тамбов МО</v>
      </c>
      <c r="F18" s="266" t="str">
        <f>VLOOKUP(E18,'пр.взвешивания'!E5:J40,2,FALSE)</f>
        <v>000743</v>
      </c>
      <c r="G18" s="266" t="str">
        <f>VLOOKUP(F18,'пр.взвешивания'!F5:K40,2,FALSE)</f>
        <v>Кувалдин СН Кувалдин АН</v>
      </c>
    </row>
    <row r="19" spans="1:7" ht="12" customHeight="1">
      <c r="A19" s="264"/>
      <c r="B19" s="265"/>
      <c r="C19" s="266"/>
      <c r="D19" s="266"/>
      <c r="E19" s="266"/>
      <c r="F19" s="266"/>
      <c r="G19" s="266"/>
    </row>
    <row r="20" spans="1:7" ht="12" customHeight="1">
      <c r="A20" s="267" t="s">
        <v>148</v>
      </c>
      <c r="B20" s="268">
        <v>3</v>
      </c>
      <c r="C20" s="269" t="str">
        <f>VLOOKUP(B20,'пр.взвешивания'!B5:G40,2,FALSE)</f>
        <v>МАМАСЬЯН Анжелика Павловна</v>
      </c>
      <c r="D20" s="269" t="str">
        <f>VLOOKUP(C20,'пр.взвешивания'!C5:H40,2,FALSE)</f>
        <v>03.08.77 мс</v>
      </c>
      <c r="E20" s="269" t="str">
        <f>VLOOKUP(D20,'пр.взвешивания'!D5:I40,2,FALSE)</f>
        <v>ЮФО Краснодарский Лабинск ВС</v>
      </c>
      <c r="F20" s="269" t="str">
        <f>VLOOKUP(E20,'пр.взвешивания'!E5:J40,2,FALSE)</f>
        <v>012108</v>
      </c>
      <c r="G20" s="269" t="str">
        <f>VLOOKUP(F20,'пр.взвешивания'!F5:K40,2,FALSE)</f>
        <v>Абрамян СА</v>
      </c>
    </row>
    <row r="21" spans="1:7" ht="12" customHeight="1">
      <c r="A21" s="267"/>
      <c r="B21" s="268"/>
      <c r="C21" s="269"/>
      <c r="D21" s="269"/>
      <c r="E21" s="269"/>
      <c r="F21" s="269"/>
      <c r="G21" s="269"/>
    </row>
    <row r="22" spans="1:7" ht="12" customHeight="1">
      <c r="A22" s="267" t="s">
        <v>148</v>
      </c>
      <c r="B22" s="268">
        <v>12</v>
      </c>
      <c r="C22" s="269" t="str">
        <f>VLOOKUP(B22,'пр.взвешивания'!B5:G40,2,FALSE)</f>
        <v>ГРЕБЕННИКОВА Анна Владимировна</v>
      </c>
      <c r="D22" s="269" t="str">
        <f>VLOOKUP(C22,'пр.взвешивания'!C5:H40,2,FALSE)</f>
        <v>12.07.86 мс</v>
      </c>
      <c r="E22" s="269" t="str">
        <f>VLOOKUP(D22,'пр.взвешивания'!D5:I40,2,FALSE)</f>
        <v>ЦФО Московская Климовск МО</v>
      </c>
      <c r="F22" s="269" t="str">
        <f>VLOOKUP(E22,'пр.взвешивания'!E5:J40,2,FALSE)</f>
        <v>004110</v>
      </c>
      <c r="G22" s="269" t="str">
        <f>VLOOKUP(F22,'пр.взвешивания'!F5:K40,2,FALSE)</f>
        <v>Воробьев ДВ Кряклин ВЛ</v>
      </c>
    </row>
    <row r="23" spans="1:7" ht="12" customHeight="1">
      <c r="A23" s="267"/>
      <c r="B23" s="268"/>
      <c r="C23" s="269"/>
      <c r="D23" s="269"/>
      <c r="E23" s="269"/>
      <c r="F23" s="269"/>
      <c r="G23" s="269"/>
    </row>
    <row r="24" spans="1:7" ht="12" customHeight="1">
      <c r="A24" s="267" t="s">
        <v>149</v>
      </c>
      <c r="B24" s="268">
        <v>5</v>
      </c>
      <c r="C24" s="269" t="str">
        <f>VLOOKUP(B24,'пр.взвешивания'!B5:G40,2,FALSE)</f>
        <v>РЫЖОВА Ксения Андреевна</v>
      </c>
      <c r="D24" s="269" t="str">
        <f>VLOOKUP(C24,'пр.взвешивания'!C5:H40,2,FALSE)</f>
        <v>06.11.91 мс</v>
      </c>
      <c r="E24" s="269" t="str">
        <f>VLOOKUP(D24,'пр.взвешивания'!D5:I40,2,FALSE)</f>
        <v>ЦФО Владимирская Александров МО</v>
      </c>
      <c r="F24" s="269" t="str">
        <f>VLOOKUP(E24,'пр.взвешивания'!E5:J40,2,FALSE)</f>
        <v>000953</v>
      </c>
      <c r="G24" s="269" t="str">
        <f>VLOOKUP(F24,'пр.взвешивания'!F5:K40,2,FALSE)</f>
        <v>Савасеев ИМ</v>
      </c>
    </row>
    <row r="25" spans="1:7" ht="12" customHeight="1">
      <c r="A25" s="267"/>
      <c r="B25" s="268"/>
      <c r="C25" s="269"/>
      <c r="D25" s="269"/>
      <c r="E25" s="269"/>
      <c r="F25" s="269"/>
      <c r="G25" s="269"/>
    </row>
    <row r="26" spans="1:7" ht="12" customHeight="1">
      <c r="A26" s="267" t="s">
        <v>149</v>
      </c>
      <c r="B26" s="268">
        <v>9</v>
      </c>
      <c r="C26" s="269" t="str">
        <f>VLOOKUP(B26,'пр.взвешивания'!B5:G38,2,FALSE)</f>
        <v>ДУБИНИНА Елена Владимировна</v>
      </c>
      <c r="D26" s="269" t="str">
        <f>VLOOKUP(C26,'пр.взвешивания'!C5:H38,2,FALSE)</f>
        <v>11.08.87 кмс</v>
      </c>
      <c r="E26" s="269" t="str">
        <f>VLOOKUP(D26,'пр.взвешивания'!D5:I38,2,FALSE)</f>
        <v>ЦФО Брянская Брянск ЛОК</v>
      </c>
      <c r="F26" s="269"/>
      <c r="G26" s="269" t="str">
        <f>VLOOKUP(B26,'пр.взвешивания'!B5:G38,6,FALSE)</f>
        <v>Исаева ЕВ, Северюхина ОМ</v>
      </c>
    </row>
    <row r="27" spans="1:7" ht="12" customHeight="1">
      <c r="A27" s="267"/>
      <c r="B27" s="268"/>
      <c r="C27" s="269"/>
      <c r="D27" s="269"/>
      <c r="E27" s="269"/>
      <c r="F27" s="269"/>
      <c r="G27" s="269"/>
    </row>
    <row r="28" spans="1:7" ht="12" customHeight="1">
      <c r="A28" s="267" t="s">
        <v>149</v>
      </c>
      <c r="B28" s="268">
        <v>11</v>
      </c>
      <c r="C28" s="269" t="str">
        <f>VLOOKUP(B28,'пр.взвешивания'!B5:G40,2,FALSE)</f>
        <v>ЛАВРЕНТЬЕВА Оксана Николаевна</v>
      </c>
      <c r="D28" s="269" t="str">
        <f>VLOOKUP(C28,'пр.взвешивания'!C5:H40,2,FALSE)</f>
        <v>24.10.88 кмс</v>
      </c>
      <c r="E28" s="269" t="str">
        <f>VLOOKUP(D28,'пр.взвешивания'!D5:I40,2,FALSE)</f>
        <v>ПФО Р.Татарстан Казань ПР</v>
      </c>
      <c r="F28" s="269" t="str">
        <f>VLOOKUP(E28,'пр.взвешивания'!E5:J40,2,FALSE)</f>
        <v>008250</v>
      </c>
      <c r="G28" s="269" t="str">
        <f>VLOOKUP(F28,'пр.взвешивания'!F5:K40,2,FALSE)</f>
        <v>Галимуллин МГ</v>
      </c>
    </row>
    <row r="29" spans="1:7" ht="12" customHeight="1">
      <c r="A29" s="267"/>
      <c r="B29" s="268"/>
      <c r="C29" s="269"/>
      <c r="D29" s="269"/>
      <c r="E29" s="269"/>
      <c r="F29" s="269"/>
      <c r="G29" s="269"/>
    </row>
    <row r="30" spans="1:7" ht="12" customHeight="1">
      <c r="A30" s="267" t="s">
        <v>149</v>
      </c>
      <c r="B30" s="268">
        <v>14</v>
      </c>
      <c r="C30" s="269" t="str">
        <f>VLOOKUP(B30,'пр.взвешивания'!B7:G42,2,FALSE)</f>
        <v>ВАЛЕЕВА Лилия Реватовна</v>
      </c>
      <c r="D30" s="269" t="str">
        <f>VLOOKUP(C30,'пр.взвешивания'!C7:H42,2,FALSE)</f>
        <v>20.11.1988 мс</v>
      </c>
      <c r="E30" s="269" t="str">
        <f>VLOOKUP(D30,'пр.взвешивания'!D7:I42,2,FALSE)</f>
        <v>ПФО Ульяновская, Димитровград ПР</v>
      </c>
      <c r="F30" s="269"/>
      <c r="G30" s="269" t="str">
        <f>VLOOKUP(B30,'пр.взвешивания'!B5:G38,6,FALSE)</f>
        <v>Тукшинкин О.Н.</v>
      </c>
    </row>
    <row r="31" spans="1:7" ht="12" customHeight="1">
      <c r="A31" s="267"/>
      <c r="B31" s="268"/>
      <c r="C31" s="269"/>
      <c r="D31" s="269"/>
      <c r="E31" s="269"/>
      <c r="F31" s="269"/>
      <c r="G31" s="269"/>
    </row>
    <row r="32" spans="1:7" ht="12" customHeight="1">
      <c r="A32" s="267" t="s">
        <v>150</v>
      </c>
      <c r="B32" s="268">
        <v>2</v>
      </c>
      <c r="C32" s="269" t="str">
        <f>VLOOKUP(B32,'пр.взвешивания'!B5:G40,2,FALSE)</f>
        <v>МАРКАЧЕВА Вера Александровна</v>
      </c>
      <c r="D32" s="269" t="str">
        <f>VLOOKUP(C32,'пр.взвешивания'!C5:H40,2,FALSE)</f>
        <v>30.12.87 мс</v>
      </c>
      <c r="E32" s="269" t="str">
        <f>VLOOKUP(D32,'пр.взвешивания'!D5:I40,2,FALSE)</f>
        <v>МОСКВА  С-70 Д </v>
      </c>
      <c r="F32" s="269" t="str">
        <f>VLOOKUP(E32,'пр.взвешивания'!E5:J40,2,FALSE)</f>
        <v>000397</v>
      </c>
      <c r="G32" s="269" t="str">
        <f>VLOOKUP(F32,'пр.взвешивания'!F5:K40,2,FALSE)</f>
        <v>Амбарцумов ЮС Ханбабаев НК Ходырев АН</v>
      </c>
    </row>
    <row r="33" spans="1:7" ht="12" customHeight="1">
      <c r="A33" s="267"/>
      <c r="B33" s="268"/>
      <c r="C33" s="269"/>
      <c r="D33" s="269"/>
      <c r="E33" s="269"/>
      <c r="F33" s="269"/>
      <c r="G33" s="269"/>
    </row>
    <row r="34" spans="1:7" ht="12" customHeight="1">
      <c r="A34" s="267" t="s">
        <v>150</v>
      </c>
      <c r="B34" s="268">
        <v>7</v>
      </c>
      <c r="C34" s="269" t="str">
        <f>VLOOKUP(B34,'пр.взвешивания'!B5:G40,2,FALSE)</f>
        <v>АРЕФЬЕВА Лидия Борисовна</v>
      </c>
      <c r="D34" s="269" t="str">
        <f>VLOOKUP(C34,'пр.взвешивания'!C5:H40,2,FALSE)</f>
        <v>17.05.87 мс</v>
      </c>
      <c r="E34" s="269" t="str">
        <f>VLOOKUP(D34,'пр.взвешивания'!D5:I40,2,FALSE)</f>
        <v>ЦФО Московская Протвино МО</v>
      </c>
      <c r="F34" s="269" t="str">
        <f>VLOOKUP(E34,'пр.взвешивания'!E5:J40,2,FALSE)</f>
        <v>004087</v>
      </c>
      <c r="G34" s="269" t="str">
        <f>VLOOKUP(F34,'пр.взвешивания'!F5:K40,2,FALSE)</f>
        <v>Комарова ВВ</v>
      </c>
    </row>
    <row r="35" spans="1:7" ht="12" customHeight="1">
      <c r="A35" s="267"/>
      <c r="B35" s="268"/>
      <c r="C35" s="269"/>
      <c r="D35" s="269"/>
      <c r="E35" s="269"/>
      <c r="F35" s="269"/>
      <c r="G35" s="269"/>
    </row>
    <row r="36" spans="1:7" ht="12" customHeight="1">
      <c r="A36" s="267" t="s">
        <v>150</v>
      </c>
      <c r="B36" s="268">
        <v>13</v>
      </c>
      <c r="C36" s="269" t="str">
        <f>VLOOKUP(B36,'пр.взвешивания'!B5:G40,2,FALSE)</f>
        <v>КУЗЯЕВА Анна Владимировна</v>
      </c>
      <c r="D36" s="269" t="str">
        <f>VLOOKUP(C36,'пр.взвешивания'!C5:H40,2,FALSE)</f>
        <v>18.04.89 кмс</v>
      </c>
      <c r="E36" s="269" t="str">
        <f>VLOOKUP(D36,'пр.взвешивания'!D5:I40,2,FALSE)</f>
        <v>ПФО Нижегородская Кстово ПР</v>
      </c>
      <c r="F36" s="269" t="str">
        <f>VLOOKUP(E36,'пр.взвешивания'!E5:J40,2,FALSE)</f>
        <v>000388</v>
      </c>
      <c r="G36" s="269" t="str">
        <f>VLOOKUP(F36,'пр.взвешивания'!F5:K40,2,FALSE)</f>
        <v>Кожемякин ВС</v>
      </c>
    </row>
    <row r="37" spans="1:7" ht="12" customHeight="1">
      <c r="A37" s="267"/>
      <c r="B37" s="268"/>
      <c r="C37" s="269"/>
      <c r="D37" s="269"/>
      <c r="E37" s="269"/>
      <c r="F37" s="269"/>
      <c r="G37" s="269"/>
    </row>
    <row r="38" spans="1:7" ht="12" customHeight="1">
      <c r="A38" s="267" t="s">
        <v>150</v>
      </c>
      <c r="B38" s="268">
        <v>15</v>
      </c>
      <c r="C38" s="269" t="str">
        <f>VLOOKUP(B38,'пр.взвешивания'!B5:G40,2,FALSE)</f>
        <v>МАРКАЧЕВА Любовь Александровна</v>
      </c>
      <c r="D38" s="269" t="str">
        <f>VLOOKUP(C38,'пр.взвешивания'!C5:H40,2,FALSE)</f>
        <v>30.12.87 кмс</v>
      </c>
      <c r="E38" s="269" t="str">
        <f>VLOOKUP(D38,'пр.взвешивания'!D5:I40,2,FALSE)</f>
        <v>МОСКВА  С-70 Д </v>
      </c>
      <c r="F38" s="269" t="str">
        <f>VLOOKUP(E38,'пр.взвешивания'!E5:J40,2,FALSE)</f>
        <v>000397</v>
      </c>
      <c r="G38" s="269" t="str">
        <f>VLOOKUP(F38,'пр.взвешивания'!F5:K40,2,FALSE)</f>
        <v>Амбарцумов ЮС Ханбабаев НК Ходырев АН</v>
      </c>
    </row>
    <row r="39" spans="1:7" ht="12" customHeight="1">
      <c r="A39" s="267"/>
      <c r="B39" s="268"/>
      <c r="C39" s="269"/>
      <c r="D39" s="269"/>
      <c r="E39" s="269"/>
      <c r="F39" s="269"/>
      <c r="G39" s="269"/>
    </row>
    <row r="40" spans="1:7" ht="12" customHeight="1">
      <c r="A40" s="267" t="s">
        <v>151</v>
      </c>
      <c r="B40" s="268">
        <v>4</v>
      </c>
      <c r="C40" s="269" t="str">
        <f>VLOOKUP(B40,'пр.взвешивания'!B7:G42,2,FALSE)</f>
        <v>СУХИХ Дарья Михайловна</v>
      </c>
      <c r="D40" s="269" t="str">
        <f>VLOOKUP(C40,'пр.взвешивания'!C7:H42,2,FALSE)</f>
        <v>25.06.87 мс</v>
      </c>
      <c r="E40" s="269" t="str">
        <f>VLOOKUP(D40,'пр.взвешивания'!D7:I42,2,FALSE)</f>
        <v>СФО Томская Томск МО</v>
      </c>
      <c r="F40" s="269" t="str">
        <f>VLOOKUP(E40,'пр.взвешивания'!E7:J42,2,FALSE)</f>
        <v>000806</v>
      </c>
      <c r="G40" s="269" t="str">
        <f>VLOOKUP(F40,'пр.взвешивания'!F7:K42,2,FALSE)</f>
        <v>Лалетин НН</v>
      </c>
    </row>
    <row r="41" spans="1:7" ht="12" customHeight="1">
      <c r="A41" s="267"/>
      <c r="B41" s="268"/>
      <c r="C41" s="269"/>
      <c r="D41" s="269"/>
      <c r="E41" s="269"/>
      <c r="F41" s="269"/>
      <c r="G41" s="269"/>
    </row>
    <row r="42" spans="1:9" ht="18" customHeight="1">
      <c r="A42" s="6"/>
      <c r="B42" s="6"/>
      <c r="C42" s="6"/>
      <c r="D42" s="6"/>
      <c r="E42" s="6"/>
      <c r="F42" s="6"/>
      <c r="G42" s="6"/>
      <c r="H42" s="6"/>
      <c r="I42" s="6"/>
    </row>
    <row r="43" spans="1:9" ht="20.25" customHeight="1">
      <c r="A43" s="89" t="str">
        <f>HYPERLINK('[3]реквизиты'!$A$6)</f>
        <v>Гл. судья, судья МК</v>
      </c>
      <c r="B43" s="90"/>
      <c r="C43" s="90"/>
      <c r="D43" s="86"/>
      <c r="E43" s="91"/>
      <c r="F43" s="91"/>
      <c r="G43" s="109" t="str">
        <f>HYPERLINK('[3]реквизиты'!$G$6)</f>
        <v>Ю.А. Шоя</v>
      </c>
      <c r="H43" s="6"/>
      <c r="I43" s="6"/>
    </row>
    <row r="44" spans="1:9" ht="15.75">
      <c r="A44" s="90"/>
      <c r="B44" s="90"/>
      <c r="C44" s="90"/>
      <c r="D44" s="95"/>
      <c r="E44" s="96"/>
      <c r="F44" s="96"/>
      <c r="G44" s="97" t="str">
        <f>HYPERLINK('[3]реквизиты'!$G$7)</f>
        <v>/г.Астрахань/</v>
      </c>
      <c r="H44" s="6"/>
      <c r="I44" s="6"/>
    </row>
    <row r="45" spans="1:9" ht="12.75">
      <c r="A45" s="104"/>
      <c r="B45" s="104"/>
      <c r="C45" s="104"/>
      <c r="D45" s="100"/>
      <c r="E45" s="100"/>
      <c r="F45" s="100"/>
      <c r="G45" s="86"/>
      <c r="I45" s="6"/>
    </row>
    <row r="46" spans="1:9" ht="15.75">
      <c r="A46" s="89" t="str">
        <f>HYPERLINK('[2]реквизиты'!$A$22)</f>
        <v>Гл. секретарь, судья МК</v>
      </c>
      <c r="B46" s="90"/>
      <c r="C46" s="90"/>
      <c r="D46" s="102"/>
      <c r="E46" s="103"/>
      <c r="F46" s="103"/>
      <c r="G46" s="109" t="str">
        <f>HYPERLINK('[3]реквизиты'!$G$8)</f>
        <v>Н.Ю.Глушкова</v>
      </c>
      <c r="H46" s="6"/>
      <c r="I46" s="6"/>
    </row>
    <row r="47" spans="1:9" ht="12.75">
      <c r="A47" s="104"/>
      <c r="B47" s="104"/>
      <c r="C47" s="104"/>
      <c r="D47" s="86"/>
      <c r="E47" s="86"/>
      <c r="F47" s="86"/>
      <c r="G47" s="97" t="str">
        <f>HYPERLINK('[3]реквизиты'!$G$9)</f>
        <v>/г.Рязань/</v>
      </c>
      <c r="H47" s="6"/>
      <c r="I47" s="6"/>
    </row>
    <row r="48" spans="1:7" ht="12.75">
      <c r="A48" s="86"/>
      <c r="B48" s="86"/>
      <c r="C48" s="86"/>
      <c r="D48" s="86"/>
      <c r="E48" s="86"/>
      <c r="F48" s="86"/>
      <c r="G48" s="86"/>
    </row>
  </sheetData>
  <mergeCells count="131">
    <mergeCell ref="A1:G1"/>
    <mergeCell ref="A3:C3"/>
    <mergeCell ref="D3:G3"/>
    <mergeCell ref="A5:C5"/>
    <mergeCell ref="F5:G5"/>
    <mergeCell ref="E40:E41"/>
    <mergeCell ref="F40:F41"/>
    <mergeCell ref="G40:G41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workbookViewId="0" topLeftCell="A16">
      <selection activeCell="A27" sqref="A27:I37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8" t="s">
        <v>37</v>
      </c>
    </row>
    <row r="2" ht="12.75">
      <c r="C2" s="9" t="s">
        <v>29</v>
      </c>
    </row>
    <row r="3" ht="12.75">
      <c r="C3" s="10" t="s">
        <v>30</v>
      </c>
    </row>
    <row r="4" spans="1:9" ht="12.75">
      <c r="A4" s="272" t="s">
        <v>31</v>
      </c>
      <c r="B4" s="272" t="s">
        <v>0</v>
      </c>
      <c r="C4" s="280" t="s">
        <v>1</v>
      </c>
      <c r="D4" s="272" t="s">
        <v>2</v>
      </c>
      <c r="E4" s="272" t="s">
        <v>3</v>
      </c>
      <c r="F4" s="272" t="s">
        <v>14</v>
      </c>
      <c r="G4" s="272" t="s">
        <v>15</v>
      </c>
      <c r="H4" s="272" t="s">
        <v>16</v>
      </c>
      <c r="I4" s="272" t="s">
        <v>17</v>
      </c>
    </row>
    <row r="5" spans="1:9" ht="12.75">
      <c r="A5" s="276"/>
      <c r="B5" s="276"/>
      <c r="C5" s="276"/>
      <c r="D5" s="276"/>
      <c r="E5" s="276"/>
      <c r="F5" s="276"/>
      <c r="G5" s="276"/>
      <c r="H5" s="276"/>
      <c r="I5" s="276"/>
    </row>
    <row r="6" spans="1:9" ht="12.75">
      <c r="A6" s="277"/>
      <c r="B6" s="281">
        <v>1</v>
      </c>
      <c r="C6" s="282" t="str">
        <f>VLOOKUP(B6,'пр.взвешивания'!B5:C38,2,FALSE)</f>
        <v>АЛИЕВА Диана Владиславовна</v>
      </c>
      <c r="D6" s="282" t="str">
        <f>VLOOKUP(C6,'пр.взвешивания'!C5:D38,2,FALSE)</f>
        <v>02.11.89 мс</v>
      </c>
      <c r="E6" s="282" t="str">
        <f>VLOOKUP(D6,'пр.взвешивания'!D5:E38,2,FALSE)</f>
        <v>ПФО Нижегородская Выкса</v>
      </c>
      <c r="F6" s="274"/>
      <c r="G6" s="278"/>
      <c r="H6" s="279"/>
      <c r="I6" s="272"/>
    </row>
    <row r="7" spans="1:9" ht="12.75">
      <c r="A7" s="277"/>
      <c r="B7" s="272"/>
      <c r="C7" s="282"/>
      <c r="D7" s="282"/>
      <c r="E7" s="282"/>
      <c r="F7" s="274"/>
      <c r="G7" s="274"/>
      <c r="H7" s="279"/>
      <c r="I7" s="272"/>
    </row>
    <row r="8" spans="1:9" ht="12.75">
      <c r="A8" s="275"/>
      <c r="B8" s="281">
        <v>10</v>
      </c>
      <c r="C8" s="282" t="str">
        <f>VLOOKUP(B8,'пр.взвешивания'!B5:C38,2,FALSE)</f>
        <v>ПРОСКУРА Мария Анатольевна</v>
      </c>
      <c r="D8" s="282" t="str">
        <f>VLOOKUP(C8,'пр.взвешивания'!C5:D38,2,FALSE)</f>
        <v>28.08.84 мсмк</v>
      </c>
      <c r="E8" s="282" t="str">
        <f>VLOOKUP(D8,'пр.взвешивания'!D5:E38,2,FALSE)</f>
        <v>Москва Москомспорт</v>
      </c>
      <c r="F8" s="274"/>
      <c r="G8" s="274"/>
      <c r="H8" s="272"/>
      <c r="I8" s="272"/>
    </row>
    <row r="9" spans="1:9" ht="12.75">
      <c r="A9" s="275"/>
      <c r="B9" s="272"/>
      <c r="C9" s="282"/>
      <c r="D9" s="282"/>
      <c r="E9" s="282"/>
      <c r="F9" s="274"/>
      <c r="G9" s="274"/>
      <c r="H9" s="272"/>
      <c r="I9" s="272"/>
    </row>
    <row r="10" ht="24.75" customHeight="1">
      <c r="E10" s="11" t="s">
        <v>32</v>
      </c>
    </row>
    <row r="11" spans="5:9" ht="24.75" customHeight="1">
      <c r="E11" s="11" t="s">
        <v>7</v>
      </c>
      <c r="F11" s="12"/>
      <c r="G11" s="12"/>
      <c r="H11" s="12"/>
      <c r="I11" s="12"/>
    </row>
    <row r="12" ht="24.75" customHeight="1">
      <c r="E12" s="11" t="s">
        <v>8</v>
      </c>
    </row>
    <row r="13" spans="5:9" ht="24.75" customHeight="1">
      <c r="E13" s="11"/>
      <c r="F13" s="1"/>
      <c r="G13" s="1"/>
      <c r="H13" s="1"/>
      <c r="I13" s="1"/>
    </row>
    <row r="14" spans="5:9" ht="24.75" customHeight="1">
      <c r="E14" s="3"/>
      <c r="F14" s="8" t="s">
        <v>37</v>
      </c>
      <c r="G14" s="3"/>
      <c r="H14" s="3"/>
      <c r="I14" s="3"/>
    </row>
    <row r="15" ht="12.75">
      <c r="C15" s="10" t="s">
        <v>30</v>
      </c>
    </row>
    <row r="16" spans="1:9" ht="12.75">
      <c r="A16" s="272" t="s">
        <v>31</v>
      </c>
      <c r="B16" s="272" t="s">
        <v>0</v>
      </c>
      <c r="C16" s="280" t="s">
        <v>1</v>
      </c>
      <c r="D16" s="272" t="s">
        <v>2</v>
      </c>
      <c r="E16" s="272" t="s">
        <v>3</v>
      </c>
      <c r="F16" s="272" t="s">
        <v>14</v>
      </c>
      <c r="G16" s="272" t="s">
        <v>15</v>
      </c>
      <c r="H16" s="272" t="s">
        <v>16</v>
      </c>
      <c r="I16" s="272" t="s">
        <v>17</v>
      </c>
    </row>
    <row r="17" spans="1:9" ht="12.75">
      <c r="A17" s="276"/>
      <c r="B17" s="276"/>
      <c r="C17" s="276"/>
      <c r="D17" s="276"/>
      <c r="E17" s="276"/>
      <c r="F17" s="276"/>
      <c r="G17" s="276"/>
      <c r="H17" s="276"/>
      <c r="I17" s="276"/>
    </row>
    <row r="18" spans="1:9" ht="12.75">
      <c r="A18" s="277"/>
      <c r="B18" s="281">
        <v>16</v>
      </c>
      <c r="C18" s="282" t="str">
        <f>VLOOKUP(B18,'пр.взвешивания'!B5:C38,2,FALSE)</f>
        <v>МИРЗОЯН Сусанна Кареновна</v>
      </c>
      <c r="D18" s="282" t="str">
        <f>VLOOKUP(C18,'пр.взвешивания'!C5:D38,2,FALSE)</f>
        <v>20.01.86 мсмк</v>
      </c>
      <c r="E18" s="282" t="str">
        <f>VLOOKUP(D18,'пр.взвешивания'!D5:E38,2,FALSE)</f>
        <v>ПФО Пензенская Пенза ПР</v>
      </c>
      <c r="F18" s="274"/>
      <c r="G18" s="278"/>
      <c r="H18" s="279"/>
      <c r="I18" s="272"/>
    </row>
    <row r="19" spans="1:9" ht="12.75">
      <c r="A19" s="277"/>
      <c r="B19" s="272"/>
      <c r="C19" s="282"/>
      <c r="D19" s="282"/>
      <c r="E19" s="282"/>
      <c r="F19" s="274"/>
      <c r="G19" s="274"/>
      <c r="H19" s="279"/>
      <c r="I19" s="272"/>
    </row>
    <row r="20" spans="1:9" ht="12.75">
      <c r="A20" s="275"/>
      <c r="B20" s="281">
        <v>8</v>
      </c>
      <c r="C20" s="282" t="str">
        <f>VLOOKUP(B20,'пр.взвешивания'!B5:C38,2,FALSE)</f>
        <v>ЧЕРНЕЦОВА Наталья Борисовна</v>
      </c>
      <c r="D20" s="282" t="str">
        <f>VLOOKUP(C20,'пр.взвешивания'!C5:D38,2,FALSE)</f>
        <v>04.05.86 мс</v>
      </c>
      <c r="E20" s="282" t="str">
        <f>VLOOKUP(D20,'пр.взвешивания'!D5:E38,2,FALSE)</f>
        <v>Москва Москомспорт</v>
      </c>
      <c r="F20" s="274"/>
      <c r="G20" s="274"/>
      <c r="H20" s="272"/>
      <c r="I20" s="272"/>
    </row>
    <row r="21" spans="1:9" ht="12.75">
      <c r="A21" s="275"/>
      <c r="B21" s="272"/>
      <c r="C21" s="282"/>
      <c r="D21" s="282"/>
      <c r="E21" s="282"/>
      <c r="F21" s="274"/>
      <c r="G21" s="274"/>
      <c r="H21" s="272"/>
      <c r="I21" s="272"/>
    </row>
    <row r="22" ht="24.75" customHeight="1">
      <c r="E22" s="11" t="s">
        <v>32</v>
      </c>
    </row>
    <row r="23" spans="5:9" ht="24.75" customHeight="1">
      <c r="E23" s="11" t="s">
        <v>7</v>
      </c>
      <c r="F23" s="12"/>
      <c r="G23" s="12"/>
      <c r="H23" s="12"/>
      <c r="I23" s="12"/>
    </row>
    <row r="24" ht="24.75" customHeight="1">
      <c r="E24" s="11" t="s">
        <v>8</v>
      </c>
    </row>
    <row r="25" spans="5:9" ht="24.75" customHeight="1">
      <c r="E25" s="11"/>
      <c r="F25" s="1"/>
      <c r="G25" s="1"/>
      <c r="H25" s="1"/>
      <c r="I25" s="1"/>
    </row>
    <row r="26" spans="5:9" ht="24.75" customHeight="1">
      <c r="E26" s="3"/>
      <c r="F26" s="3"/>
      <c r="G26" s="3"/>
      <c r="H26" s="3"/>
      <c r="I26" s="3"/>
    </row>
    <row r="27" ht="24.75" customHeight="1">
      <c r="E27" s="8">
        <v>52</v>
      </c>
    </row>
    <row r="28" ht="12.75">
      <c r="C28" s="13" t="s">
        <v>26</v>
      </c>
    </row>
    <row r="29" spans="1:9" ht="12.75">
      <c r="A29" s="272" t="s">
        <v>31</v>
      </c>
      <c r="B29" s="272" t="s">
        <v>0</v>
      </c>
      <c r="C29" s="280" t="s">
        <v>1</v>
      </c>
      <c r="D29" s="272" t="s">
        <v>2</v>
      </c>
      <c r="E29" s="272" t="s">
        <v>3</v>
      </c>
      <c r="F29" s="272" t="s">
        <v>14</v>
      </c>
      <c r="G29" s="272" t="s">
        <v>15</v>
      </c>
      <c r="H29" s="272" t="s">
        <v>16</v>
      </c>
      <c r="I29" s="272" t="s">
        <v>17</v>
      </c>
    </row>
    <row r="30" spans="1:9" ht="12.75">
      <c r="A30" s="276"/>
      <c r="B30" s="276"/>
      <c r="C30" s="276"/>
      <c r="D30" s="276"/>
      <c r="E30" s="276"/>
      <c r="F30" s="276"/>
      <c r="G30" s="276"/>
      <c r="H30" s="276"/>
      <c r="I30" s="276"/>
    </row>
    <row r="31" spans="1:9" ht="12.75">
      <c r="A31" s="277"/>
      <c r="B31" s="272">
        <v>1</v>
      </c>
      <c r="C31" s="273" t="str">
        <f>VLOOKUP(B31,'пр.взвешивания'!B5:C38,2,FALSE)</f>
        <v>АЛИЕВА Диана Владиславовна</v>
      </c>
      <c r="D31" s="273" t="str">
        <f>VLOOKUP(C31,'пр.взвешивания'!C5:D38,2,FALSE)</f>
        <v>02.11.89 мс</v>
      </c>
      <c r="E31" s="273" t="str">
        <f>VLOOKUP(D31,'пр.взвешивания'!D5:E38,2,FALSE)</f>
        <v>ПФО Нижегородская Выкса</v>
      </c>
      <c r="F31" s="274"/>
      <c r="G31" s="278"/>
      <c r="H31" s="279"/>
      <c r="I31" s="272"/>
    </row>
    <row r="32" spans="1:9" ht="12.75">
      <c r="A32" s="277"/>
      <c r="B32" s="272"/>
      <c r="C32" s="273"/>
      <c r="D32" s="273"/>
      <c r="E32" s="273"/>
      <c r="F32" s="274"/>
      <c r="G32" s="274"/>
      <c r="H32" s="279"/>
      <c r="I32" s="272"/>
    </row>
    <row r="33" spans="1:9" ht="12.75">
      <c r="A33" s="275"/>
      <c r="B33" s="272">
        <v>16</v>
      </c>
      <c r="C33" s="273" t="str">
        <f>VLOOKUP(B33,'пр.взвешивания'!B5:C38,2,FALSE)</f>
        <v>МИРЗОЯН Сусанна Кареновна</v>
      </c>
      <c r="D33" s="273" t="str">
        <f>VLOOKUP(C33,'пр.взвешивания'!C5:D38,2,FALSE)</f>
        <v>20.01.86 мсмк</v>
      </c>
      <c r="E33" s="273" t="str">
        <f>VLOOKUP(D33,'пр.взвешивания'!D5:E38,2,FALSE)</f>
        <v>ПФО Пензенская Пенза ПР</v>
      </c>
      <c r="F33" s="274"/>
      <c r="G33" s="274"/>
      <c r="H33" s="272"/>
      <c r="I33" s="272"/>
    </row>
    <row r="34" spans="1:9" ht="12.75">
      <c r="A34" s="275"/>
      <c r="B34" s="272"/>
      <c r="C34" s="273"/>
      <c r="D34" s="273"/>
      <c r="E34" s="273"/>
      <c r="F34" s="274"/>
      <c r="G34" s="274"/>
      <c r="H34" s="272"/>
      <c r="I34" s="272"/>
    </row>
    <row r="35" ht="24.75" customHeight="1">
      <c r="E35" s="11" t="s">
        <v>32</v>
      </c>
    </row>
    <row r="36" spans="5:9" ht="24.75" customHeight="1">
      <c r="E36" s="11" t="s">
        <v>7</v>
      </c>
      <c r="F36" s="12"/>
      <c r="G36" s="12"/>
      <c r="H36" s="12"/>
      <c r="I36" s="12"/>
    </row>
    <row r="37" ht="24.75" customHeight="1">
      <c r="E37" s="11" t="s">
        <v>8</v>
      </c>
    </row>
    <row r="38" spans="5:9" ht="24.75" customHeight="1">
      <c r="E38" s="11"/>
      <c r="F38" s="1"/>
      <c r="G38" s="1"/>
      <c r="H38" s="1"/>
      <c r="I38" s="1"/>
    </row>
    <row r="39" spans="5:9" ht="24.75" customHeight="1">
      <c r="E39" s="3"/>
      <c r="F39" s="3"/>
      <c r="G39" s="3"/>
      <c r="H39" s="3"/>
      <c r="I39" s="3"/>
    </row>
    <row r="40" spans="5:9" ht="24.75" customHeight="1">
      <c r="E40" s="3"/>
      <c r="F40" s="3"/>
      <c r="G40" s="3"/>
      <c r="H40" s="3"/>
      <c r="I40" s="3"/>
    </row>
    <row r="41" ht="24.75" customHeight="1"/>
    <row r="42" ht="24.75" customHeight="1"/>
    <row r="43" ht="24.75" customHeight="1"/>
    <row r="44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229"/>
  <sheetViews>
    <sheetView workbookViewId="0" topLeftCell="A157">
      <selection activeCell="A172" sqref="A172:H18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294" t="s">
        <v>36</v>
      </c>
      <c r="B1" s="294"/>
      <c r="C1" s="294"/>
      <c r="D1" s="294"/>
      <c r="E1" s="294"/>
      <c r="F1" s="294"/>
      <c r="G1" s="294"/>
      <c r="H1" s="294"/>
      <c r="I1" s="6"/>
    </row>
    <row r="2" spans="1:9" ht="18.75" customHeight="1">
      <c r="A2" s="16" t="s">
        <v>9</v>
      </c>
      <c r="B2" s="5" t="s">
        <v>18</v>
      </c>
      <c r="C2" s="5"/>
      <c r="D2" s="5"/>
      <c r="E2" s="16" t="s">
        <v>37</v>
      </c>
      <c r="F2" s="5"/>
      <c r="G2" s="5"/>
      <c r="H2" s="5"/>
      <c r="I2" s="6"/>
    </row>
    <row r="3" spans="1:8" ht="12.75" customHeight="1">
      <c r="A3" s="272" t="s">
        <v>0</v>
      </c>
      <c r="B3" s="272" t="s">
        <v>1</v>
      </c>
      <c r="C3" s="272" t="s">
        <v>2</v>
      </c>
      <c r="D3" s="272" t="s">
        <v>3</v>
      </c>
      <c r="E3" s="272" t="s">
        <v>14</v>
      </c>
      <c r="F3" s="272" t="s">
        <v>15</v>
      </c>
      <c r="G3" s="272" t="s">
        <v>16</v>
      </c>
      <c r="H3" s="272" t="s">
        <v>17</v>
      </c>
    </row>
    <row r="4" spans="1:8" ht="12.75" customHeight="1">
      <c r="A4" s="276"/>
      <c r="B4" s="276"/>
      <c r="C4" s="276"/>
      <c r="D4" s="276"/>
      <c r="E4" s="276"/>
      <c r="F4" s="276"/>
      <c r="G4" s="276"/>
      <c r="H4" s="276"/>
    </row>
    <row r="5" spans="1:8" ht="12.75" customHeight="1">
      <c r="A5" s="293">
        <v>1</v>
      </c>
      <c r="B5" s="286" t="str">
        <f>VLOOKUP(A5,'пр.взвешивания'!B5:E38,2,FALSE)</f>
        <v>АЛИЕВА Диана Владиславовна</v>
      </c>
      <c r="C5" s="286" t="str">
        <f>VLOOKUP(B5,'пр.взвешивания'!C5:F38,2,FALSE)</f>
        <v>02.11.89 мс</v>
      </c>
      <c r="D5" s="286" t="str">
        <f>VLOOKUP(C5,'пр.взвешивания'!D5:G38,2,FALSE)</f>
        <v>ПФО Нижегородская Выкса</v>
      </c>
      <c r="E5" s="274"/>
      <c r="F5" s="278"/>
      <c r="G5" s="279"/>
      <c r="H5" s="272"/>
    </row>
    <row r="6" spans="1:8" ht="12.75" customHeight="1">
      <c r="A6" s="293"/>
      <c r="B6" s="290"/>
      <c r="C6" s="290"/>
      <c r="D6" s="290"/>
      <c r="E6" s="274"/>
      <c r="F6" s="274"/>
      <c r="G6" s="279"/>
      <c r="H6" s="272"/>
    </row>
    <row r="7" spans="1:8" ht="12.75" customHeight="1">
      <c r="A7" s="276">
        <v>2</v>
      </c>
      <c r="B7" s="286" t="str">
        <f>HYPERLINK('пр.взвешивания'!C7)</f>
        <v>МАРКАЧЕВА Вера Александровна</v>
      </c>
      <c r="C7" s="281" t="str">
        <f>HYPERLINK('пр.взвешивания'!D7)</f>
        <v>30.12.87 мс</v>
      </c>
      <c r="D7" s="281" t="str">
        <f>HYPERLINK('пр.взвешивания'!E7)</f>
        <v>МОСКВА  С-70 Д </v>
      </c>
      <c r="E7" s="283"/>
      <c r="F7" s="283"/>
      <c r="G7" s="276"/>
      <c r="H7" s="276"/>
    </row>
    <row r="8" spans="1:8" ht="12.75" customHeight="1" thickBot="1">
      <c r="A8" s="285"/>
      <c r="B8" s="287"/>
      <c r="C8" s="288"/>
      <c r="D8" s="288"/>
      <c r="E8" s="284"/>
      <c r="F8" s="284"/>
      <c r="G8" s="285"/>
      <c r="H8" s="285"/>
    </row>
    <row r="9" spans="1:8" ht="12.75" customHeight="1">
      <c r="A9" s="272">
        <v>5</v>
      </c>
      <c r="B9" s="289" t="str">
        <f>HYPERLINK('пр.взвешивания'!C13)</f>
        <v>РЫЖОВА Ксения Андреевна</v>
      </c>
      <c r="C9" s="291" t="str">
        <f>HYPERLINK('пр.взвешивания'!D13)</f>
        <v>06.11.91 мс</v>
      </c>
      <c r="D9" s="291" t="str">
        <f>HYPERLINK('пр.взвешивания'!E13)</f>
        <v>ЦФО Владимирская Александров МО</v>
      </c>
      <c r="E9" s="274"/>
      <c r="F9" s="278"/>
      <c r="G9" s="279"/>
      <c r="H9" s="272"/>
    </row>
    <row r="10" spans="1:8" ht="12.75" customHeight="1">
      <c r="A10" s="272"/>
      <c r="B10" s="290"/>
      <c r="C10" s="292"/>
      <c r="D10" s="292"/>
      <c r="E10" s="274"/>
      <c r="F10" s="274"/>
      <c r="G10" s="279"/>
      <c r="H10" s="272"/>
    </row>
    <row r="11" spans="1:8" ht="12.75" customHeight="1">
      <c r="A11" s="276">
        <v>4</v>
      </c>
      <c r="B11" s="286" t="str">
        <f>HYPERLINK('пр.взвешивания'!C11)</f>
        <v>СУХИХ Дарья Михайловна</v>
      </c>
      <c r="C11" s="281" t="str">
        <f>HYPERLINK('пр.взвешивания'!D11)</f>
        <v>25.06.87 мс</v>
      </c>
      <c r="D11" s="281" t="str">
        <f>HYPERLINK('пр.взвешивания'!E11)</f>
        <v>СФО Томская Томск МО</v>
      </c>
      <c r="E11" s="283"/>
      <c r="F11" s="283"/>
      <c r="G11" s="276"/>
      <c r="H11" s="276"/>
    </row>
    <row r="12" spans="1:8" ht="12.75" customHeight="1" thickBot="1">
      <c r="A12" s="285"/>
      <c r="B12" s="287"/>
      <c r="C12" s="288"/>
      <c r="D12" s="288"/>
      <c r="E12" s="284"/>
      <c r="F12" s="284"/>
      <c r="G12" s="285"/>
      <c r="H12" s="285"/>
    </row>
    <row r="13" spans="1:8" ht="12.75" customHeight="1">
      <c r="A13" s="276">
        <v>3</v>
      </c>
      <c r="B13" s="297" t="str">
        <f>HYPERLINK('пр.взвешивания'!C9)</f>
        <v>МАМАСЬЯН Анжелика Павловна</v>
      </c>
      <c r="C13" s="296" t="str">
        <f>HYPERLINK('пр.взвешивания'!D9)</f>
        <v>03.08.77 мс</v>
      </c>
      <c r="D13" s="296" t="str">
        <f>HYPERLINK('пр.взвешивания'!E9)</f>
        <v>ЮФО Краснодарский Лабинск ВС</v>
      </c>
      <c r="E13" s="276" t="s">
        <v>33</v>
      </c>
      <c r="F13" s="283"/>
      <c r="G13" s="276"/>
      <c r="H13" s="276"/>
    </row>
    <row r="14" spans="1:8" ht="12.75" customHeight="1" thickBot="1">
      <c r="A14" s="285"/>
      <c r="B14" s="298"/>
      <c r="C14" s="288"/>
      <c r="D14" s="288"/>
      <c r="E14" s="285"/>
      <c r="F14" s="284"/>
      <c r="G14" s="285"/>
      <c r="H14" s="285"/>
    </row>
    <row r="15" spans="1:5" ht="20.25" customHeight="1">
      <c r="A15" s="16" t="s">
        <v>9</v>
      </c>
      <c r="B15" s="5" t="s">
        <v>19</v>
      </c>
      <c r="C15" s="7"/>
      <c r="D15" s="7"/>
      <c r="E15" s="16" t="s">
        <v>37</v>
      </c>
    </row>
    <row r="16" spans="1:8" ht="12.75" customHeight="1">
      <c r="A16" s="293">
        <v>1</v>
      </c>
      <c r="B16" s="286" t="str">
        <f>HYPERLINK('пр.взвешивания'!C5)</f>
        <v>АЛИЕВА Диана Владиславовна</v>
      </c>
      <c r="C16" s="281" t="str">
        <f>HYPERLINK('пр.взвешивания'!D5)</f>
        <v>02.11.89 мс</v>
      </c>
      <c r="D16" s="281" t="str">
        <f>HYPERLINK('пр.взвешивания'!E5)</f>
        <v>ПФО Нижегородская Выкса</v>
      </c>
      <c r="E16" s="274"/>
      <c r="F16" s="278"/>
      <c r="G16" s="279"/>
      <c r="H16" s="272"/>
    </row>
    <row r="17" spans="1:8" ht="12.75" customHeight="1">
      <c r="A17" s="293"/>
      <c r="B17" s="290"/>
      <c r="C17" s="292"/>
      <c r="D17" s="292"/>
      <c r="E17" s="274"/>
      <c r="F17" s="274"/>
      <c r="G17" s="279"/>
      <c r="H17" s="272"/>
    </row>
    <row r="18" spans="1:8" ht="12.75" customHeight="1">
      <c r="A18" s="276">
        <v>3</v>
      </c>
      <c r="B18" s="286" t="str">
        <f>HYPERLINK('пр.взвешивания'!C9)</f>
        <v>МАМАСЬЯН Анжелика Павловна</v>
      </c>
      <c r="C18" s="281" t="str">
        <f>HYPERLINK('пр.взвешивания'!D9)</f>
        <v>03.08.77 мс</v>
      </c>
      <c r="D18" s="281" t="str">
        <f>HYPERLINK('пр.взвешивания'!E9)</f>
        <v>ЮФО Краснодарский Лабинск ВС</v>
      </c>
      <c r="E18" s="283"/>
      <c r="F18" s="283"/>
      <c r="G18" s="276"/>
      <c r="H18" s="276"/>
    </row>
    <row r="19" spans="1:8" ht="12.75" customHeight="1" thickBot="1">
      <c r="A19" s="285"/>
      <c r="B19" s="287"/>
      <c r="C19" s="288"/>
      <c r="D19" s="288"/>
      <c r="E19" s="284"/>
      <c r="F19" s="284"/>
      <c r="G19" s="285"/>
      <c r="H19" s="285"/>
    </row>
    <row r="20" spans="1:8" ht="12.75" customHeight="1">
      <c r="A20" s="272">
        <v>2</v>
      </c>
      <c r="B20" s="289" t="str">
        <f>HYPERLINK('пр.взвешивания'!C7)</f>
        <v>МАРКАЧЕВА Вера Александровна</v>
      </c>
      <c r="C20" s="291" t="str">
        <f>HYPERLINK('пр.взвешивания'!D7)</f>
        <v>30.12.87 мс</v>
      </c>
      <c r="D20" s="291" t="str">
        <f>HYPERLINK('пр.взвешивания'!E7)</f>
        <v>МОСКВА  С-70 Д </v>
      </c>
      <c r="E20" s="274"/>
      <c r="F20" s="278"/>
      <c r="G20" s="279"/>
      <c r="H20" s="272"/>
    </row>
    <row r="21" spans="1:8" ht="12.75" customHeight="1">
      <c r="A21" s="272"/>
      <c r="B21" s="290"/>
      <c r="C21" s="292"/>
      <c r="D21" s="292"/>
      <c r="E21" s="274"/>
      <c r="F21" s="274"/>
      <c r="G21" s="279"/>
      <c r="H21" s="272"/>
    </row>
    <row r="22" spans="1:8" ht="12.75" customHeight="1">
      <c r="A22" s="276">
        <v>4</v>
      </c>
      <c r="B22" s="286" t="str">
        <f>HYPERLINK('пр.взвешивания'!C11)</f>
        <v>СУХИХ Дарья Михайловна</v>
      </c>
      <c r="C22" s="281" t="str">
        <f>HYPERLINK('пр.взвешивания'!D11)</f>
        <v>25.06.87 мс</v>
      </c>
      <c r="D22" s="281" t="str">
        <f>HYPERLINK('пр.взвешивания'!E11)</f>
        <v>СФО Томская Томск МО</v>
      </c>
      <c r="E22" s="283"/>
      <c r="F22" s="283"/>
      <c r="G22" s="276"/>
      <c r="H22" s="276"/>
    </row>
    <row r="23" spans="1:8" ht="12.75" customHeight="1" thickBot="1">
      <c r="A23" s="285"/>
      <c r="B23" s="287"/>
      <c r="C23" s="288"/>
      <c r="D23" s="288"/>
      <c r="E23" s="284"/>
      <c r="F23" s="284"/>
      <c r="G23" s="285"/>
      <c r="H23" s="285"/>
    </row>
    <row r="24" spans="1:8" ht="12.75" customHeight="1">
      <c r="A24" s="276">
        <v>5</v>
      </c>
      <c r="B24" s="297" t="str">
        <f>HYPERLINK('пр.взвешивания'!C13)</f>
        <v>РЫЖОВА Ксения Андреевна</v>
      </c>
      <c r="C24" s="296" t="str">
        <f>HYPERLINK('пр.взвешивания'!D13)</f>
        <v>06.11.91 мс</v>
      </c>
      <c r="D24" s="296" t="str">
        <f>HYPERLINK('пр.взвешивания'!E13)</f>
        <v>ЦФО Владимирская Александров МО</v>
      </c>
      <c r="E24" s="276" t="s">
        <v>33</v>
      </c>
      <c r="F24" s="283"/>
      <c r="G24" s="276"/>
      <c r="H24" s="276"/>
    </row>
    <row r="25" spans="1:8" ht="12.75" customHeight="1" thickBot="1">
      <c r="A25" s="285"/>
      <c r="B25" s="298"/>
      <c r="C25" s="288"/>
      <c r="D25" s="288"/>
      <c r="E25" s="285"/>
      <c r="F25" s="284"/>
      <c r="G25" s="285"/>
      <c r="H25" s="285"/>
    </row>
    <row r="26" spans="1:5" ht="18.75" customHeight="1">
      <c r="A26" s="16" t="s">
        <v>9</v>
      </c>
      <c r="B26" s="5" t="s">
        <v>20</v>
      </c>
      <c r="C26" s="7"/>
      <c r="D26" s="7"/>
      <c r="E26" s="16" t="s">
        <v>37</v>
      </c>
    </row>
    <row r="27" spans="1:8" ht="12.75" customHeight="1">
      <c r="A27" s="293">
        <v>1</v>
      </c>
      <c r="B27" s="286" t="str">
        <f>HYPERLINK('пр.взвешивания'!C5)</f>
        <v>АЛИЕВА Диана Владиславовна</v>
      </c>
      <c r="C27" s="281" t="str">
        <f>HYPERLINK('пр.взвешивания'!D5)</f>
        <v>02.11.89 мс</v>
      </c>
      <c r="D27" s="281" t="str">
        <f>HYPERLINK('пр.взвешивания'!E5)</f>
        <v>ПФО Нижегородская Выкса</v>
      </c>
      <c r="E27" s="274"/>
      <c r="F27" s="278"/>
      <c r="G27" s="279"/>
      <c r="H27" s="272"/>
    </row>
    <row r="28" spans="1:8" ht="12.75" customHeight="1">
      <c r="A28" s="293"/>
      <c r="B28" s="290"/>
      <c r="C28" s="292"/>
      <c r="D28" s="292"/>
      <c r="E28" s="274"/>
      <c r="F28" s="274"/>
      <c r="G28" s="279"/>
      <c r="H28" s="272"/>
    </row>
    <row r="29" spans="1:8" ht="12.75" customHeight="1">
      <c r="A29" s="276">
        <v>4</v>
      </c>
      <c r="B29" s="286" t="str">
        <f>HYPERLINK('пр.взвешивания'!C11)</f>
        <v>СУХИХ Дарья Михайловна</v>
      </c>
      <c r="C29" s="281" t="str">
        <f>HYPERLINK('пр.взвешивания'!D11)</f>
        <v>25.06.87 мс</v>
      </c>
      <c r="D29" s="281" t="str">
        <f>HYPERLINK('пр.взвешивания'!E11)</f>
        <v>СФО Томская Томск МО</v>
      </c>
      <c r="E29" s="283"/>
      <c r="F29" s="283"/>
      <c r="G29" s="276"/>
      <c r="H29" s="276"/>
    </row>
    <row r="30" spans="1:8" ht="12.75" customHeight="1" thickBot="1">
      <c r="A30" s="285"/>
      <c r="B30" s="287"/>
      <c r="C30" s="288"/>
      <c r="D30" s="288"/>
      <c r="E30" s="284"/>
      <c r="F30" s="284"/>
      <c r="G30" s="285"/>
      <c r="H30" s="285"/>
    </row>
    <row r="31" spans="1:8" ht="12.75" customHeight="1">
      <c r="A31" s="272">
        <v>3</v>
      </c>
      <c r="B31" s="289" t="str">
        <f>HYPERLINK('пр.взвешивания'!C9)</f>
        <v>МАМАСЬЯН Анжелика Павловна</v>
      </c>
      <c r="C31" s="291" t="str">
        <f>HYPERLINK('пр.взвешивания'!D9)</f>
        <v>03.08.77 мс</v>
      </c>
      <c r="D31" s="291" t="str">
        <f>HYPERLINK('пр.взвешивания'!E9)</f>
        <v>ЮФО Краснодарский Лабинск ВС</v>
      </c>
      <c r="E31" s="274"/>
      <c r="F31" s="278"/>
      <c r="G31" s="279"/>
      <c r="H31" s="272"/>
    </row>
    <row r="32" spans="1:8" ht="12.75" customHeight="1">
      <c r="A32" s="272"/>
      <c r="B32" s="290"/>
      <c r="C32" s="292"/>
      <c r="D32" s="292"/>
      <c r="E32" s="274"/>
      <c r="F32" s="274"/>
      <c r="G32" s="279"/>
      <c r="H32" s="272"/>
    </row>
    <row r="33" spans="1:8" ht="12.75" customHeight="1">
      <c r="A33" s="276">
        <v>5</v>
      </c>
      <c r="B33" s="286" t="str">
        <f>HYPERLINK('пр.взвешивания'!C13)</f>
        <v>РЫЖОВА Ксения Андреевна</v>
      </c>
      <c r="C33" s="281" t="str">
        <f>HYPERLINK('пр.взвешивания'!D13)</f>
        <v>06.11.91 мс</v>
      </c>
      <c r="D33" s="281" t="str">
        <f>HYPERLINK('пр.взвешивания'!E13)</f>
        <v>ЦФО Владимирская Александров МО</v>
      </c>
      <c r="E33" s="283"/>
      <c r="F33" s="283"/>
      <c r="G33" s="276"/>
      <c r="H33" s="276"/>
    </row>
    <row r="34" spans="1:8" ht="12.75" customHeight="1" thickBot="1">
      <c r="A34" s="285"/>
      <c r="B34" s="287"/>
      <c r="C34" s="288"/>
      <c r="D34" s="288"/>
      <c r="E34" s="284"/>
      <c r="F34" s="284"/>
      <c r="G34" s="285"/>
      <c r="H34" s="285"/>
    </row>
    <row r="35" spans="1:8" ht="12.75" customHeight="1">
      <c r="A35" s="276">
        <v>2</v>
      </c>
      <c r="B35" s="297" t="str">
        <f>HYPERLINK('пр.взвешивания'!C7)</f>
        <v>МАРКАЧЕВА Вера Александровна</v>
      </c>
      <c r="C35" s="296" t="str">
        <f>HYPERLINK('пр.взвешивания'!D7)</f>
        <v>30.12.87 мс</v>
      </c>
      <c r="D35" s="296" t="str">
        <f>HYPERLINK('пр.взвешивания'!E7)</f>
        <v>МОСКВА  С-70 Д </v>
      </c>
      <c r="E35" s="276" t="s">
        <v>33</v>
      </c>
      <c r="F35" s="283"/>
      <c r="G35" s="276"/>
      <c r="H35" s="276"/>
    </row>
    <row r="36" spans="1:8" ht="12.75" customHeight="1" thickBot="1">
      <c r="A36" s="285"/>
      <c r="B36" s="298"/>
      <c r="C36" s="288"/>
      <c r="D36" s="288"/>
      <c r="E36" s="285"/>
      <c r="F36" s="284"/>
      <c r="G36" s="285"/>
      <c r="H36" s="285"/>
    </row>
    <row r="37" spans="1:5" ht="18.75" customHeight="1">
      <c r="A37" s="16" t="s">
        <v>9</v>
      </c>
      <c r="B37" s="5" t="s">
        <v>27</v>
      </c>
      <c r="C37" s="7"/>
      <c r="D37" s="7"/>
      <c r="E37" s="16" t="s">
        <v>37</v>
      </c>
    </row>
    <row r="38" spans="1:8" ht="12.75" customHeight="1">
      <c r="A38" s="293">
        <v>1</v>
      </c>
      <c r="B38" s="286" t="str">
        <f>HYPERLINK('пр.взвешивания'!C5)</f>
        <v>АЛИЕВА Диана Владиславовна</v>
      </c>
      <c r="C38" s="281" t="str">
        <f>HYPERLINK('пр.взвешивания'!D5)</f>
        <v>02.11.89 мс</v>
      </c>
      <c r="D38" s="281" t="str">
        <f>HYPERLINK('пр.взвешивания'!E5)</f>
        <v>ПФО Нижегородская Выкса</v>
      </c>
      <c r="E38" s="274"/>
      <c r="F38" s="278"/>
      <c r="G38" s="279"/>
      <c r="H38" s="272"/>
    </row>
    <row r="39" spans="1:8" ht="12.75" customHeight="1">
      <c r="A39" s="293"/>
      <c r="B39" s="290"/>
      <c r="C39" s="292"/>
      <c r="D39" s="292"/>
      <c r="E39" s="274"/>
      <c r="F39" s="274"/>
      <c r="G39" s="279"/>
      <c r="H39" s="272"/>
    </row>
    <row r="40" spans="1:8" ht="12.75" customHeight="1">
      <c r="A40" s="276">
        <v>5</v>
      </c>
      <c r="B40" s="286" t="str">
        <f>HYPERLINK('пр.взвешивания'!C13)</f>
        <v>РЫЖОВА Ксения Андреевна</v>
      </c>
      <c r="C40" s="281" t="str">
        <f>HYPERLINK('пр.взвешивания'!D13)</f>
        <v>06.11.91 мс</v>
      </c>
      <c r="D40" s="281" t="str">
        <f>HYPERLINK('пр.взвешивания'!E13)</f>
        <v>ЦФО Владимирская Александров МО</v>
      </c>
      <c r="E40" s="283"/>
      <c r="F40" s="283"/>
      <c r="G40" s="276"/>
      <c r="H40" s="276"/>
    </row>
    <row r="41" spans="1:8" ht="12.75" customHeight="1" thickBot="1">
      <c r="A41" s="285"/>
      <c r="B41" s="287"/>
      <c r="C41" s="288"/>
      <c r="D41" s="288"/>
      <c r="E41" s="284"/>
      <c r="F41" s="284"/>
      <c r="G41" s="285"/>
      <c r="H41" s="285"/>
    </row>
    <row r="42" spans="1:8" ht="12.75" customHeight="1">
      <c r="A42" s="272">
        <v>3</v>
      </c>
      <c r="B42" s="289" t="str">
        <f>HYPERLINK('пр.взвешивания'!C9)</f>
        <v>МАМАСЬЯН Анжелика Павловна</v>
      </c>
      <c r="C42" s="291" t="str">
        <f>HYPERLINK('пр.взвешивания'!D9)</f>
        <v>03.08.77 мс</v>
      </c>
      <c r="D42" s="291" t="str">
        <f>HYPERLINK('пр.взвешивания'!E9)</f>
        <v>ЮФО Краснодарский Лабинск ВС</v>
      </c>
      <c r="E42" s="274"/>
      <c r="F42" s="278"/>
      <c r="G42" s="279"/>
      <c r="H42" s="272"/>
    </row>
    <row r="43" spans="1:8" ht="12.75" customHeight="1">
      <c r="A43" s="272"/>
      <c r="B43" s="290"/>
      <c r="C43" s="292"/>
      <c r="D43" s="292"/>
      <c r="E43" s="274"/>
      <c r="F43" s="274"/>
      <c r="G43" s="279"/>
      <c r="H43" s="272"/>
    </row>
    <row r="44" spans="1:8" ht="12.75" customHeight="1">
      <c r="A44" s="276">
        <v>2</v>
      </c>
      <c r="B44" s="286" t="str">
        <f>HYPERLINK('пр.взвешивания'!C7)</f>
        <v>МАРКАЧЕВА Вера Александровна</v>
      </c>
      <c r="C44" s="281" t="str">
        <f>HYPERLINK('пр.взвешивания'!D7)</f>
        <v>30.12.87 мс</v>
      </c>
      <c r="D44" s="281" t="str">
        <f>HYPERLINK('пр.взвешивания'!E7)</f>
        <v>МОСКВА  С-70 Д </v>
      </c>
      <c r="E44" s="283"/>
      <c r="F44" s="283"/>
      <c r="G44" s="276"/>
      <c r="H44" s="276"/>
    </row>
    <row r="45" spans="1:8" ht="12.75" customHeight="1" thickBot="1">
      <c r="A45" s="285"/>
      <c r="B45" s="287"/>
      <c r="C45" s="288"/>
      <c r="D45" s="288"/>
      <c r="E45" s="284"/>
      <c r="F45" s="284"/>
      <c r="G45" s="285"/>
      <c r="H45" s="285"/>
    </row>
    <row r="46" spans="1:8" ht="12.75" customHeight="1">
      <c r="A46" s="276">
        <v>4</v>
      </c>
      <c r="B46" s="297" t="str">
        <f>HYPERLINK('пр.взвешивания'!C11)</f>
        <v>СУХИХ Дарья Михайловна</v>
      </c>
      <c r="C46" s="296" t="str">
        <f>HYPERLINK('пр.взвешивания'!D11)</f>
        <v>25.06.87 мс</v>
      </c>
      <c r="D46" s="296" t="str">
        <f>HYPERLINK('пр.взвешивания'!E11)</f>
        <v>СФО Томская Томск МО</v>
      </c>
      <c r="E46" s="276" t="s">
        <v>33</v>
      </c>
      <c r="F46" s="283"/>
      <c r="G46" s="276"/>
      <c r="H46" s="276"/>
    </row>
    <row r="47" spans="1:8" ht="12.75" customHeight="1" thickBot="1">
      <c r="A47" s="285"/>
      <c r="B47" s="298"/>
      <c r="C47" s="288"/>
      <c r="D47" s="288"/>
      <c r="E47" s="285"/>
      <c r="F47" s="284"/>
      <c r="G47" s="285"/>
      <c r="H47" s="285"/>
    </row>
    <row r="48" spans="1:5" ht="19.5" customHeight="1">
      <c r="A48" s="16" t="s">
        <v>9</v>
      </c>
      <c r="B48" s="5" t="s">
        <v>28</v>
      </c>
      <c r="C48" s="7"/>
      <c r="D48" s="7"/>
      <c r="E48" s="16" t="s">
        <v>37</v>
      </c>
    </row>
    <row r="49" spans="1:8" ht="12.75" customHeight="1">
      <c r="A49" s="293">
        <v>5</v>
      </c>
      <c r="B49" s="286" t="str">
        <f>HYPERLINK('пр.взвешивания'!C13)</f>
        <v>РЫЖОВА Ксения Андреевна</v>
      </c>
      <c r="C49" s="281" t="str">
        <f>HYPERLINK('пр.взвешивания'!D13)</f>
        <v>06.11.91 мс</v>
      </c>
      <c r="D49" s="281" t="str">
        <f>HYPERLINK('пр.взвешивания'!E13)</f>
        <v>ЦФО Владимирская Александров МО</v>
      </c>
      <c r="E49" s="274"/>
      <c r="F49" s="278"/>
      <c r="G49" s="279"/>
      <c r="H49" s="272"/>
    </row>
    <row r="50" spans="1:8" ht="12.75" customHeight="1">
      <c r="A50" s="293"/>
      <c r="B50" s="290"/>
      <c r="C50" s="292"/>
      <c r="D50" s="292"/>
      <c r="E50" s="274"/>
      <c r="F50" s="274"/>
      <c r="G50" s="279"/>
      <c r="H50" s="272"/>
    </row>
    <row r="51" spans="1:8" ht="12.75" customHeight="1">
      <c r="A51" s="276">
        <v>2</v>
      </c>
      <c r="B51" s="286" t="str">
        <f>HYPERLINK('пр.взвешивания'!C7)</f>
        <v>МАРКАЧЕВА Вера Александровна</v>
      </c>
      <c r="C51" s="281" t="str">
        <f>HYPERLINK('пр.взвешивания'!D7)</f>
        <v>30.12.87 мс</v>
      </c>
      <c r="D51" s="281" t="str">
        <f>HYPERLINK('пр.взвешивания'!E7)</f>
        <v>МОСКВА  С-70 Д </v>
      </c>
      <c r="E51" s="283"/>
      <c r="F51" s="283"/>
      <c r="G51" s="276"/>
      <c r="H51" s="276"/>
    </row>
    <row r="52" spans="1:8" ht="12.75" customHeight="1" thickBot="1">
      <c r="A52" s="285"/>
      <c r="B52" s="287"/>
      <c r="C52" s="288"/>
      <c r="D52" s="288"/>
      <c r="E52" s="284"/>
      <c r="F52" s="284"/>
      <c r="G52" s="285"/>
      <c r="H52" s="285"/>
    </row>
    <row r="53" spans="1:8" ht="12.75" customHeight="1">
      <c r="A53" s="272">
        <v>4</v>
      </c>
      <c r="B53" s="289" t="str">
        <f>HYPERLINK('пр.взвешивания'!C11)</f>
        <v>СУХИХ Дарья Михайловна</v>
      </c>
      <c r="C53" s="291" t="str">
        <f>HYPERLINK('пр.взвешивания'!D11)</f>
        <v>25.06.87 мс</v>
      </c>
      <c r="D53" s="291" t="str">
        <f>HYPERLINK('пр.взвешивания'!E11)</f>
        <v>СФО Томская Томск МО</v>
      </c>
      <c r="E53" s="274"/>
      <c r="F53" s="278"/>
      <c r="G53" s="279"/>
      <c r="H53" s="272"/>
    </row>
    <row r="54" spans="1:8" ht="12.75" customHeight="1">
      <c r="A54" s="272"/>
      <c r="B54" s="290"/>
      <c r="C54" s="292"/>
      <c r="D54" s="292"/>
      <c r="E54" s="274"/>
      <c r="F54" s="274"/>
      <c r="G54" s="279"/>
      <c r="H54" s="272"/>
    </row>
    <row r="55" spans="1:8" ht="12.75" customHeight="1">
      <c r="A55" s="276">
        <v>3</v>
      </c>
      <c r="B55" s="286" t="str">
        <f>HYPERLINK('пр.взвешивания'!C9)</f>
        <v>МАМАСЬЯН Анжелика Павловна</v>
      </c>
      <c r="C55" s="281" t="str">
        <f>HYPERLINK('пр.взвешивания'!D9)</f>
        <v>03.08.77 мс</v>
      </c>
      <c r="D55" s="281" t="str">
        <f>HYPERLINK('пр.взвешивания'!E9)</f>
        <v>ЮФО Краснодарский Лабинск ВС</v>
      </c>
      <c r="E55" s="283"/>
      <c r="F55" s="283"/>
      <c r="G55" s="276"/>
      <c r="H55" s="276"/>
    </row>
    <row r="56" spans="1:8" ht="12.75" customHeight="1" thickBot="1">
      <c r="A56" s="285"/>
      <c r="B56" s="287"/>
      <c r="C56" s="288"/>
      <c r="D56" s="288"/>
      <c r="E56" s="284"/>
      <c r="F56" s="284"/>
      <c r="G56" s="285"/>
      <c r="H56" s="285"/>
    </row>
    <row r="57" spans="1:8" ht="12.75" customHeight="1">
      <c r="A57" s="276">
        <v>1</v>
      </c>
      <c r="B57" s="295" t="str">
        <f>HYPERLINK('пр.взвешивания'!C5)</f>
        <v>АЛИЕВА Диана Владиславовна</v>
      </c>
      <c r="C57" s="296" t="str">
        <f>HYPERLINK('пр.взвешивания'!D5)</f>
        <v>02.11.89 мс</v>
      </c>
      <c r="D57" s="296" t="str">
        <f>HYPERLINK('пр.взвешивания'!E5)</f>
        <v>ПФО Нижегородская Выкса</v>
      </c>
      <c r="E57" s="276" t="s">
        <v>33</v>
      </c>
      <c r="F57" s="283"/>
      <c r="G57" s="276"/>
      <c r="H57" s="276"/>
    </row>
    <row r="58" spans="1:8" ht="12.75" customHeight="1" thickBot="1">
      <c r="A58" s="285"/>
      <c r="B58" s="287"/>
      <c r="C58" s="288"/>
      <c r="D58" s="288"/>
      <c r="E58" s="285"/>
      <c r="F58" s="284"/>
      <c r="G58" s="285"/>
      <c r="H58" s="285"/>
    </row>
    <row r="59" ht="12.75" customHeight="1"/>
    <row r="60" ht="12.75" customHeight="1"/>
    <row r="61" ht="12.75" customHeight="1"/>
    <row r="62" spans="1:8" ht="20.25" customHeight="1">
      <c r="A62" s="294" t="s">
        <v>36</v>
      </c>
      <c r="B62" s="294"/>
      <c r="C62" s="294"/>
      <c r="D62" s="294"/>
      <c r="E62" s="294"/>
      <c r="F62" s="294"/>
      <c r="G62" s="294"/>
      <c r="H62" s="294"/>
    </row>
    <row r="63" spans="1:8" ht="26.25" customHeight="1">
      <c r="A63" s="16" t="s">
        <v>10</v>
      </c>
      <c r="B63" s="5" t="s">
        <v>18</v>
      </c>
      <c r="C63" s="5"/>
      <c r="D63" s="5"/>
      <c r="E63" s="16" t="s">
        <v>37</v>
      </c>
      <c r="F63" s="5"/>
      <c r="G63" s="5"/>
      <c r="H63" s="5"/>
    </row>
    <row r="64" spans="1:8" ht="12.75" customHeight="1">
      <c r="A64" s="272" t="s">
        <v>0</v>
      </c>
      <c r="B64" s="272" t="s">
        <v>1</v>
      </c>
      <c r="C64" s="272" t="s">
        <v>2</v>
      </c>
      <c r="D64" s="272" t="s">
        <v>3</v>
      </c>
      <c r="E64" s="272" t="s">
        <v>14</v>
      </c>
      <c r="F64" s="272" t="s">
        <v>15</v>
      </c>
      <c r="G64" s="272" t="s">
        <v>16</v>
      </c>
      <c r="H64" s="272" t="s">
        <v>17</v>
      </c>
    </row>
    <row r="65" spans="1:8" ht="12.75" customHeight="1">
      <c r="A65" s="276"/>
      <c r="B65" s="276"/>
      <c r="C65" s="276"/>
      <c r="D65" s="276"/>
      <c r="E65" s="276"/>
      <c r="F65" s="276"/>
      <c r="G65" s="276"/>
      <c r="H65" s="276"/>
    </row>
    <row r="66" spans="1:8" ht="12.75" customHeight="1">
      <c r="A66" s="293">
        <v>6</v>
      </c>
      <c r="B66" s="286" t="str">
        <f>HYPERLINK('пр.взвешивания'!C15)</f>
        <v>ДУРНОВА Александра Александровна</v>
      </c>
      <c r="C66" s="281" t="str">
        <f>HYPERLINK('пр.взвешивания'!D15)</f>
        <v>04.01.81 мсмк</v>
      </c>
      <c r="D66" s="281" t="str">
        <f>HYPERLINK('пр.взвешивания'!E15)</f>
        <v>ПФО Самарская Самара Д</v>
      </c>
      <c r="E66" s="274"/>
      <c r="F66" s="278"/>
      <c r="G66" s="279"/>
      <c r="H66" s="272"/>
    </row>
    <row r="67" spans="1:8" ht="12.75" customHeight="1">
      <c r="A67" s="293"/>
      <c r="B67" s="290"/>
      <c r="C67" s="292"/>
      <c r="D67" s="292"/>
      <c r="E67" s="274"/>
      <c r="F67" s="274"/>
      <c r="G67" s="279"/>
      <c r="H67" s="272"/>
    </row>
    <row r="68" spans="1:8" ht="12.75" customHeight="1">
      <c r="A68" s="276">
        <v>7</v>
      </c>
      <c r="B68" s="286" t="str">
        <f>HYPERLINK('пр.взвешивания'!C17)</f>
        <v>АРЕФЬЕВА Лидия Борисовна</v>
      </c>
      <c r="C68" s="281" t="str">
        <f>HYPERLINK('пр.взвешивания'!D17)</f>
        <v>17.05.87 мс</v>
      </c>
      <c r="D68" s="281" t="str">
        <f>HYPERLINK('пр.взвешивания'!E17)</f>
        <v>ЦФО Московская Протвино МО</v>
      </c>
      <c r="E68" s="283"/>
      <c r="F68" s="283"/>
      <c r="G68" s="276"/>
      <c r="H68" s="276"/>
    </row>
    <row r="69" spans="1:8" ht="13.5" thickBot="1">
      <c r="A69" s="285"/>
      <c r="B69" s="287"/>
      <c r="C69" s="288"/>
      <c r="D69" s="288"/>
      <c r="E69" s="284"/>
      <c r="F69" s="284"/>
      <c r="G69" s="285"/>
      <c r="H69" s="285"/>
    </row>
    <row r="70" spans="1:8" ht="12.75">
      <c r="A70" s="272">
        <v>9</v>
      </c>
      <c r="B70" s="289" t="str">
        <f>HYPERLINK('пр.взвешивания'!C21)</f>
        <v>ДУБИНИНА Елена Владимировна</v>
      </c>
      <c r="C70" s="291" t="str">
        <f>HYPERLINK('пр.взвешивания'!D21)</f>
        <v>11.08.87 кмс</v>
      </c>
      <c r="D70" s="291" t="str">
        <f>HYPERLINK('пр.взвешивания'!E21)</f>
        <v>ЦФО Брянская Брянск ЛОК</v>
      </c>
      <c r="E70" s="274"/>
      <c r="F70" s="278"/>
      <c r="G70" s="279"/>
      <c r="H70" s="272"/>
    </row>
    <row r="71" spans="1:8" ht="12.75">
      <c r="A71" s="272"/>
      <c r="B71" s="290"/>
      <c r="C71" s="292"/>
      <c r="D71" s="292"/>
      <c r="E71" s="274"/>
      <c r="F71" s="274"/>
      <c r="G71" s="279"/>
      <c r="H71" s="272"/>
    </row>
    <row r="72" spans="1:8" ht="12.75">
      <c r="A72" s="276">
        <v>8</v>
      </c>
      <c r="B72" s="286" t="str">
        <f>HYPERLINK('пр.взвешивания'!C19)</f>
        <v>ЧЕРНЕЦОВА Наталья Борисовна</v>
      </c>
      <c r="C72" s="281" t="str">
        <f>HYPERLINK('пр.взвешивания'!D19)</f>
        <v>04.05.86 мс</v>
      </c>
      <c r="D72" s="281" t="str">
        <f>HYPERLINK('пр.взвешивания'!E19)</f>
        <v>Москва Москомспорт</v>
      </c>
      <c r="E72" s="283"/>
      <c r="F72" s="283"/>
      <c r="G72" s="276"/>
      <c r="H72" s="276"/>
    </row>
    <row r="73" spans="1:8" ht="13.5" thickBot="1">
      <c r="A73" s="285"/>
      <c r="B73" s="287"/>
      <c r="C73" s="288"/>
      <c r="D73" s="288"/>
      <c r="E73" s="284"/>
      <c r="F73" s="284"/>
      <c r="G73" s="285"/>
      <c r="H73" s="285"/>
    </row>
    <row r="74" spans="1:5" ht="22.5" customHeight="1">
      <c r="A74" s="16" t="s">
        <v>10</v>
      </c>
      <c r="B74" s="5" t="s">
        <v>19</v>
      </c>
      <c r="E74" s="16" t="s">
        <v>37</v>
      </c>
    </row>
    <row r="75" spans="1:8" ht="12.75">
      <c r="A75" s="293">
        <v>6</v>
      </c>
      <c r="B75" s="286" t="str">
        <f>HYPERLINK('пр.взвешивания'!C15)</f>
        <v>ДУРНОВА Александра Александровна</v>
      </c>
      <c r="C75" s="281" t="str">
        <f>HYPERLINK('пр.взвешивания'!D15)</f>
        <v>04.01.81 мсмк</v>
      </c>
      <c r="D75" s="281" t="str">
        <f>HYPERLINK('пр.взвешивания'!E15)</f>
        <v>ПФО Самарская Самара Д</v>
      </c>
      <c r="E75" s="274"/>
      <c r="F75" s="278"/>
      <c r="G75" s="279"/>
      <c r="H75" s="272"/>
    </row>
    <row r="76" spans="1:8" ht="12.75">
      <c r="A76" s="293"/>
      <c r="B76" s="290"/>
      <c r="C76" s="292"/>
      <c r="D76" s="292"/>
      <c r="E76" s="274"/>
      <c r="F76" s="274"/>
      <c r="G76" s="279"/>
      <c r="H76" s="272"/>
    </row>
    <row r="77" spans="1:8" ht="12.75">
      <c r="A77" s="276">
        <v>8</v>
      </c>
      <c r="B77" s="286" t="str">
        <f>HYPERLINK('пр.взвешивания'!C19)</f>
        <v>ЧЕРНЕЦОВА Наталья Борисовна</v>
      </c>
      <c r="C77" s="281" t="str">
        <f>HYPERLINK('пр.взвешивания'!D19)</f>
        <v>04.05.86 мс</v>
      </c>
      <c r="D77" s="281" t="str">
        <f>HYPERLINK('пр.взвешивания'!E19)</f>
        <v>Москва Москомспорт</v>
      </c>
      <c r="E77" s="283"/>
      <c r="F77" s="283"/>
      <c r="G77" s="276"/>
      <c r="H77" s="276"/>
    </row>
    <row r="78" spans="1:8" ht="13.5" thickBot="1">
      <c r="A78" s="285"/>
      <c r="B78" s="287"/>
      <c r="C78" s="288"/>
      <c r="D78" s="288"/>
      <c r="E78" s="284"/>
      <c r="F78" s="284"/>
      <c r="G78" s="285"/>
      <c r="H78" s="285"/>
    </row>
    <row r="79" spans="1:8" ht="12.75">
      <c r="A79" s="272">
        <v>7</v>
      </c>
      <c r="B79" s="289" t="str">
        <f>HYPERLINK('пр.взвешивания'!C17)</f>
        <v>АРЕФЬЕВА Лидия Борисовна</v>
      </c>
      <c r="C79" s="291" t="str">
        <f>HYPERLINK('пр.взвешивания'!D17)</f>
        <v>17.05.87 мс</v>
      </c>
      <c r="D79" s="291" t="str">
        <f>HYPERLINK('пр.взвешивания'!E17)</f>
        <v>ЦФО Московская Протвино МО</v>
      </c>
      <c r="E79" s="274"/>
      <c r="F79" s="278"/>
      <c r="G79" s="279"/>
      <c r="H79" s="272"/>
    </row>
    <row r="80" spans="1:8" ht="12.75">
      <c r="A80" s="272"/>
      <c r="B80" s="290"/>
      <c r="C80" s="292"/>
      <c r="D80" s="292"/>
      <c r="E80" s="274"/>
      <c r="F80" s="274"/>
      <c r="G80" s="279"/>
      <c r="H80" s="272"/>
    </row>
    <row r="81" spans="1:8" ht="12.75">
      <c r="A81" s="276">
        <v>9</v>
      </c>
      <c r="B81" s="286" t="str">
        <f>HYPERLINK('пр.взвешивания'!C21)</f>
        <v>ДУБИНИНА Елена Владимировна</v>
      </c>
      <c r="C81" s="281" t="str">
        <f>HYPERLINK('пр.взвешивания'!D21)</f>
        <v>11.08.87 кмс</v>
      </c>
      <c r="D81" s="281" t="str">
        <f>HYPERLINK('пр.взвешивания'!E21)</f>
        <v>ЦФО Брянская Брянск ЛОК</v>
      </c>
      <c r="E81" s="283"/>
      <c r="F81" s="283"/>
      <c r="G81" s="276"/>
      <c r="H81" s="276"/>
    </row>
    <row r="82" spans="1:8" ht="13.5" thickBot="1">
      <c r="A82" s="285"/>
      <c r="B82" s="287"/>
      <c r="C82" s="288"/>
      <c r="D82" s="288"/>
      <c r="E82" s="284"/>
      <c r="F82" s="284"/>
      <c r="G82" s="285"/>
      <c r="H82" s="285"/>
    </row>
    <row r="83" spans="1:5" ht="19.5" customHeight="1">
      <c r="A83" s="16" t="s">
        <v>10</v>
      </c>
      <c r="B83" s="5" t="s">
        <v>20</v>
      </c>
      <c r="E83" s="16" t="s">
        <v>37</v>
      </c>
    </row>
    <row r="84" spans="1:8" ht="12.75">
      <c r="A84" s="293">
        <v>6</v>
      </c>
      <c r="B84" s="286" t="str">
        <f>HYPERLINK('пр.взвешивания'!C15)</f>
        <v>ДУРНОВА Александра Александровна</v>
      </c>
      <c r="C84" s="281" t="str">
        <f>HYPERLINK('пр.взвешивания'!D15)</f>
        <v>04.01.81 мсмк</v>
      </c>
      <c r="D84" s="281" t="str">
        <f>HYPERLINK('пр.взвешивания'!E15)</f>
        <v>ПФО Самарская Самара Д</v>
      </c>
      <c r="E84" s="274"/>
      <c r="F84" s="278"/>
      <c r="G84" s="279"/>
      <c r="H84" s="272"/>
    </row>
    <row r="85" spans="1:8" ht="12.75">
      <c r="A85" s="293"/>
      <c r="B85" s="290"/>
      <c r="C85" s="292"/>
      <c r="D85" s="292"/>
      <c r="E85" s="274"/>
      <c r="F85" s="274"/>
      <c r="G85" s="279"/>
      <c r="H85" s="272"/>
    </row>
    <row r="86" spans="1:8" ht="12.75">
      <c r="A86" s="276">
        <v>9</v>
      </c>
      <c r="B86" s="286" t="str">
        <f>HYPERLINK('пр.взвешивания'!C21)</f>
        <v>ДУБИНИНА Елена Владимировна</v>
      </c>
      <c r="C86" s="281" t="str">
        <f>HYPERLINK('пр.взвешивания'!D21)</f>
        <v>11.08.87 кмс</v>
      </c>
      <c r="D86" s="281" t="str">
        <f>HYPERLINK('пр.взвешивания'!E21)</f>
        <v>ЦФО Брянская Брянск ЛОК</v>
      </c>
      <c r="E86" s="283"/>
      <c r="F86" s="283"/>
      <c r="G86" s="276"/>
      <c r="H86" s="276"/>
    </row>
    <row r="87" spans="1:8" ht="13.5" thickBot="1">
      <c r="A87" s="285"/>
      <c r="B87" s="287"/>
      <c r="C87" s="288"/>
      <c r="D87" s="288"/>
      <c r="E87" s="284"/>
      <c r="F87" s="284"/>
      <c r="G87" s="285"/>
      <c r="H87" s="285"/>
    </row>
    <row r="88" spans="1:8" ht="12.75">
      <c r="A88" s="272">
        <v>8</v>
      </c>
      <c r="B88" s="289" t="str">
        <f>HYPERLINK('пр.взвешивания'!C19)</f>
        <v>ЧЕРНЕЦОВА Наталья Борисовна</v>
      </c>
      <c r="C88" s="291" t="str">
        <f>HYPERLINK('пр.взвешивания'!D19)</f>
        <v>04.05.86 мс</v>
      </c>
      <c r="D88" s="291" t="str">
        <f>HYPERLINK('пр.взвешивания'!E19)</f>
        <v>Москва Москомспорт</v>
      </c>
      <c r="E88" s="274"/>
      <c r="F88" s="278"/>
      <c r="G88" s="279"/>
      <c r="H88" s="272"/>
    </row>
    <row r="89" spans="1:8" ht="12.75">
      <c r="A89" s="272"/>
      <c r="B89" s="290"/>
      <c r="C89" s="292"/>
      <c r="D89" s="292"/>
      <c r="E89" s="274"/>
      <c r="F89" s="274"/>
      <c r="G89" s="279"/>
      <c r="H89" s="272"/>
    </row>
    <row r="90" spans="1:8" ht="12.75">
      <c r="A90" s="276">
        <v>7</v>
      </c>
      <c r="B90" s="286" t="str">
        <f>HYPERLINK('пр.взвешивания'!C17)</f>
        <v>АРЕФЬЕВА Лидия Борисовна</v>
      </c>
      <c r="C90" s="281" t="str">
        <f>HYPERLINK('пр.взвешивания'!D17)</f>
        <v>17.05.87 мс</v>
      </c>
      <c r="D90" s="281" t="str">
        <f>HYPERLINK('пр.взвешивания'!E17)</f>
        <v>ЦФО Московская Протвино МО</v>
      </c>
      <c r="E90" s="283"/>
      <c r="F90" s="283"/>
      <c r="G90" s="276"/>
      <c r="H90" s="276"/>
    </row>
    <row r="91" spans="1:8" ht="13.5" thickBot="1">
      <c r="A91" s="285"/>
      <c r="B91" s="287"/>
      <c r="C91" s="288"/>
      <c r="D91" s="288"/>
      <c r="E91" s="284"/>
      <c r="F91" s="284"/>
      <c r="G91" s="285"/>
      <c r="H91" s="285"/>
    </row>
    <row r="95" spans="1:8" ht="12.75" customHeight="1">
      <c r="A95" s="294" t="s">
        <v>36</v>
      </c>
      <c r="B95" s="294"/>
      <c r="C95" s="294"/>
      <c r="D95" s="294"/>
      <c r="E95" s="294"/>
      <c r="F95" s="294"/>
      <c r="G95" s="294"/>
      <c r="H95" s="294"/>
    </row>
    <row r="96" spans="1:8" ht="20.25" customHeight="1">
      <c r="A96" s="16" t="s">
        <v>11</v>
      </c>
      <c r="B96" s="5" t="s">
        <v>18</v>
      </c>
      <c r="C96" s="5"/>
      <c r="D96" s="5"/>
      <c r="E96" s="16" t="s">
        <v>37</v>
      </c>
      <c r="F96" s="5"/>
      <c r="G96" s="5"/>
      <c r="H96" s="5"/>
    </row>
    <row r="97" spans="1:8" ht="12.75" customHeight="1">
      <c r="A97" s="272" t="s">
        <v>0</v>
      </c>
      <c r="B97" s="272" t="s">
        <v>1</v>
      </c>
      <c r="C97" s="272" t="s">
        <v>2</v>
      </c>
      <c r="D97" s="272" t="s">
        <v>3</v>
      </c>
      <c r="E97" s="272" t="s">
        <v>14</v>
      </c>
      <c r="F97" s="272" t="s">
        <v>15</v>
      </c>
      <c r="G97" s="272" t="s">
        <v>16</v>
      </c>
      <c r="H97" s="272" t="s">
        <v>17</v>
      </c>
    </row>
    <row r="98" spans="1:8" ht="12.75">
      <c r="A98" s="276"/>
      <c r="B98" s="276"/>
      <c r="C98" s="276"/>
      <c r="D98" s="276"/>
      <c r="E98" s="276"/>
      <c r="F98" s="276"/>
      <c r="G98" s="276"/>
      <c r="H98" s="276"/>
    </row>
    <row r="99" spans="1:8" ht="12.75" customHeight="1">
      <c r="A99" s="293">
        <v>10</v>
      </c>
      <c r="B99" s="286" t="str">
        <f>HYPERLINK('пр.взвешивания'!C23)</f>
        <v>ПРОСКУРА Мария Анатольевна</v>
      </c>
      <c r="C99" s="281" t="str">
        <f>HYPERLINK('пр.взвешивания'!D23)</f>
        <v>28.08.84 мсмк</v>
      </c>
      <c r="D99" s="281" t="str">
        <f>HYPERLINK('пр.взвешивания'!E23)</f>
        <v>Москва Москомспорт</v>
      </c>
      <c r="E99" s="274"/>
      <c r="F99" s="278"/>
      <c r="G99" s="279"/>
      <c r="H99" s="272"/>
    </row>
    <row r="100" spans="1:8" ht="12.75">
      <c r="A100" s="293"/>
      <c r="B100" s="290"/>
      <c r="C100" s="292"/>
      <c r="D100" s="292"/>
      <c r="E100" s="274"/>
      <c r="F100" s="274"/>
      <c r="G100" s="279"/>
      <c r="H100" s="272"/>
    </row>
    <row r="101" spans="1:8" ht="12.75">
      <c r="A101" s="276">
        <v>11</v>
      </c>
      <c r="B101" s="286" t="str">
        <f>HYPERLINK('пр.взвешивания'!C25)</f>
        <v>ЛАВРЕНТЬЕВА Оксана Николаевна</v>
      </c>
      <c r="C101" s="281" t="str">
        <f>HYPERLINK('пр.взвешивания'!D25)</f>
        <v>24.10.88 кмс</v>
      </c>
      <c r="D101" s="281" t="str">
        <f>HYPERLINK('пр.взвешивания'!E25)</f>
        <v>ПФО Р.Татарстан Казань ПР</v>
      </c>
      <c r="E101" s="283"/>
      <c r="F101" s="283"/>
      <c r="G101" s="276"/>
      <c r="H101" s="276"/>
    </row>
    <row r="102" spans="1:8" ht="13.5" thickBot="1">
      <c r="A102" s="285"/>
      <c r="B102" s="287"/>
      <c r="C102" s="288"/>
      <c r="D102" s="288"/>
      <c r="E102" s="284"/>
      <c r="F102" s="284"/>
      <c r="G102" s="285"/>
      <c r="H102" s="285"/>
    </row>
    <row r="103" spans="1:8" ht="12.75" customHeight="1">
      <c r="A103" s="272">
        <v>13</v>
      </c>
      <c r="B103" s="289" t="str">
        <f>HYPERLINK('пр.взвешивания'!C29)</f>
        <v>КУЗЯЕВА Анна Владимировна</v>
      </c>
      <c r="C103" s="291" t="str">
        <f>HYPERLINK('пр.взвешивания'!D29)</f>
        <v>18.04.89 кмс</v>
      </c>
      <c r="D103" s="291" t="str">
        <f>HYPERLINK('пр.взвешивания'!E29)</f>
        <v>ПФО Нижегородская Кстово ПР</v>
      </c>
      <c r="E103" s="274"/>
      <c r="F103" s="278"/>
      <c r="G103" s="279"/>
      <c r="H103" s="272"/>
    </row>
    <row r="104" spans="1:8" ht="12.75">
      <c r="A104" s="272"/>
      <c r="B104" s="290"/>
      <c r="C104" s="292"/>
      <c r="D104" s="292"/>
      <c r="E104" s="274"/>
      <c r="F104" s="274"/>
      <c r="G104" s="279"/>
      <c r="H104" s="272"/>
    </row>
    <row r="105" spans="1:8" ht="12.75">
      <c r="A105" s="276">
        <v>12</v>
      </c>
      <c r="B105" s="286" t="str">
        <f>HYPERLINK('пр.взвешивания'!C27)</f>
        <v>ГРЕБЕННИКОВА Анна Владимировна</v>
      </c>
      <c r="C105" s="281" t="str">
        <f>HYPERLINK('пр.взвешивания'!D27)</f>
        <v>12.07.86 мс</v>
      </c>
      <c r="D105" s="281" t="str">
        <f>HYPERLINK('пр.взвешивания'!E27)</f>
        <v>ЦФО Московская Климовск МО</v>
      </c>
      <c r="E105" s="283"/>
      <c r="F105" s="283"/>
      <c r="G105" s="276"/>
      <c r="H105" s="276"/>
    </row>
    <row r="106" spans="1:8" ht="13.5" thickBot="1">
      <c r="A106" s="285"/>
      <c r="B106" s="287"/>
      <c r="C106" s="288"/>
      <c r="D106" s="288"/>
      <c r="E106" s="284"/>
      <c r="F106" s="284"/>
      <c r="G106" s="285"/>
      <c r="H106" s="285"/>
    </row>
    <row r="107" spans="1:5" ht="22.5" customHeight="1">
      <c r="A107" s="16" t="s">
        <v>11</v>
      </c>
      <c r="B107" s="5" t="s">
        <v>19</v>
      </c>
      <c r="C107" s="7"/>
      <c r="D107" s="7"/>
      <c r="E107" s="16" t="s">
        <v>37</v>
      </c>
    </row>
    <row r="108" spans="1:8" ht="12.75" customHeight="1">
      <c r="A108" s="293">
        <v>10</v>
      </c>
      <c r="B108" s="286" t="str">
        <f>HYPERLINK('пр.взвешивания'!C23)</f>
        <v>ПРОСКУРА Мария Анатольевна</v>
      </c>
      <c r="C108" s="281" t="str">
        <f>HYPERLINK('пр.взвешивания'!D23)</f>
        <v>28.08.84 мсмк</v>
      </c>
      <c r="D108" s="281" t="str">
        <f>HYPERLINK('пр.взвешивания'!E23)</f>
        <v>Москва Москомспорт</v>
      </c>
      <c r="E108" s="274"/>
      <c r="F108" s="278"/>
      <c r="G108" s="279"/>
      <c r="H108" s="272"/>
    </row>
    <row r="109" spans="1:8" ht="12.75">
      <c r="A109" s="293"/>
      <c r="B109" s="290"/>
      <c r="C109" s="292"/>
      <c r="D109" s="292"/>
      <c r="E109" s="274"/>
      <c r="F109" s="274"/>
      <c r="G109" s="279"/>
      <c r="H109" s="272"/>
    </row>
    <row r="110" spans="1:8" ht="12.75">
      <c r="A110" s="276">
        <v>12</v>
      </c>
      <c r="B110" s="286" t="str">
        <f>HYPERLINK('пр.взвешивания'!C27)</f>
        <v>ГРЕБЕННИКОВА Анна Владимировна</v>
      </c>
      <c r="C110" s="281" t="str">
        <f>HYPERLINK('пр.взвешивания'!D27)</f>
        <v>12.07.86 мс</v>
      </c>
      <c r="D110" s="281" t="str">
        <f>HYPERLINK('пр.взвешивания'!E27)</f>
        <v>ЦФО Московская Климовск МО</v>
      </c>
      <c r="E110" s="283"/>
      <c r="F110" s="283"/>
      <c r="G110" s="276"/>
      <c r="H110" s="276"/>
    </row>
    <row r="111" spans="1:8" ht="13.5" thickBot="1">
      <c r="A111" s="285"/>
      <c r="B111" s="287"/>
      <c r="C111" s="288"/>
      <c r="D111" s="288"/>
      <c r="E111" s="284"/>
      <c r="F111" s="284"/>
      <c r="G111" s="285"/>
      <c r="H111" s="285"/>
    </row>
    <row r="112" spans="1:8" ht="12.75">
      <c r="A112" s="272">
        <v>11</v>
      </c>
      <c r="B112" s="289" t="str">
        <f>HYPERLINK('пр.взвешивания'!C25)</f>
        <v>ЛАВРЕНТЬЕВА Оксана Николаевна</v>
      </c>
      <c r="C112" s="291" t="str">
        <f>HYPERLINK('пр.взвешивания'!D25)</f>
        <v>24.10.88 кмс</v>
      </c>
      <c r="D112" s="291" t="str">
        <f>HYPERLINK('пр.взвешивания'!E25)</f>
        <v>ПФО Р.Татарстан Казань ПР</v>
      </c>
      <c r="E112" s="274"/>
      <c r="F112" s="278"/>
      <c r="G112" s="279"/>
      <c r="H112" s="272"/>
    </row>
    <row r="113" spans="1:8" ht="12.75">
      <c r="A113" s="272"/>
      <c r="B113" s="290"/>
      <c r="C113" s="292"/>
      <c r="D113" s="292"/>
      <c r="E113" s="274"/>
      <c r="F113" s="274"/>
      <c r="G113" s="279"/>
      <c r="H113" s="272"/>
    </row>
    <row r="114" spans="1:8" ht="12.75" customHeight="1">
      <c r="A114" s="276">
        <v>13</v>
      </c>
      <c r="B114" s="286" t="str">
        <f>HYPERLINK('пр.взвешивания'!C29)</f>
        <v>КУЗЯЕВА Анна Владимировна</v>
      </c>
      <c r="C114" s="281" t="str">
        <f>HYPERLINK('пр.взвешивания'!D29)</f>
        <v>18.04.89 кмс</v>
      </c>
      <c r="D114" s="281" t="str">
        <f>HYPERLINK('пр.взвешивания'!E29)</f>
        <v>ПФО Нижегородская Кстово ПР</v>
      </c>
      <c r="E114" s="283"/>
      <c r="F114" s="283"/>
      <c r="G114" s="276"/>
      <c r="H114" s="276"/>
    </row>
    <row r="115" spans="1:8" ht="13.5" thickBot="1">
      <c r="A115" s="285"/>
      <c r="B115" s="287"/>
      <c r="C115" s="288"/>
      <c r="D115" s="288"/>
      <c r="E115" s="284"/>
      <c r="F115" s="284"/>
      <c r="G115" s="285"/>
      <c r="H115" s="285"/>
    </row>
    <row r="116" spans="1:5" ht="21" customHeight="1">
      <c r="A116" s="16" t="s">
        <v>11</v>
      </c>
      <c r="B116" s="5" t="s">
        <v>20</v>
      </c>
      <c r="C116" s="7"/>
      <c r="D116" s="7"/>
      <c r="E116" s="16" t="s">
        <v>37</v>
      </c>
    </row>
    <row r="117" spans="1:8" ht="12.75" customHeight="1">
      <c r="A117" s="293">
        <v>10</v>
      </c>
      <c r="B117" s="286" t="str">
        <f>HYPERLINK('пр.взвешивания'!C23)</f>
        <v>ПРОСКУРА Мария Анатольевна</v>
      </c>
      <c r="C117" s="281" t="str">
        <f>HYPERLINK('пр.взвешивания'!D23)</f>
        <v>28.08.84 мсмк</v>
      </c>
      <c r="D117" s="281" t="str">
        <f>HYPERLINK('пр.взвешивания'!E23)</f>
        <v>Москва Москомспорт</v>
      </c>
      <c r="E117" s="274"/>
      <c r="F117" s="278"/>
      <c r="G117" s="279"/>
      <c r="H117" s="272"/>
    </row>
    <row r="118" spans="1:8" ht="12.75">
      <c r="A118" s="293"/>
      <c r="B118" s="290"/>
      <c r="C118" s="292"/>
      <c r="D118" s="292"/>
      <c r="E118" s="274"/>
      <c r="F118" s="274"/>
      <c r="G118" s="279"/>
      <c r="H118" s="272"/>
    </row>
    <row r="119" spans="1:8" ht="12.75" customHeight="1">
      <c r="A119" s="276">
        <v>13</v>
      </c>
      <c r="B119" s="286" t="str">
        <f>HYPERLINK('пр.взвешивания'!C29)</f>
        <v>КУЗЯЕВА Анна Владимировна</v>
      </c>
      <c r="C119" s="281" t="str">
        <f>HYPERLINK('пр.взвешивания'!D29)</f>
        <v>18.04.89 кмс</v>
      </c>
      <c r="D119" s="281" t="str">
        <f>HYPERLINK('пр.взвешивания'!E29)</f>
        <v>ПФО Нижегородская Кстово ПР</v>
      </c>
      <c r="E119" s="283"/>
      <c r="F119" s="283"/>
      <c r="G119" s="276"/>
      <c r="H119" s="276"/>
    </row>
    <row r="120" spans="1:8" ht="13.5" thickBot="1">
      <c r="A120" s="285"/>
      <c r="B120" s="287"/>
      <c r="C120" s="288"/>
      <c r="D120" s="288"/>
      <c r="E120" s="284"/>
      <c r="F120" s="284"/>
      <c r="G120" s="285"/>
      <c r="H120" s="285"/>
    </row>
    <row r="121" spans="1:8" ht="12.75">
      <c r="A121" s="272">
        <v>12</v>
      </c>
      <c r="B121" s="289" t="str">
        <f>HYPERLINK('пр.взвешивания'!C27)</f>
        <v>ГРЕБЕННИКОВА Анна Владимировна</v>
      </c>
      <c r="C121" s="291" t="str">
        <f>HYPERLINK('пр.взвешивания'!D27)</f>
        <v>12.07.86 мс</v>
      </c>
      <c r="D121" s="291" t="str">
        <f>HYPERLINK('пр.взвешивания'!E27)</f>
        <v>ЦФО Московская Климовск МО</v>
      </c>
      <c r="E121" s="274"/>
      <c r="F121" s="278"/>
      <c r="G121" s="279"/>
      <c r="H121" s="272"/>
    </row>
    <row r="122" spans="1:8" ht="12.75">
      <c r="A122" s="272"/>
      <c r="B122" s="290"/>
      <c r="C122" s="292"/>
      <c r="D122" s="292"/>
      <c r="E122" s="274"/>
      <c r="F122" s="274"/>
      <c r="G122" s="279"/>
      <c r="H122" s="272"/>
    </row>
    <row r="123" spans="1:8" ht="12.75">
      <c r="A123" s="276">
        <v>11</v>
      </c>
      <c r="B123" s="286" t="str">
        <f>HYPERLINK('пр.взвешивания'!C25)</f>
        <v>ЛАВРЕНТЬЕВА Оксана Николаевна</v>
      </c>
      <c r="C123" s="281" t="str">
        <f>HYPERLINK('пр.взвешивания'!D25)</f>
        <v>24.10.88 кмс</v>
      </c>
      <c r="D123" s="281" t="str">
        <f>HYPERLINK('пр.взвешивания'!E25)</f>
        <v>ПФО Р.Татарстан Казань ПР</v>
      </c>
      <c r="E123" s="283"/>
      <c r="F123" s="283"/>
      <c r="G123" s="276"/>
      <c r="H123" s="276"/>
    </row>
    <row r="124" spans="1:8" ht="13.5" thickBot="1">
      <c r="A124" s="285"/>
      <c r="B124" s="287"/>
      <c r="C124" s="288"/>
      <c r="D124" s="288"/>
      <c r="E124" s="284"/>
      <c r="F124" s="284"/>
      <c r="G124" s="285"/>
      <c r="H124" s="285"/>
    </row>
    <row r="128" spans="1:8" ht="15.75" customHeight="1">
      <c r="A128" s="294" t="s">
        <v>13</v>
      </c>
      <c r="B128" s="294"/>
      <c r="C128" s="294"/>
      <c r="D128" s="294"/>
      <c r="E128" s="294"/>
      <c r="F128" s="294"/>
      <c r="G128" s="294"/>
      <c r="H128" s="294"/>
    </row>
    <row r="129" spans="1:8" ht="15.75">
      <c r="A129" s="17" t="s">
        <v>12</v>
      </c>
      <c r="B129" s="5" t="s">
        <v>18</v>
      </c>
      <c r="C129" s="5"/>
      <c r="D129" s="5"/>
      <c r="E129" s="16" t="s">
        <v>37</v>
      </c>
      <c r="F129" s="5"/>
      <c r="G129" s="5"/>
      <c r="H129" s="5"/>
    </row>
    <row r="130" spans="1:8" ht="12.75" customHeight="1">
      <c r="A130" s="272" t="s">
        <v>0</v>
      </c>
      <c r="B130" s="272" t="s">
        <v>1</v>
      </c>
      <c r="C130" s="272" t="s">
        <v>2</v>
      </c>
      <c r="D130" s="272" t="s">
        <v>3</v>
      </c>
      <c r="E130" s="272" t="s">
        <v>14</v>
      </c>
      <c r="F130" s="272" t="s">
        <v>15</v>
      </c>
      <c r="G130" s="272" t="s">
        <v>16</v>
      </c>
      <c r="H130" s="272" t="s">
        <v>17</v>
      </c>
    </row>
    <row r="131" spans="1:8" ht="12.75">
      <c r="A131" s="276"/>
      <c r="B131" s="272"/>
      <c r="C131" s="272"/>
      <c r="D131" s="272"/>
      <c r="E131" s="276"/>
      <c r="F131" s="276"/>
      <c r="G131" s="276"/>
      <c r="H131" s="276"/>
    </row>
    <row r="132" spans="1:8" ht="12.75">
      <c r="A132" s="293">
        <v>14</v>
      </c>
      <c r="B132" s="289" t="str">
        <f>HYPERLINK('пр.взвешивания'!C31)</f>
        <v>ВАЛЕЕВА Лилия Реватовна</v>
      </c>
      <c r="C132" s="291" t="str">
        <f>HYPERLINK('пр.взвешивания'!D31)</f>
        <v>20.11.1988 мс</v>
      </c>
      <c r="D132" s="291" t="str">
        <f>HYPERLINK('пр.взвешивания'!E31)</f>
        <v>ПФО Ульяновская, Димитровград ПР</v>
      </c>
      <c r="E132" s="274"/>
      <c r="F132" s="278"/>
      <c r="G132" s="279"/>
      <c r="H132" s="272"/>
    </row>
    <row r="133" spans="1:8" ht="12.75">
      <c r="A133" s="293"/>
      <c r="B133" s="290"/>
      <c r="C133" s="292"/>
      <c r="D133" s="292"/>
      <c r="E133" s="274"/>
      <c r="F133" s="274"/>
      <c r="G133" s="279"/>
      <c r="H133" s="272"/>
    </row>
    <row r="134" spans="1:8" ht="12.75">
      <c r="A134" s="276">
        <v>15</v>
      </c>
      <c r="B134" s="289" t="str">
        <f>HYPERLINK('пр.взвешивания'!C33)</f>
        <v>МАРКАЧЕВА Любовь Александровна</v>
      </c>
      <c r="C134" s="291" t="str">
        <f>HYPERLINK('пр.взвешивания'!D33)</f>
        <v>30.12.87 кмс</v>
      </c>
      <c r="D134" s="291" t="str">
        <f>HYPERLINK('пр.взвешивания'!E33)</f>
        <v>МОСКВА  С-70 Д </v>
      </c>
      <c r="E134" s="283"/>
      <c r="F134" s="283"/>
      <c r="G134" s="276"/>
      <c r="H134" s="276"/>
    </row>
    <row r="135" spans="1:8" ht="13.5" thickBot="1">
      <c r="A135" s="285"/>
      <c r="B135" s="287"/>
      <c r="C135" s="288"/>
      <c r="D135" s="288"/>
      <c r="E135" s="284"/>
      <c r="F135" s="284"/>
      <c r="G135" s="285"/>
      <c r="H135" s="285"/>
    </row>
    <row r="136" spans="1:8" ht="12.75">
      <c r="A136" s="272">
        <v>17</v>
      </c>
      <c r="B136" s="289" t="str">
        <f>HYPERLINK('пр.взвешивания'!C37)</f>
        <v>ДЕМИДОВА Елена Андреевна</v>
      </c>
      <c r="C136" s="291" t="str">
        <f>HYPERLINK('пр.взвешивания'!D37)</f>
        <v>11.01.90 кмс</v>
      </c>
      <c r="D136" s="291" t="str">
        <f>HYPERLINK('пр.взвешивания'!E37)</f>
        <v>ЦФО Тамбовская Тамбов МО</v>
      </c>
      <c r="E136" s="274"/>
      <c r="F136" s="278"/>
      <c r="G136" s="279"/>
      <c r="H136" s="272"/>
    </row>
    <row r="137" spans="1:8" ht="12.75">
      <c r="A137" s="272"/>
      <c r="B137" s="290"/>
      <c r="C137" s="292"/>
      <c r="D137" s="292"/>
      <c r="E137" s="274"/>
      <c r="F137" s="274"/>
      <c r="G137" s="279"/>
      <c r="H137" s="272"/>
    </row>
    <row r="138" spans="1:8" ht="12.75">
      <c r="A138" s="276">
        <v>16</v>
      </c>
      <c r="B138" s="286" t="str">
        <f>HYPERLINK('пр.взвешивания'!C35)</f>
        <v>МИРЗОЯН Сусанна Кареновна</v>
      </c>
      <c r="C138" s="281" t="str">
        <f>HYPERLINK('пр.взвешивания'!D35)</f>
        <v>20.01.86 мсмк</v>
      </c>
      <c r="D138" s="281" t="str">
        <f>HYPERLINK('пр.взвешивания'!E35)</f>
        <v>ПФО Пензенская Пенза ПР</v>
      </c>
      <c r="E138" s="283"/>
      <c r="F138" s="283"/>
      <c r="G138" s="276"/>
      <c r="H138" s="276"/>
    </row>
    <row r="139" spans="1:8" ht="13.5" thickBot="1">
      <c r="A139" s="285"/>
      <c r="B139" s="287"/>
      <c r="C139" s="288"/>
      <c r="D139" s="288"/>
      <c r="E139" s="284"/>
      <c r="F139" s="284"/>
      <c r="G139" s="285"/>
      <c r="H139" s="285"/>
    </row>
    <row r="140" spans="1:5" ht="15.75">
      <c r="A140" s="17" t="s">
        <v>12</v>
      </c>
      <c r="B140" s="5" t="s">
        <v>19</v>
      </c>
      <c r="E140" s="16" t="s">
        <v>37</v>
      </c>
    </row>
    <row r="141" spans="1:8" ht="12.75" customHeight="1">
      <c r="A141" s="293">
        <v>14</v>
      </c>
      <c r="B141" s="286" t="str">
        <f>HYPERLINK('пр.взвешивания'!C31)</f>
        <v>ВАЛЕЕВА Лилия Реватовна</v>
      </c>
      <c r="C141" s="291" t="str">
        <f>HYPERLINK('пр.взвешивания'!D31)</f>
        <v>20.11.1988 мс</v>
      </c>
      <c r="D141" s="291" t="str">
        <f>HYPERLINK('пр.взвешивания'!E31)</f>
        <v>ПФО Ульяновская, Димитровград ПР</v>
      </c>
      <c r="E141" s="274"/>
      <c r="F141" s="278"/>
      <c r="G141" s="279"/>
      <c r="H141" s="272"/>
    </row>
    <row r="142" spans="1:8" ht="12.75">
      <c r="A142" s="293"/>
      <c r="B142" s="290"/>
      <c r="C142" s="292"/>
      <c r="D142" s="292"/>
      <c r="E142" s="274"/>
      <c r="F142" s="274"/>
      <c r="G142" s="279"/>
      <c r="H142" s="272"/>
    </row>
    <row r="143" spans="1:8" ht="12.75" customHeight="1">
      <c r="A143" s="276">
        <v>16</v>
      </c>
      <c r="B143" s="289" t="str">
        <f>HYPERLINK('пр.взвешивания'!C35)</f>
        <v>МИРЗОЯН Сусанна Кареновна</v>
      </c>
      <c r="C143" s="291" t="str">
        <f>HYPERLINK('пр.взвешивания'!D35)</f>
        <v>20.01.86 мсмк</v>
      </c>
      <c r="D143" s="291" t="str">
        <f>HYPERLINK('пр.взвешивания'!E35)</f>
        <v>ПФО Пензенская Пенза ПР</v>
      </c>
      <c r="E143" s="283"/>
      <c r="F143" s="283"/>
      <c r="G143" s="276"/>
      <c r="H143" s="276"/>
    </row>
    <row r="144" spans="1:8" ht="13.5" thickBot="1">
      <c r="A144" s="285"/>
      <c r="B144" s="287"/>
      <c r="C144" s="288"/>
      <c r="D144" s="288"/>
      <c r="E144" s="284"/>
      <c r="F144" s="284"/>
      <c r="G144" s="285"/>
      <c r="H144" s="285"/>
    </row>
    <row r="145" spans="1:8" ht="12.75" customHeight="1">
      <c r="A145" s="272">
        <v>15</v>
      </c>
      <c r="B145" s="289" t="str">
        <f>HYPERLINK('пр.взвешивания'!C33)</f>
        <v>МАРКАЧЕВА Любовь Александровна</v>
      </c>
      <c r="C145" s="291" t="str">
        <f>HYPERLINK('пр.взвешивания'!D33)</f>
        <v>30.12.87 кмс</v>
      </c>
      <c r="D145" s="291" t="str">
        <f>HYPERLINK('пр.взвешивания'!E33)</f>
        <v>МОСКВА  С-70 Д </v>
      </c>
      <c r="E145" s="274"/>
      <c r="F145" s="278"/>
      <c r="G145" s="279"/>
      <c r="H145" s="272"/>
    </row>
    <row r="146" spans="1:8" ht="12.75">
      <c r="A146" s="272"/>
      <c r="B146" s="290"/>
      <c r="C146" s="292"/>
      <c r="D146" s="292"/>
      <c r="E146" s="274"/>
      <c r="F146" s="274"/>
      <c r="G146" s="279"/>
      <c r="H146" s="272"/>
    </row>
    <row r="147" spans="1:8" ht="12.75" customHeight="1">
      <c r="A147" s="276">
        <v>17</v>
      </c>
      <c r="B147" s="286" t="str">
        <f>HYPERLINK('пр.взвешивания'!C37)</f>
        <v>ДЕМИДОВА Елена Андреевна</v>
      </c>
      <c r="C147" s="281" t="str">
        <f>HYPERLINK('пр.взвешивания'!D37)</f>
        <v>11.01.90 кмс</v>
      </c>
      <c r="D147" s="281" t="str">
        <f>HYPERLINK('пр.взвешивания'!E37)</f>
        <v>ЦФО Тамбовская Тамбов МО</v>
      </c>
      <c r="E147" s="283"/>
      <c r="F147" s="283"/>
      <c r="G147" s="276"/>
      <c r="H147" s="276"/>
    </row>
    <row r="148" spans="1:8" ht="13.5" thickBot="1">
      <c r="A148" s="285"/>
      <c r="B148" s="287"/>
      <c r="C148" s="288"/>
      <c r="D148" s="288"/>
      <c r="E148" s="284"/>
      <c r="F148" s="284"/>
      <c r="G148" s="285"/>
      <c r="H148" s="285"/>
    </row>
    <row r="149" spans="1:5" ht="15.75">
      <c r="A149" s="17" t="s">
        <v>12</v>
      </c>
      <c r="B149" s="15" t="s">
        <v>20</v>
      </c>
      <c r="C149" s="2"/>
      <c r="D149" s="2"/>
      <c r="E149" s="16" t="s">
        <v>37</v>
      </c>
    </row>
    <row r="150" spans="1:8" ht="12.75" customHeight="1">
      <c r="A150" s="293">
        <v>14</v>
      </c>
      <c r="B150" s="286" t="str">
        <f>HYPERLINK('пр.взвешивания'!C31)</f>
        <v>ВАЛЕЕВА Лилия Реватовна</v>
      </c>
      <c r="C150" s="291" t="str">
        <f>HYPERLINK('пр.взвешивания'!D31)</f>
        <v>20.11.1988 мс</v>
      </c>
      <c r="D150" s="291" t="str">
        <f>HYPERLINK('пр.взвешивания'!E31)</f>
        <v>ПФО Ульяновская, Димитровград ПР</v>
      </c>
      <c r="E150" s="274"/>
      <c r="F150" s="278"/>
      <c r="G150" s="279"/>
      <c r="H150" s="272"/>
    </row>
    <row r="151" spans="1:8" ht="12.75">
      <c r="A151" s="293"/>
      <c r="B151" s="290"/>
      <c r="C151" s="292"/>
      <c r="D151" s="292"/>
      <c r="E151" s="274"/>
      <c r="F151" s="274"/>
      <c r="G151" s="279"/>
      <c r="H151" s="272"/>
    </row>
    <row r="152" spans="1:8" ht="12.75" customHeight="1">
      <c r="A152" s="276">
        <v>17</v>
      </c>
      <c r="B152" s="289" t="str">
        <f>HYPERLINK('пр.взвешивания'!C37)</f>
        <v>ДЕМИДОВА Елена Андреевна</v>
      </c>
      <c r="C152" s="291" t="str">
        <f>HYPERLINK('пр.взвешивания'!D37)</f>
        <v>11.01.90 кмс</v>
      </c>
      <c r="D152" s="291" t="str">
        <f>HYPERLINK('пр.взвешивания'!E37)</f>
        <v>ЦФО Тамбовская Тамбов МО</v>
      </c>
      <c r="E152" s="283"/>
      <c r="F152" s="283"/>
      <c r="G152" s="276"/>
      <c r="H152" s="276"/>
    </row>
    <row r="153" spans="1:8" ht="13.5" thickBot="1">
      <c r="A153" s="285"/>
      <c r="B153" s="287"/>
      <c r="C153" s="288"/>
      <c r="D153" s="288"/>
      <c r="E153" s="284"/>
      <c r="F153" s="284"/>
      <c r="G153" s="285"/>
      <c r="H153" s="285"/>
    </row>
    <row r="154" spans="1:8" ht="12.75" customHeight="1">
      <c r="A154" s="272">
        <v>16</v>
      </c>
      <c r="B154" s="289" t="str">
        <f>HYPERLINK('пр.взвешивания'!C35)</f>
        <v>МИРЗОЯН Сусанна Кареновна</v>
      </c>
      <c r="C154" s="291" t="str">
        <f>HYPERLINK('пр.взвешивания'!D35)</f>
        <v>20.01.86 мсмк</v>
      </c>
      <c r="D154" s="291" t="str">
        <f>HYPERLINK('пр.взвешивания'!E35)</f>
        <v>ПФО Пензенская Пенза ПР</v>
      </c>
      <c r="E154" s="274"/>
      <c r="F154" s="278"/>
      <c r="G154" s="279"/>
      <c r="H154" s="272"/>
    </row>
    <row r="155" spans="1:8" ht="12.75">
      <c r="A155" s="272"/>
      <c r="B155" s="290"/>
      <c r="C155" s="292"/>
      <c r="D155" s="292"/>
      <c r="E155" s="274"/>
      <c r="F155" s="274"/>
      <c r="G155" s="279"/>
      <c r="H155" s="272"/>
    </row>
    <row r="156" spans="1:8" ht="12.75" customHeight="1">
      <c r="A156" s="276">
        <v>15</v>
      </c>
      <c r="B156" s="286" t="str">
        <f>HYPERLINK('пр.взвешивания'!C33)</f>
        <v>МАРКАЧЕВА Любовь Александровна</v>
      </c>
      <c r="C156" s="281" t="str">
        <f>HYPERLINK('пр.взвешивания'!D33)</f>
        <v>30.12.87 кмс</v>
      </c>
      <c r="D156" s="281" t="str">
        <f>HYPERLINK('пр.взвешивания'!E33)</f>
        <v>МОСКВА  С-70 Д </v>
      </c>
      <c r="E156" s="283"/>
      <c r="F156" s="283"/>
      <c r="G156" s="276"/>
      <c r="H156" s="276"/>
    </row>
    <row r="157" spans="1:8" ht="13.5" thickBot="1">
      <c r="A157" s="285"/>
      <c r="B157" s="287"/>
      <c r="C157" s="288"/>
      <c r="D157" s="288"/>
      <c r="E157" s="284"/>
      <c r="F157" s="284"/>
      <c r="G157" s="285"/>
      <c r="H157" s="285"/>
    </row>
    <row r="160" spans="1:8" ht="15.75" customHeight="1">
      <c r="A160" s="294" t="s">
        <v>13</v>
      </c>
      <c r="B160" s="294"/>
      <c r="C160" s="294"/>
      <c r="D160" s="294"/>
      <c r="E160" s="294"/>
      <c r="F160" s="294"/>
      <c r="G160" s="294"/>
      <c r="H160" s="294"/>
    </row>
    <row r="161" spans="1:8" ht="15.75">
      <c r="A161" s="17" t="s">
        <v>7</v>
      </c>
      <c r="B161" s="5" t="s">
        <v>137</v>
      </c>
      <c r="C161" s="5"/>
      <c r="D161" s="5"/>
      <c r="E161" s="16" t="s">
        <v>37</v>
      </c>
      <c r="F161" s="5"/>
      <c r="G161" s="5"/>
      <c r="H161" s="5"/>
    </row>
    <row r="162" spans="1:8" ht="12.75" customHeight="1">
      <c r="A162" s="272" t="s">
        <v>0</v>
      </c>
      <c r="B162" s="272" t="s">
        <v>1</v>
      </c>
      <c r="C162" s="272" t="s">
        <v>2</v>
      </c>
      <c r="D162" s="272" t="s">
        <v>3</v>
      </c>
      <c r="E162" s="272" t="s">
        <v>14</v>
      </c>
      <c r="F162" s="272" t="s">
        <v>15</v>
      </c>
      <c r="G162" s="272" t="s">
        <v>16</v>
      </c>
      <c r="H162" s="272" t="s">
        <v>17</v>
      </c>
    </row>
    <row r="163" spans="1:8" ht="12.75">
      <c r="A163" s="276"/>
      <c r="B163" s="272"/>
      <c r="C163" s="272"/>
      <c r="D163" s="272"/>
      <c r="E163" s="276"/>
      <c r="F163" s="276"/>
      <c r="G163" s="276"/>
      <c r="H163" s="276"/>
    </row>
    <row r="164" spans="1:8" ht="12.75">
      <c r="A164" s="300">
        <v>1</v>
      </c>
      <c r="B164" s="286" t="str">
        <f>VLOOKUP(A164,'пр.взвешивания'!B5:C38,2,FALSE)</f>
        <v>АЛИЕВА Диана Владиславовна</v>
      </c>
      <c r="C164" s="281" t="str">
        <f>VLOOKUP(B164,'пр.взвешивания'!C5:D38,2,FALSE)</f>
        <v>02.11.89 мс</v>
      </c>
      <c r="D164" s="281" t="str">
        <f>VLOOKUP(C164,'пр.взвешивания'!D5:E38,2,FALSE)</f>
        <v>ПФО Нижегородская Выкса</v>
      </c>
      <c r="E164" s="274"/>
      <c r="F164" s="278"/>
      <c r="G164" s="279"/>
      <c r="H164" s="272"/>
    </row>
    <row r="165" spans="1:8" ht="12.75">
      <c r="A165" s="301"/>
      <c r="B165" s="290"/>
      <c r="C165" s="292"/>
      <c r="D165" s="292"/>
      <c r="E165" s="274"/>
      <c r="F165" s="274"/>
      <c r="G165" s="279"/>
      <c r="H165" s="272"/>
    </row>
    <row r="166" spans="1:8" ht="12.75">
      <c r="A166" s="276">
        <v>6</v>
      </c>
      <c r="B166" s="289" t="str">
        <f>VLOOKUP(A166,'пр.взвешивания'!B7:C38,2,FALSE)</f>
        <v>ДУРНОВА Александра Александровна</v>
      </c>
      <c r="C166" s="291" t="str">
        <f>VLOOKUP(B166,'пр.взвешивания'!C7:D38,2,FALSE)</f>
        <v>04.01.81 мсмк</v>
      </c>
      <c r="D166" s="291" t="str">
        <f>VLOOKUP(C166,'пр.взвешивания'!D7:E38,2,FALSE)</f>
        <v>ПФО Самарская Самара Д</v>
      </c>
      <c r="E166" s="283"/>
      <c r="F166" s="283"/>
      <c r="G166" s="276"/>
      <c r="H166" s="276"/>
    </row>
    <row r="167" spans="1:8" ht="13.5" thickBot="1">
      <c r="A167" s="285"/>
      <c r="B167" s="287"/>
      <c r="C167" s="288"/>
      <c r="D167" s="288"/>
      <c r="E167" s="284"/>
      <c r="F167" s="284"/>
      <c r="G167" s="285"/>
      <c r="H167" s="285"/>
    </row>
    <row r="168" spans="1:8" ht="12.75">
      <c r="A168" s="299">
        <v>8</v>
      </c>
      <c r="B168" s="289" t="str">
        <f>VLOOKUP(A168,'пр.взвешивания'!B9:C39,2,FALSE)</f>
        <v>ЧЕРНЕЦОВА Наталья Борисовна</v>
      </c>
      <c r="C168" s="291" t="str">
        <f>VLOOKUP(B168,'пр.взвешивания'!C9:D39,2,FALSE)</f>
        <v>04.05.86 мс</v>
      </c>
      <c r="D168" s="291" t="str">
        <f>VLOOKUP(C168,'пр.взвешивания'!D9:E39,2,FALSE)</f>
        <v>Москва Москомспорт</v>
      </c>
      <c r="E168" s="274"/>
      <c r="F168" s="278"/>
      <c r="G168" s="279"/>
      <c r="H168" s="272"/>
    </row>
    <row r="169" spans="1:8" ht="12.75">
      <c r="A169" s="280"/>
      <c r="B169" s="290"/>
      <c r="C169" s="292"/>
      <c r="D169" s="292"/>
      <c r="E169" s="274"/>
      <c r="F169" s="274"/>
      <c r="G169" s="279"/>
      <c r="H169" s="272"/>
    </row>
    <row r="170" spans="1:8" ht="12.75">
      <c r="A170" s="276">
        <v>3</v>
      </c>
      <c r="B170" s="286" t="str">
        <f>VLOOKUP(A170,'пр.взвешивания'!B5:C38,2,FALSE)</f>
        <v>МАМАСЬЯН Анжелика Павловна</v>
      </c>
      <c r="C170" s="286" t="str">
        <f>VLOOKUP(B170,'пр.взвешивания'!C5:D38,2,FALSE)</f>
        <v>03.08.77 мс</v>
      </c>
      <c r="D170" s="286" t="str">
        <f>VLOOKUP(C170,'пр.взвешивания'!D5:E38,2,FALSE)</f>
        <v>ЮФО Краснодарский Лабинск ВС</v>
      </c>
      <c r="E170" s="283"/>
      <c r="F170" s="283"/>
      <c r="G170" s="276"/>
      <c r="H170" s="276"/>
    </row>
    <row r="171" spans="1:8" ht="13.5" thickBot="1">
      <c r="A171" s="285"/>
      <c r="B171" s="287"/>
      <c r="C171" s="287"/>
      <c r="D171" s="287"/>
      <c r="E171" s="284"/>
      <c r="F171" s="284"/>
      <c r="G171" s="285"/>
      <c r="H171" s="285"/>
    </row>
    <row r="172" spans="1:5" ht="18.75" customHeight="1">
      <c r="A172" s="17" t="s">
        <v>7</v>
      </c>
      <c r="B172" s="5" t="s">
        <v>138</v>
      </c>
      <c r="E172" s="16" t="s">
        <v>37</v>
      </c>
    </row>
    <row r="173" spans="1:8" ht="12.75">
      <c r="A173" s="300">
        <v>1</v>
      </c>
      <c r="B173" s="286" t="str">
        <f>VLOOKUP(A173,'пр.взвешивания'!B5:C38,2,FALSE)</f>
        <v>АЛИЕВА Диана Владиславовна</v>
      </c>
      <c r="C173" s="281" t="str">
        <f>VLOOKUP(B173,'пр.взвешивания'!C5:D38,2,FALSE)</f>
        <v>02.11.89 мс</v>
      </c>
      <c r="D173" s="281" t="str">
        <f>VLOOKUP(C173,'пр.взвешивания'!D5:E38,2,FALSE)</f>
        <v>ПФО Нижегородская Выкса</v>
      </c>
      <c r="E173" s="274"/>
      <c r="F173" s="278"/>
      <c r="G173" s="279"/>
      <c r="H173" s="272"/>
    </row>
    <row r="174" spans="1:8" ht="12.75">
      <c r="A174" s="301"/>
      <c r="B174" s="290"/>
      <c r="C174" s="292"/>
      <c r="D174" s="292"/>
      <c r="E174" s="274"/>
      <c r="F174" s="274"/>
      <c r="G174" s="279"/>
      <c r="H174" s="272"/>
    </row>
    <row r="175" spans="1:8" ht="12.75">
      <c r="A175" s="276">
        <v>8</v>
      </c>
      <c r="B175" s="289" t="str">
        <f>VLOOKUP(A175,'пр.взвешивания'!B7:C38,2,FALSE)</f>
        <v>ЧЕРНЕЦОВА Наталья Борисовна</v>
      </c>
      <c r="C175" s="291" t="str">
        <f>VLOOKUP(B175,'пр.взвешивания'!C7:D38,2,FALSE)</f>
        <v>04.05.86 мс</v>
      </c>
      <c r="D175" s="291" t="str">
        <f>VLOOKUP(C175,'пр.взвешивания'!D7:E38,2,FALSE)</f>
        <v>Москва Москомспорт</v>
      </c>
      <c r="E175" s="283"/>
      <c r="F175" s="283"/>
      <c r="G175" s="276"/>
      <c r="H175" s="276"/>
    </row>
    <row r="176" spans="1:8" ht="13.5" thickBot="1">
      <c r="A176" s="285"/>
      <c r="B176" s="287"/>
      <c r="C176" s="288"/>
      <c r="D176" s="288"/>
      <c r="E176" s="284"/>
      <c r="F176" s="284"/>
      <c r="G176" s="285"/>
      <c r="H176" s="285"/>
    </row>
    <row r="177" spans="1:8" ht="12.75">
      <c r="A177" s="299">
        <v>3</v>
      </c>
      <c r="B177" s="289" t="str">
        <f>VLOOKUP(A177,'пр.взвешивания'!B5:C38,2,FALSE)</f>
        <v>МАМАСЬЯН Анжелика Павловна</v>
      </c>
      <c r="C177" s="289" t="str">
        <f>VLOOKUP(B177,'пр.взвешивания'!C5:D38,2,FALSE)</f>
        <v>03.08.77 мс</v>
      </c>
      <c r="D177" s="289" t="str">
        <f>VLOOKUP(C177,'пр.взвешивания'!D5:E38,2,FALSE)</f>
        <v>ЮФО Краснодарский Лабинск ВС</v>
      </c>
      <c r="E177" s="274"/>
      <c r="F177" s="278"/>
      <c r="G177" s="279"/>
      <c r="H177" s="272"/>
    </row>
    <row r="178" spans="1:8" ht="12.75">
      <c r="A178" s="280"/>
      <c r="B178" s="290"/>
      <c r="C178" s="290"/>
      <c r="D178" s="290"/>
      <c r="E178" s="274"/>
      <c r="F178" s="274"/>
      <c r="G178" s="279"/>
      <c r="H178" s="272"/>
    </row>
    <row r="179" spans="1:8" ht="12.75">
      <c r="A179" s="276">
        <v>6</v>
      </c>
      <c r="B179" s="286" t="str">
        <f>VLOOKUP(A179,'пр.взвешивания'!B11:C41,2,FALSE)</f>
        <v>ДУРНОВА Александра Александровна</v>
      </c>
      <c r="C179" s="281" t="str">
        <f>VLOOKUP(B179,'пр.взвешивания'!C11:D41,2,FALSE)</f>
        <v>04.01.81 мсмк</v>
      </c>
      <c r="D179" s="281" t="str">
        <f>VLOOKUP(C179,'пр.взвешивания'!D11:E41,2,FALSE)</f>
        <v>ПФО Самарская Самара Д</v>
      </c>
      <c r="E179" s="283"/>
      <c r="F179" s="283"/>
      <c r="G179" s="276"/>
      <c r="H179" s="276"/>
    </row>
    <row r="180" spans="1:8" ht="13.5" thickBot="1">
      <c r="A180" s="285"/>
      <c r="B180" s="287"/>
      <c r="C180" s="288"/>
      <c r="D180" s="288"/>
      <c r="E180" s="284"/>
      <c r="F180" s="284"/>
      <c r="G180" s="285"/>
      <c r="H180" s="285"/>
    </row>
    <row r="182" spans="1:8" ht="15.75">
      <c r="A182" s="17" t="s">
        <v>8</v>
      </c>
      <c r="B182" s="5" t="s">
        <v>137</v>
      </c>
      <c r="C182" s="5"/>
      <c r="D182" s="5"/>
      <c r="E182" s="16" t="s">
        <v>37</v>
      </c>
      <c r="F182" s="5"/>
      <c r="G182" s="5"/>
      <c r="H182" s="5"/>
    </row>
    <row r="183" spans="1:8" ht="12.75" customHeight="1">
      <c r="A183" s="272" t="s">
        <v>0</v>
      </c>
      <c r="B183" s="272" t="s">
        <v>1</v>
      </c>
      <c r="C183" s="272" t="s">
        <v>2</v>
      </c>
      <c r="D183" s="272" t="s">
        <v>3</v>
      </c>
      <c r="E183" s="272" t="s">
        <v>14</v>
      </c>
      <c r="F183" s="272" t="s">
        <v>15</v>
      </c>
      <c r="G183" s="272" t="s">
        <v>16</v>
      </c>
      <c r="H183" s="272" t="s">
        <v>17</v>
      </c>
    </row>
    <row r="184" spans="1:8" ht="12.75">
      <c r="A184" s="276"/>
      <c r="B184" s="272"/>
      <c r="C184" s="272"/>
      <c r="D184" s="272"/>
      <c r="E184" s="276"/>
      <c r="F184" s="276"/>
      <c r="G184" s="276"/>
      <c r="H184" s="276"/>
    </row>
    <row r="185" spans="1:8" ht="12.75">
      <c r="A185" s="300">
        <v>10</v>
      </c>
      <c r="B185" s="286" t="str">
        <f>VLOOKUP(A185,'пр.взвешивания'!B5:C38,2,FALSE)</f>
        <v>ПРОСКУРА Мария Анатольевна</v>
      </c>
      <c r="C185" s="281" t="str">
        <f>VLOOKUP(B185,'пр.взвешивания'!C5:D38,2,FALSE)</f>
        <v>28.08.84 мсмк</v>
      </c>
      <c r="D185" s="281" t="str">
        <f>VLOOKUP(C185,'пр.взвешивания'!D5:E38,2,FALSE)</f>
        <v>Москва Москомспорт</v>
      </c>
      <c r="E185" s="274"/>
      <c r="F185" s="278"/>
      <c r="G185" s="279"/>
      <c r="H185" s="272"/>
    </row>
    <row r="186" spans="1:8" ht="12.75">
      <c r="A186" s="301"/>
      <c r="B186" s="290"/>
      <c r="C186" s="292"/>
      <c r="D186" s="292"/>
      <c r="E186" s="274"/>
      <c r="F186" s="274"/>
      <c r="G186" s="279"/>
      <c r="H186" s="272"/>
    </row>
    <row r="187" spans="1:8" ht="12.75">
      <c r="A187" s="276">
        <v>17</v>
      </c>
      <c r="B187" s="289" t="str">
        <f>VLOOKUP(A187,'пр.взвешивания'!B7:C38,2,FALSE)</f>
        <v>ДЕМИДОВА Елена Андреевна</v>
      </c>
      <c r="C187" s="291" t="str">
        <f>VLOOKUP(B187,'пр.взвешивания'!C7:D38,2,FALSE)</f>
        <v>11.01.90 кмс</v>
      </c>
      <c r="D187" s="291" t="str">
        <f>VLOOKUP(C187,'пр.взвешивания'!D7:E38,2,FALSE)</f>
        <v>ЦФО Тамбовская Тамбов МО</v>
      </c>
      <c r="E187" s="283"/>
      <c r="F187" s="283"/>
      <c r="G187" s="276"/>
      <c r="H187" s="276"/>
    </row>
    <row r="188" spans="1:8" ht="13.5" thickBot="1">
      <c r="A188" s="285"/>
      <c r="B188" s="287"/>
      <c r="C188" s="288"/>
      <c r="D188" s="288"/>
      <c r="E188" s="284"/>
      <c r="F188" s="284"/>
      <c r="G188" s="285"/>
      <c r="H188" s="285"/>
    </row>
    <row r="189" spans="1:8" ht="12.75">
      <c r="A189" s="299">
        <v>16</v>
      </c>
      <c r="B189" s="289" t="str">
        <f>VLOOKUP(A189,'пр.взвешивания'!B9:C39,2,FALSE)</f>
        <v>МИРЗОЯН Сусанна Кареновна</v>
      </c>
      <c r="C189" s="291" t="str">
        <f>VLOOKUP(B189,'пр.взвешивания'!C9:D39,2,FALSE)</f>
        <v>20.01.86 мсмк</v>
      </c>
      <c r="D189" s="291" t="str">
        <f>VLOOKUP(C189,'пр.взвешивания'!D9:E39,2,FALSE)</f>
        <v>ПФО Пензенская Пенза ПР</v>
      </c>
      <c r="E189" s="274"/>
      <c r="F189" s="278"/>
      <c r="G189" s="279"/>
      <c r="H189" s="272"/>
    </row>
    <row r="190" spans="1:8" ht="12.75">
      <c r="A190" s="280"/>
      <c r="B190" s="290"/>
      <c r="C190" s="292"/>
      <c r="D190" s="292"/>
      <c r="E190" s="274"/>
      <c r="F190" s="274"/>
      <c r="G190" s="279"/>
      <c r="H190" s="272"/>
    </row>
    <row r="191" spans="1:8" ht="12.75">
      <c r="A191" s="276">
        <v>12</v>
      </c>
      <c r="B191" s="286" t="str">
        <f>VLOOKUP(A191,'пр.взвешивания'!B11:C41,2,FALSE)</f>
        <v>ГРЕБЕННИКОВА Анна Владимировна</v>
      </c>
      <c r="C191" s="281" t="str">
        <f>VLOOKUP(B191,'пр.взвешивания'!C11:D41,2,FALSE)</f>
        <v>12.07.86 мс</v>
      </c>
      <c r="D191" s="281" t="str">
        <f>VLOOKUP(C191,'пр.взвешивания'!D11:E41,2,FALSE)</f>
        <v>ЦФО Московская Климовск МО</v>
      </c>
      <c r="E191" s="283"/>
      <c r="F191" s="283"/>
      <c r="G191" s="276"/>
      <c r="H191" s="276"/>
    </row>
    <row r="192" spans="1:8" ht="13.5" thickBot="1">
      <c r="A192" s="285"/>
      <c r="B192" s="287"/>
      <c r="C192" s="288"/>
      <c r="D192" s="288"/>
      <c r="E192" s="284"/>
      <c r="F192" s="284"/>
      <c r="G192" s="285"/>
      <c r="H192" s="285"/>
    </row>
    <row r="193" spans="1:5" ht="24" customHeight="1">
      <c r="A193" s="17" t="s">
        <v>8</v>
      </c>
      <c r="B193" s="5" t="s">
        <v>138</v>
      </c>
      <c r="E193" s="16" t="s">
        <v>37</v>
      </c>
    </row>
    <row r="194" spans="1:8" ht="12.75">
      <c r="A194" s="300">
        <v>10</v>
      </c>
      <c r="B194" s="286" t="str">
        <f>VLOOKUP(A194,'пр.взвешивания'!B5:C38,2,FALSE)</f>
        <v>ПРОСКУРА Мария Анатольевна</v>
      </c>
      <c r="C194" s="281" t="str">
        <f>VLOOKUP(B194,'пр.взвешивания'!C5:D38,2,FALSE)</f>
        <v>28.08.84 мсмк</v>
      </c>
      <c r="D194" s="281" t="str">
        <f>VLOOKUP(C194,'пр.взвешивания'!D5:E38,2,FALSE)</f>
        <v>Москва Москомспорт</v>
      </c>
      <c r="E194" s="274"/>
      <c r="F194" s="278"/>
      <c r="G194" s="279"/>
      <c r="H194" s="272"/>
    </row>
    <row r="195" spans="1:8" ht="12.75">
      <c r="A195" s="301"/>
      <c r="B195" s="290"/>
      <c r="C195" s="292"/>
      <c r="D195" s="292"/>
      <c r="E195" s="274"/>
      <c r="F195" s="274"/>
      <c r="G195" s="279"/>
      <c r="H195" s="272"/>
    </row>
    <row r="196" spans="1:8" ht="12.75">
      <c r="A196" s="276">
        <v>16</v>
      </c>
      <c r="B196" s="289" t="str">
        <f>VLOOKUP(A196,'пр.взвешивания'!B7:C38,2,FALSE)</f>
        <v>МИРЗОЯН Сусанна Кареновна</v>
      </c>
      <c r="C196" s="291" t="str">
        <f>VLOOKUP(B196,'пр.взвешивания'!C7:D38,2,FALSE)</f>
        <v>20.01.86 мсмк</v>
      </c>
      <c r="D196" s="291" t="str">
        <f>VLOOKUP(C196,'пр.взвешивания'!D7:E38,2,FALSE)</f>
        <v>ПФО Пензенская Пенза ПР</v>
      </c>
      <c r="E196" s="283"/>
      <c r="F196" s="283"/>
      <c r="G196" s="276"/>
      <c r="H196" s="276"/>
    </row>
    <row r="197" spans="1:8" ht="13.5" thickBot="1">
      <c r="A197" s="285"/>
      <c r="B197" s="287"/>
      <c r="C197" s="288"/>
      <c r="D197" s="288"/>
      <c r="E197" s="284"/>
      <c r="F197" s="284"/>
      <c r="G197" s="285"/>
      <c r="H197" s="285"/>
    </row>
    <row r="198" spans="1:8" ht="12.75">
      <c r="A198" s="299">
        <v>12</v>
      </c>
      <c r="B198" s="289" t="str">
        <f>VLOOKUP(A198,'пр.взвешивания'!B9:C39,2,FALSE)</f>
        <v>ГРЕБЕННИКОВА Анна Владимировна</v>
      </c>
      <c r="C198" s="291" t="str">
        <f>VLOOKUP(B198,'пр.взвешивания'!C9:D39,2,FALSE)</f>
        <v>12.07.86 мс</v>
      </c>
      <c r="D198" s="291" t="str">
        <f>VLOOKUP(C198,'пр.взвешивания'!D9:E39,2,FALSE)</f>
        <v>ЦФО Московская Климовск МО</v>
      </c>
      <c r="E198" s="274"/>
      <c r="F198" s="278"/>
      <c r="G198" s="279"/>
      <c r="H198" s="272"/>
    </row>
    <row r="199" spans="1:8" ht="12.75">
      <c r="A199" s="280"/>
      <c r="B199" s="290"/>
      <c r="C199" s="292"/>
      <c r="D199" s="292"/>
      <c r="E199" s="274"/>
      <c r="F199" s="274"/>
      <c r="G199" s="279"/>
      <c r="H199" s="272"/>
    </row>
    <row r="200" spans="1:8" ht="12.75">
      <c r="A200" s="276">
        <v>17</v>
      </c>
      <c r="B200" s="286" t="str">
        <f>VLOOKUP(A200,'пр.взвешивания'!B11:C41,2,FALSE)</f>
        <v>ДЕМИДОВА Елена Андреевна</v>
      </c>
      <c r="C200" s="281" t="str">
        <f>VLOOKUP(B200,'пр.взвешивания'!C11:D41,2,FALSE)</f>
        <v>11.01.90 кмс</v>
      </c>
      <c r="D200" s="281" t="str">
        <f>VLOOKUP(C200,'пр.взвешивания'!D11:E41,2,FALSE)</f>
        <v>ЦФО Тамбовская Тамбов МО</v>
      </c>
      <c r="E200" s="283"/>
      <c r="F200" s="283"/>
      <c r="G200" s="276"/>
      <c r="H200" s="276"/>
    </row>
    <row r="201" spans="1:8" ht="13.5" thickBot="1">
      <c r="A201" s="285"/>
      <c r="B201" s="287"/>
      <c r="C201" s="288"/>
      <c r="D201" s="288"/>
      <c r="E201" s="284"/>
      <c r="F201" s="284"/>
      <c r="G201" s="285"/>
      <c r="H201" s="285"/>
    </row>
    <row r="209" spans="1:8" ht="15.75" customHeight="1">
      <c r="A209" s="294" t="s">
        <v>13</v>
      </c>
      <c r="B209" s="294"/>
      <c r="C209" s="294"/>
      <c r="D209" s="294"/>
      <c r="E209" s="294"/>
      <c r="F209" s="294"/>
      <c r="G209" s="294"/>
      <c r="H209" s="294"/>
    </row>
    <row r="210" spans="1:8" ht="15.75">
      <c r="A210" s="17" t="s">
        <v>7</v>
      </c>
      <c r="B210" s="5" t="s">
        <v>18</v>
      </c>
      <c r="C210" s="5"/>
      <c r="D210" s="5"/>
      <c r="E210" s="16" t="s">
        <v>37</v>
      </c>
      <c r="F210" s="5"/>
      <c r="G210" s="5"/>
      <c r="H210" s="5"/>
    </row>
    <row r="211" spans="1:8" ht="12.75" customHeight="1">
      <c r="A211" s="272" t="s">
        <v>0</v>
      </c>
      <c r="B211" s="272" t="s">
        <v>1</v>
      </c>
      <c r="C211" s="272" t="s">
        <v>2</v>
      </c>
      <c r="D211" s="272" t="s">
        <v>3</v>
      </c>
      <c r="E211" s="272" t="s">
        <v>14</v>
      </c>
      <c r="F211" s="272" t="s">
        <v>15</v>
      </c>
      <c r="G211" s="272" t="s">
        <v>16</v>
      </c>
      <c r="H211" s="272" t="s">
        <v>17</v>
      </c>
    </row>
    <row r="212" spans="1:8" ht="12.75">
      <c r="A212" s="276"/>
      <c r="B212" s="272"/>
      <c r="C212" s="272"/>
      <c r="D212" s="272"/>
      <c r="E212" s="276"/>
      <c r="F212" s="276"/>
      <c r="G212" s="276"/>
      <c r="H212" s="276"/>
    </row>
    <row r="213" spans="1:8" ht="12.75">
      <c r="A213" s="293"/>
      <c r="B213" s="286" t="e">
        <f>VLOOKUP(A213,'пр.взвешивания'!B5:C38,2,FALSE)</f>
        <v>#N/A</v>
      </c>
      <c r="C213" s="281" t="e">
        <f>VLOOKUP(B213,'пр.взвешивания'!C5:D38,2,FALSE)</f>
        <v>#N/A</v>
      </c>
      <c r="D213" s="281" t="e">
        <f>VLOOKUP(C213,'пр.взвешивания'!D5:E38,2,FALSE)</f>
        <v>#N/A</v>
      </c>
      <c r="E213" s="274"/>
      <c r="F213" s="278"/>
      <c r="G213" s="279"/>
      <c r="H213" s="272"/>
    </row>
    <row r="214" spans="1:8" ht="12.75">
      <c r="A214" s="293"/>
      <c r="B214" s="290"/>
      <c r="C214" s="292"/>
      <c r="D214" s="292"/>
      <c r="E214" s="274"/>
      <c r="F214" s="274"/>
      <c r="G214" s="279"/>
      <c r="H214" s="272"/>
    </row>
    <row r="215" spans="1:8" ht="12.75">
      <c r="A215" s="276"/>
      <c r="B215" s="289" t="e">
        <f>VLOOKUP(A215,'пр.взвешивания'!B7:C38,2,FALSE)</f>
        <v>#N/A</v>
      </c>
      <c r="C215" s="291" t="e">
        <f>VLOOKUP(B215,'пр.взвешивания'!C7:D38,2,FALSE)</f>
        <v>#N/A</v>
      </c>
      <c r="D215" s="291" t="e">
        <f>VLOOKUP(C215,'пр.взвешивания'!D7:E38,2,FALSE)</f>
        <v>#N/A</v>
      </c>
      <c r="E215" s="283"/>
      <c r="F215" s="283"/>
      <c r="G215" s="276"/>
      <c r="H215" s="276"/>
    </row>
    <row r="216" spans="1:8" ht="13.5" thickBot="1">
      <c r="A216" s="285"/>
      <c r="B216" s="287"/>
      <c r="C216" s="288"/>
      <c r="D216" s="288"/>
      <c r="E216" s="284"/>
      <c r="F216" s="284"/>
      <c r="G216" s="285"/>
      <c r="H216" s="285"/>
    </row>
    <row r="217" spans="1:8" ht="12.75">
      <c r="A217" s="272"/>
      <c r="B217" s="289" t="e">
        <f>VLOOKUP(A217,'пр.взвешивания'!B9:C39,2,FALSE)</f>
        <v>#N/A</v>
      </c>
      <c r="C217" s="291" t="e">
        <f>VLOOKUP(B217,'пр.взвешивания'!C9:D39,2,FALSE)</f>
        <v>#N/A</v>
      </c>
      <c r="D217" s="291" t="e">
        <f>VLOOKUP(C217,'пр.взвешивания'!D9:E39,2,FALSE)</f>
        <v>#N/A</v>
      </c>
      <c r="E217" s="274"/>
      <c r="F217" s="278"/>
      <c r="G217" s="279"/>
      <c r="H217" s="272"/>
    </row>
    <row r="218" spans="1:8" ht="12.75">
      <c r="A218" s="272"/>
      <c r="B218" s="290"/>
      <c r="C218" s="292"/>
      <c r="D218" s="292"/>
      <c r="E218" s="274"/>
      <c r="F218" s="274"/>
      <c r="G218" s="279"/>
      <c r="H218" s="272"/>
    </row>
    <row r="219" spans="1:8" ht="12.75">
      <c r="A219" s="276"/>
      <c r="B219" s="286" t="e">
        <f>VLOOKUP(A219,'пр.взвешивания'!B11:C41,2,FALSE)</f>
        <v>#N/A</v>
      </c>
      <c r="C219" s="281" t="e">
        <f>VLOOKUP(B219,'пр.взвешивания'!C11:D41,2,FALSE)</f>
        <v>#N/A</v>
      </c>
      <c r="D219" s="281" t="e">
        <f>VLOOKUP(C219,'пр.взвешивания'!D11:E41,2,FALSE)</f>
        <v>#N/A</v>
      </c>
      <c r="E219" s="283"/>
      <c r="F219" s="283"/>
      <c r="G219" s="276"/>
      <c r="H219" s="276"/>
    </row>
    <row r="220" spans="1:8" ht="13.5" thickBot="1">
      <c r="A220" s="285"/>
      <c r="B220" s="287"/>
      <c r="C220" s="288"/>
      <c r="D220" s="288"/>
      <c r="E220" s="284"/>
      <c r="F220" s="284"/>
      <c r="G220" s="285"/>
      <c r="H220" s="285"/>
    </row>
    <row r="221" spans="2:5" ht="12.75">
      <c r="B221" s="5" t="s">
        <v>19</v>
      </c>
      <c r="E221" s="16" t="s">
        <v>37</v>
      </c>
    </row>
    <row r="222" spans="1:8" ht="12.75">
      <c r="A222" s="293"/>
      <c r="B222" s="286" t="e">
        <f>VLOOKUP(A222,'пр.взвешивания'!B5:C38,2,FALSE)</f>
        <v>#N/A</v>
      </c>
      <c r="C222" s="281" t="e">
        <f>VLOOKUP(B222,'пр.взвешивания'!C5:D38,2,FALSE)</f>
        <v>#N/A</v>
      </c>
      <c r="D222" s="281" t="e">
        <f>VLOOKUP(C222,'пр.взвешивания'!D5:E38,2,FALSE)</f>
        <v>#N/A</v>
      </c>
      <c r="E222" s="274"/>
      <c r="F222" s="278"/>
      <c r="G222" s="279"/>
      <c r="H222" s="272"/>
    </row>
    <row r="223" spans="1:8" ht="12.75">
      <c r="A223" s="293"/>
      <c r="B223" s="290"/>
      <c r="C223" s="292"/>
      <c r="D223" s="292"/>
      <c r="E223" s="274"/>
      <c r="F223" s="274"/>
      <c r="G223" s="279"/>
      <c r="H223" s="272"/>
    </row>
    <row r="224" spans="1:8" ht="12.75">
      <c r="A224" s="276"/>
      <c r="B224" s="289" t="e">
        <f>VLOOKUP(A224,'пр.взвешивания'!B7:C38,2,FALSE)</f>
        <v>#N/A</v>
      </c>
      <c r="C224" s="291" t="e">
        <f>VLOOKUP(B224,'пр.взвешивания'!C7:D38,2,FALSE)</f>
        <v>#N/A</v>
      </c>
      <c r="D224" s="291" t="e">
        <f>VLOOKUP(C224,'пр.взвешивания'!D7:E38,2,FALSE)</f>
        <v>#N/A</v>
      </c>
      <c r="E224" s="283"/>
      <c r="F224" s="283"/>
      <c r="G224" s="276"/>
      <c r="H224" s="276"/>
    </row>
    <row r="225" spans="1:8" ht="13.5" thickBot="1">
      <c r="A225" s="285"/>
      <c r="B225" s="287"/>
      <c r="C225" s="288"/>
      <c r="D225" s="288"/>
      <c r="E225" s="284"/>
      <c r="F225" s="284"/>
      <c r="G225" s="285"/>
      <c r="H225" s="285"/>
    </row>
    <row r="226" spans="1:8" ht="12.75">
      <c r="A226" s="272"/>
      <c r="B226" s="289" t="e">
        <f>VLOOKUP(A226,'пр.взвешивания'!B9:C39,2,FALSE)</f>
        <v>#N/A</v>
      </c>
      <c r="C226" s="291" t="e">
        <f>VLOOKUP(B226,'пр.взвешивания'!C9:D39,2,FALSE)</f>
        <v>#N/A</v>
      </c>
      <c r="D226" s="291" t="e">
        <f>VLOOKUP(C226,'пр.взвешивания'!D9:E39,2,FALSE)</f>
        <v>#N/A</v>
      </c>
      <c r="E226" s="274"/>
      <c r="F226" s="278"/>
      <c r="G226" s="279"/>
      <c r="H226" s="272"/>
    </row>
    <row r="227" spans="1:8" ht="12.75">
      <c r="A227" s="272"/>
      <c r="B227" s="290"/>
      <c r="C227" s="292"/>
      <c r="D227" s="292"/>
      <c r="E227" s="274"/>
      <c r="F227" s="274"/>
      <c r="G227" s="279"/>
      <c r="H227" s="272"/>
    </row>
    <row r="228" spans="1:8" ht="12.75">
      <c r="A228" s="276"/>
      <c r="B228" s="286" t="e">
        <f>VLOOKUP(A228,'пр.взвешивания'!B11:C41,2,FALSE)</f>
        <v>#N/A</v>
      </c>
      <c r="C228" s="281" t="e">
        <f>VLOOKUP(B228,'пр.взвешивания'!C11:D41,2,FALSE)</f>
        <v>#N/A</v>
      </c>
      <c r="D228" s="281" t="e">
        <f>VLOOKUP(C228,'пр.взвешивания'!D11:E41,2,FALSE)</f>
        <v>#N/A</v>
      </c>
      <c r="E228" s="283"/>
      <c r="F228" s="283"/>
      <c r="G228" s="276"/>
      <c r="H228" s="276"/>
    </row>
    <row r="229" spans="1:8" ht="13.5" thickBot="1">
      <c r="A229" s="285"/>
      <c r="B229" s="287"/>
      <c r="C229" s="288"/>
      <c r="D229" s="288"/>
      <c r="E229" s="284"/>
      <c r="F229" s="284"/>
      <c r="G229" s="285"/>
      <c r="H229" s="285"/>
    </row>
  </sheetData>
  <mergeCells count="742">
    <mergeCell ref="E228:E229"/>
    <mergeCell ref="F228:F229"/>
    <mergeCell ref="G228:G229"/>
    <mergeCell ref="H228:H229"/>
    <mergeCell ref="A228:A229"/>
    <mergeCell ref="B228:B229"/>
    <mergeCell ref="C228:C229"/>
    <mergeCell ref="D228:D229"/>
    <mergeCell ref="E226:E227"/>
    <mergeCell ref="F226:F227"/>
    <mergeCell ref="G226:G227"/>
    <mergeCell ref="H226:H227"/>
    <mergeCell ref="A226:A227"/>
    <mergeCell ref="B226:B227"/>
    <mergeCell ref="C226:C227"/>
    <mergeCell ref="D226:D227"/>
    <mergeCell ref="E224:E225"/>
    <mergeCell ref="F224:F225"/>
    <mergeCell ref="G224:G225"/>
    <mergeCell ref="H224:H225"/>
    <mergeCell ref="A224:A225"/>
    <mergeCell ref="B224:B225"/>
    <mergeCell ref="C224:C225"/>
    <mergeCell ref="D224:D225"/>
    <mergeCell ref="E222:E223"/>
    <mergeCell ref="F222:F223"/>
    <mergeCell ref="G222:G223"/>
    <mergeCell ref="H222:H223"/>
    <mergeCell ref="A222:A223"/>
    <mergeCell ref="B222:B223"/>
    <mergeCell ref="C222:C223"/>
    <mergeCell ref="D222:D223"/>
    <mergeCell ref="E219:E220"/>
    <mergeCell ref="F219:F220"/>
    <mergeCell ref="G219:G220"/>
    <mergeCell ref="H219:H220"/>
    <mergeCell ref="A219:A220"/>
    <mergeCell ref="B219:B220"/>
    <mergeCell ref="C219:C220"/>
    <mergeCell ref="D219:D220"/>
    <mergeCell ref="E217:E218"/>
    <mergeCell ref="F217:F218"/>
    <mergeCell ref="G217:G218"/>
    <mergeCell ref="H217:H218"/>
    <mergeCell ref="A217:A218"/>
    <mergeCell ref="B217:B218"/>
    <mergeCell ref="C217:C218"/>
    <mergeCell ref="D217:D218"/>
    <mergeCell ref="E215:E216"/>
    <mergeCell ref="F215:F216"/>
    <mergeCell ref="G215:G216"/>
    <mergeCell ref="H215:H216"/>
    <mergeCell ref="A215:A216"/>
    <mergeCell ref="B215:B216"/>
    <mergeCell ref="C215:C216"/>
    <mergeCell ref="D215:D216"/>
    <mergeCell ref="E213:E214"/>
    <mergeCell ref="F213:F214"/>
    <mergeCell ref="G213:G214"/>
    <mergeCell ref="H213:H214"/>
    <mergeCell ref="A160:H160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A175:A176"/>
    <mergeCell ref="B175:B176"/>
    <mergeCell ref="E173:E174"/>
    <mergeCell ref="F173:F174"/>
    <mergeCell ref="C175:C176"/>
    <mergeCell ref="D175:D176"/>
    <mergeCell ref="A173:A174"/>
    <mergeCell ref="B173:B174"/>
    <mergeCell ref="C173:C174"/>
    <mergeCell ref="D173:D174"/>
    <mergeCell ref="G173:G174"/>
    <mergeCell ref="H173:H174"/>
    <mergeCell ref="E175:E176"/>
    <mergeCell ref="F175:F176"/>
    <mergeCell ref="G175:G176"/>
    <mergeCell ref="H175:H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A209:H20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A213:A214"/>
    <mergeCell ref="B213:B214"/>
    <mergeCell ref="C213:C214"/>
    <mergeCell ref="D213:D214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A187:A188"/>
    <mergeCell ref="B187:B188"/>
    <mergeCell ref="C187:C188"/>
    <mergeCell ref="D187:D188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3:A4"/>
    <mergeCell ref="B3:B4"/>
    <mergeCell ref="C3:C4"/>
    <mergeCell ref="D3:D4"/>
    <mergeCell ref="E3:E4"/>
    <mergeCell ref="F3:F4"/>
    <mergeCell ref="G3:G4"/>
    <mergeCell ref="H3:H4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5:H95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E187:E188"/>
    <mergeCell ref="F187:F188"/>
    <mergeCell ref="G187:G188"/>
    <mergeCell ref="H187:H188"/>
    <mergeCell ref="A189:A190"/>
    <mergeCell ref="B189:B190"/>
    <mergeCell ref="C189:C190"/>
    <mergeCell ref="D189:D190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2:A113"/>
    <mergeCell ref="B112:B113"/>
    <mergeCell ref="C112:C113"/>
    <mergeCell ref="D112:D113"/>
    <mergeCell ref="A1:H1"/>
    <mergeCell ref="E112:E113"/>
    <mergeCell ref="F112:F113"/>
    <mergeCell ref="G112:G113"/>
    <mergeCell ref="H112:H113"/>
    <mergeCell ref="A27:A28"/>
    <mergeCell ref="B27:B28"/>
    <mergeCell ref="C27:C28"/>
    <mergeCell ref="D27:D28"/>
    <mergeCell ref="A38:A39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E189:E190"/>
    <mergeCell ref="F189:F190"/>
    <mergeCell ref="G189:G190"/>
    <mergeCell ref="H189:H190"/>
    <mergeCell ref="A191:A192"/>
    <mergeCell ref="B191:B192"/>
    <mergeCell ref="C191:C192"/>
    <mergeCell ref="D191:D192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E191:E192"/>
    <mergeCell ref="F191:F192"/>
    <mergeCell ref="G191:G192"/>
    <mergeCell ref="H191:H192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B38:B39"/>
    <mergeCell ref="C38:C39"/>
    <mergeCell ref="D38:D39"/>
    <mergeCell ref="A40:A41"/>
    <mergeCell ref="B40:B41"/>
    <mergeCell ref="C40:C41"/>
    <mergeCell ref="D40:D41"/>
    <mergeCell ref="A128:H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E13:E14"/>
    <mergeCell ref="F13:F14"/>
    <mergeCell ref="G13:G14"/>
    <mergeCell ref="H13:H14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E38:E39"/>
    <mergeCell ref="F38:F39"/>
    <mergeCell ref="G38:G39"/>
    <mergeCell ref="H38:H39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E49:E50"/>
    <mergeCell ref="F49:F50"/>
    <mergeCell ref="G49:G50"/>
    <mergeCell ref="H49:H50"/>
    <mergeCell ref="E51:E52"/>
    <mergeCell ref="F51:F52"/>
    <mergeCell ref="G51:G52"/>
    <mergeCell ref="H51:H52"/>
    <mergeCell ref="E53:E54"/>
    <mergeCell ref="F53:F54"/>
    <mergeCell ref="G53:G54"/>
    <mergeCell ref="H53:H54"/>
    <mergeCell ref="A55:A56"/>
    <mergeCell ref="B55:B56"/>
    <mergeCell ref="C55:C56"/>
    <mergeCell ref="D55:D56"/>
    <mergeCell ref="E55:E56"/>
    <mergeCell ref="F55:F56"/>
    <mergeCell ref="G55:G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A62:H62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66"/>
  <sheetViews>
    <sheetView tabSelected="1" workbookViewId="0" topLeftCell="A1">
      <selection activeCell="F11" sqref="F11:F12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17.7109375" style="0" customWidth="1"/>
    <col min="7" max="7" width="15.00390625" style="0" customWidth="1"/>
  </cols>
  <sheetData>
    <row r="1" spans="1:7" ht="25.5" customHeight="1">
      <c r="A1" s="302" t="s">
        <v>38</v>
      </c>
      <c r="B1" s="302"/>
      <c r="C1" s="302"/>
      <c r="D1" s="302"/>
      <c r="E1" s="302"/>
      <c r="F1" s="302"/>
      <c r="G1" s="302"/>
    </row>
    <row r="2" spans="1:7" ht="18.75" customHeight="1">
      <c r="A2" s="303" t="s">
        <v>39</v>
      </c>
      <c r="B2" s="303"/>
      <c r="C2" s="303"/>
      <c r="D2" s="303"/>
      <c r="E2" s="303"/>
      <c r="F2" s="303"/>
      <c r="G2" s="303"/>
    </row>
    <row r="3" spans="1:7" ht="12.75" customHeight="1">
      <c r="A3" s="276" t="s">
        <v>35</v>
      </c>
      <c r="B3" s="276" t="s">
        <v>0</v>
      </c>
      <c r="C3" s="276" t="s">
        <v>1</v>
      </c>
      <c r="D3" s="276" t="s">
        <v>21</v>
      </c>
      <c r="E3" s="276" t="s">
        <v>22</v>
      </c>
      <c r="F3" s="276" t="s">
        <v>23</v>
      </c>
      <c r="G3" s="276" t="s">
        <v>24</v>
      </c>
    </row>
    <row r="4" spans="1:7" ht="12.75">
      <c r="A4" s="280"/>
      <c r="B4" s="280"/>
      <c r="C4" s="280"/>
      <c r="D4" s="280"/>
      <c r="E4" s="280"/>
      <c r="F4" s="280"/>
      <c r="G4" s="280"/>
    </row>
    <row r="5" spans="1:7" ht="12.75" customHeight="1">
      <c r="A5" s="272"/>
      <c r="B5" s="304">
        <v>1</v>
      </c>
      <c r="C5" s="306" t="s">
        <v>74</v>
      </c>
      <c r="D5" s="308" t="s">
        <v>75</v>
      </c>
      <c r="E5" s="308" t="s">
        <v>76</v>
      </c>
      <c r="F5" s="310" t="s">
        <v>77</v>
      </c>
      <c r="G5" s="308" t="s">
        <v>156</v>
      </c>
    </row>
    <row r="6" spans="1:7" ht="12.75">
      <c r="A6" s="272"/>
      <c r="B6" s="305"/>
      <c r="C6" s="307"/>
      <c r="D6" s="309"/>
      <c r="E6" s="309"/>
      <c r="F6" s="311"/>
      <c r="G6" s="309"/>
    </row>
    <row r="7" spans="1:7" ht="12.75" customHeight="1">
      <c r="A7" s="272"/>
      <c r="B7" s="304">
        <v>2</v>
      </c>
      <c r="C7" s="306" t="s">
        <v>52</v>
      </c>
      <c r="D7" s="308" t="s">
        <v>53</v>
      </c>
      <c r="E7" s="308" t="s">
        <v>54</v>
      </c>
      <c r="F7" s="308" t="s">
        <v>55</v>
      </c>
      <c r="G7" s="308" t="s">
        <v>56</v>
      </c>
    </row>
    <row r="8" spans="1:7" ht="12.75">
      <c r="A8" s="272"/>
      <c r="B8" s="305"/>
      <c r="C8" s="307"/>
      <c r="D8" s="309"/>
      <c r="E8" s="309"/>
      <c r="F8" s="309"/>
      <c r="G8" s="309"/>
    </row>
    <row r="9" spans="1:7" ht="12.75" customHeight="1">
      <c r="A9" s="272"/>
      <c r="B9" s="304">
        <v>3</v>
      </c>
      <c r="C9" s="306" t="s">
        <v>91</v>
      </c>
      <c r="D9" s="308" t="s">
        <v>92</v>
      </c>
      <c r="E9" s="308" t="s">
        <v>93</v>
      </c>
      <c r="F9" s="310" t="s">
        <v>94</v>
      </c>
      <c r="G9" s="308" t="s">
        <v>95</v>
      </c>
    </row>
    <row r="10" spans="1:7" ht="12.75">
      <c r="A10" s="272"/>
      <c r="B10" s="305"/>
      <c r="C10" s="307"/>
      <c r="D10" s="309"/>
      <c r="E10" s="309"/>
      <c r="F10" s="311"/>
      <c r="G10" s="309"/>
    </row>
    <row r="11" spans="1:7" ht="12.75" customHeight="1">
      <c r="A11" s="272"/>
      <c r="B11" s="304">
        <v>4</v>
      </c>
      <c r="C11" s="306" t="s">
        <v>65</v>
      </c>
      <c r="D11" s="308" t="s">
        <v>66</v>
      </c>
      <c r="E11" s="308" t="s">
        <v>67</v>
      </c>
      <c r="F11" s="308" t="s">
        <v>68</v>
      </c>
      <c r="G11" s="308" t="s">
        <v>69</v>
      </c>
    </row>
    <row r="12" spans="1:7" ht="12.75">
      <c r="A12" s="272"/>
      <c r="B12" s="305"/>
      <c r="C12" s="307"/>
      <c r="D12" s="309"/>
      <c r="E12" s="309"/>
      <c r="F12" s="309"/>
      <c r="G12" s="309"/>
    </row>
    <row r="13" spans="1:7" ht="12.75" customHeight="1">
      <c r="A13" s="272"/>
      <c r="B13" s="304">
        <v>5</v>
      </c>
      <c r="C13" s="306" t="s">
        <v>114</v>
      </c>
      <c r="D13" s="308" t="s">
        <v>115</v>
      </c>
      <c r="E13" s="308" t="s">
        <v>116</v>
      </c>
      <c r="F13" s="310" t="s">
        <v>117</v>
      </c>
      <c r="G13" s="308" t="s">
        <v>118</v>
      </c>
    </row>
    <row r="14" spans="1:7" ht="12.75" customHeight="1">
      <c r="A14" s="272"/>
      <c r="B14" s="305"/>
      <c r="C14" s="307"/>
      <c r="D14" s="309"/>
      <c r="E14" s="309"/>
      <c r="F14" s="311"/>
      <c r="G14" s="309"/>
    </row>
    <row r="15" spans="1:7" ht="12.75" customHeight="1">
      <c r="A15" s="272"/>
      <c r="B15" s="304">
        <v>6</v>
      </c>
      <c r="C15" s="306" t="s">
        <v>47</v>
      </c>
      <c r="D15" s="308" t="s">
        <v>48</v>
      </c>
      <c r="E15" s="308" t="s">
        <v>49</v>
      </c>
      <c r="F15" s="308" t="s">
        <v>50</v>
      </c>
      <c r="G15" s="308" t="s">
        <v>51</v>
      </c>
    </row>
    <row r="16" spans="1:7" ht="12.75">
      <c r="A16" s="272"/>
      <c r="B16" s="305"/>
      <c r="C16" s="307"/>
      <c r="D16" s="309"/>
      <c r="E16" s="309"/>
      <c r="F16" s="309"/>
      <c r="G16" s="309"/>
    </row>
    <row r="17" spans="1:7" ht="12.75" customHeight="1">
      <c r="A17" s="272"/>
      <c r="B17" s="304">
        <v>7</v>
      </c>
      <c r="C17" s="306" t="s">
        <v>42</v>
      </c>
      <c r="D17" s="308" t="s">
        <v>43</v>
      </c>
      <c r="E17" s="308" t="s">
        <v>44</v>
      </c>
      <c r="F17" s="308" t="s">
        <v>45</v>
      </c>
      <c r="G17" s="308" t="s">
        <v>46</v>
      </c>
    </row>
    <row r="18" spans="1:7" ht="12.75">
      <c r="A18" s="272"/>
      <c r="B18" s="305"/>
      <c r="C18" s="307"/>
      <c r="D18" s="309"/>
      <c r="E18" s="309"/>
      <c r="F18" s="309"/>
      <c r="G18" s="309"/>
    </row>
    <row r="19" spans="1:7" ht="12.75" customHeight="1">
      <c r="A19" s="272"/>
      <c r="B19" s="304">
        <v>8</v>
      </c>
      <c r="C19" s="306" t="s">
        <v>60</v>
      </c>
      <c r="D19" s="308" t="s">
        <v>61</v>
      </c>
      <c r="E19" s="308" t="s">
        <v>62</v>
      </c>
      <c r="F19" s="308" t="s">
        <v>63</v>
      </c>
      <c r="G19" s="308" t="s">
        <v>64</v>
      </c>
    </row>
    <row r="20" spans="1:7" ht="12.75">
      <c r="A20" s="272"/>
      <c r="B20" s="305"/>
      <c r="C20" s="307"/>
      <c r="D20" s="309"/>
      <c r="E20" s="309"/>
      <c r="F20" s="309"/>
      <c r="G20" s="309"/>
    </row>
    <row r="21" spans="1:7" ht="12.75" customHeight="1">
      <c r="A21" s="272"/>
      <c r="B21" s="304">
        <v>9</v>
      </c>
      <c r="C21" s="306" t="s">
        <v>70</v>
      </c>
      <c r="D21" s="308" t="s">
        <v>71</v>
      </c>
      <c r="E21" s="308" t="s">
        <v>72</v>
      </c>
      <c r="F21" s="308"/>
      <c r="G21" s="308" t="s">
        <v>73</v>
      </c>
    </row>
    <row r="22" spans="1:7" ht="12.75">
      <c r="A22" s="272"/>
      <c r="B22" s="305"/>
      <c r="C22" s="307"/>
      <c r="D22" s="309"/>
      <c r="E22" s="309"/>
      <c r="F22" s="309"/>
      <c r="G22" s="309"/>
    </row>
    <row r="23" spans="1:7" ht="12.75" customHeight="1">
      <c r="A23" s="272"/>
      <c r="B23" s="304">
        <v>10</v>
      </c>
      <c r="C23" s="306" t="s">
        <v>83</v>
      </c>
      <c r="D23" s="308" t="s">
        <v>84</v>
      </c>
      <c r="E23" s="308" t="s">
        <v>62</v>
      </c>
      <c r="F23" s="310" t="s">
        <v>85</v>
      </c>
      <c r="G23" s="308" t="s">
        <v>86</v>
      </c>
    </row>
    <row r="24" spans="1:7" ht="12.75">
      <c r="A24" s="272"/>
      <c r="B24" s="305"/>
      <c r="C24" s="307"/>
      <c r="D24" s="309"/>
      <c r="E24" s="309"/>
      <c r="F24" s="311"/>
      <c r="G24" s="309"/>
    </row>
    <row r="25" spans="1:7" ht="12.75" customHeight="1">
      <c r="A25" s="272"/>
      <c r="B25" s="304">
        <v>11</v>
      </c>
      <c r="C25" s="306" t="s">
        <v>96</v>
      </c>
      <c r="D25" s="308" t="s">
        <v>97</v>
      </c>
      <c r="E25" s="308" t="s">
        <v>98</v>
      </c>
      <c r="F25" s="310" t="s">
        <v>99</v>
      </c>
      <c r="G25" s="308" t="s">
        <v>100</v>
      </c>
    </row>
    <row r="26" spans="1:7" ht="12.75">
      <c r="A26" s="272"/>
      <c r="B26" s="305"/>
      <c r="C26" s="307"/>
      <c r="D26" s="309"/>
      <c r="E26" s="309"/>
      <c r="F26" s="311"/>
      <c r="G26" s="309"/>
    </row>
    <row r="27" spans="1:7" ht="12.75" customHeight="1">
      <c r="A27" s="272"/>
      <c r="B27" s="304">
        <v>12</v>
      </c>
      <c r="C27" s="306" t="s">
        <v>119</v>
      </c>
      <c r="D27" s="308" t="s">
        <v>87</v>
      </c>
      <c r="E27" s="308" t="s">
        <v>88</v>
      </c>
      <c r="F27" s="310" t="s">
        <v>89</v>
      </c>
      <c r="G27" s="308" t="s">
        <v>90</v>
      </c>
    </row>
    <row r="28" spans="1:7" ht="12.75">
      <c r="A28" s="272"/>
      <c r="B28" s="305"/>
      <c r="C28" s="307"/>
      <c r="D28" s="309"/>
      <c r="E28" s="309"/>
      <c r="F28" s="311"/>
      <c r="G28" s="309"/>
    </row>
    <row r="29" spans="1:7" ht="12.75" customHeight="1">
      <c r="A29" s="272"/>
      <c r="B29" s="304">
        <v>13</v>
      </c>
      <c r="C29" s="306" t="s">
        <v>105</v>
      </c>
      <c r="D29" s="308" t="s">
        <v>106</v>
      </c>
      <c r="E29" s="308" t="s">
        <v>107</v>
      </c>
      <c r="F29" s="310" t="s">
        <v>108</v>
      </c>
      <c r="G29" s="308" t="s">
        <v>109</v>
      </c>
    </row>
    <row r="30" spans="1:7" ht="12.75">
      <c r="A30" s="272"/>
      <c r="B30" s="305"/>
      <c r="C30" s="307"/>
      <c r="D30" s="309"/>
      <c r="E30" s="309"/>
      <c r="F30" s="311"/>
      <c r="G30" s="309"/>
    </row>
    <row r="31" spans="1:7" ht="12.75" customHeight="1">
      <c r="A31" s="272"/>
      <c r="B31" s="304">
        <v>14</v>
      </c>
      <c r="C31" s="306" t="s">
        <v>110</v>
      </c>
      <c r="D31" s="308" t="s">
        <v>111</v>
      </c>
      <c r="E31" s="308" t="s">
        <v>112</v>
      </c>
      <c r="F31" s="310"/>
      <c r="G31" s="308" t="s">
        <v>113</v>
      </c>
    </row>
    <row r="32" spans="1:7" ht="12.75">
      <c r="A32" s="272"/>
      <c r="B32" s="305"/>
      <c r="C32" s="307"/>
      <c r="D32" s="309"/>
      <c r="E32" s="309"/>
      <c r="F32" s="311"/>
      <c r="G32" s="309"/>
    </row>
    <row r="33" spans="1:7" ht="12.75" customHeight="1">
      <c r="A33" s="272"/>
      <c r="B33" s="304">
        <v>15</v>
      </c>
      <c r="C33" s="306" t="s">
        <v>57</v>
      </c>
      <c r="D33" s="308" t="s">
        <v>58</v>
      </c>
      <c r="E33" s="308" t="s">
        <v>54</v>
      </c>
      <c r="F33" s="308" t="s">
        <v>59</v>
      </c>
      <c r="G33" s="308" t="s">
        <v>56</v>
      </c>
    </row>
    <row r="34" spans="1:7" ht="12.75">
      <c r="A34" s="272"/>
      <c r="B34" s="305"/>
      <c r="C34" s="307"/>
      <c r="D34" s="309"/>
      <c r="E34" s="309"/>
      <c r="F34" s="309"/>
      <c r="G34" s="309"/>
    </row>
    <row r="35" spans="1:7" ht="12.75" customHeight="1">
      <c r="A35" s="272"/>
      <c r="B35" s="304">
        <v>16</v>
      </c>
      <c r="C35" s="306" t="s">
        <v>78</v>
      </c>
      <c r="D35" s="308" t="s">
        <v>79</v>
      </c>
      <c r="E35" s="308" t="s">
        <v>80</v>
      </c>
      <c r="F35" s="310" t="s">
        <v>81</v>
      </c>
      <c r="G35" s="308" t="s">
        <v>82</v>
      </c>
    </row>
    <row r="36" spans="1:7" ht="12.75">
      <c r="A36" s="272"/>
      <c r="B36" s="305"/>
      <c r="C36" s="307"/>
      <c r="D36" s="309"/>
      <c r="E36" s="309"/>
      <c r="F36" s="311"/>
      <c r="G36" s="309"/>
    </row>
    <row r="37" spans="1:7" ht="12.75" customHeight="1">
      <c r="A37" s="272"/>
      <c r="B37" s="304">
        <v>17</v>
      </c>
      <c r="C37" s="306" t="s">
        <v>101</v>
      </c>
      <c r="D37" s="308" t="s">
        <v>102</v>
      </c>
      <c r="E37" s="308" t="s">
        <v>103</v>
      </c>
      <c r="F37" s="310" t="s">
        <v>155</v>
      </c>
      <c r="G37" s="308" t="s">
        <v>104</v>
      </c>
    </row>
    <row r="38" spans="1:7" ht="12.75">
      <c r="A38" s="272"/>
      <c r="B38" s="305"/>
      <c r="C38" s="307"/>
      <c r="D38" s="309"/>
      <c r="E38" s="309"/>
      <c r="F38" s="311"/>
      <c r="G38" s="309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</sheetData>
  <mergeCells count="128">
    <mergeCell ref="E37:E38"/>
    <mergeCell ref="F37:F38"/>
    <mergeCell ref="G37:G38"/>
    <mergeCell ref="A37:A38"/>
    <mergeCell ref="B37:B38"/>
    <mergeCell ref="C37:C38"/>
    <mergeCell ref="D37:D38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2009-02-05T10:35:22Z</cp:lastPrinted>
  <dcterms:created xsi:type="dcterms:W3CDTF">1996-10-08T23:32:33Z</dcterms:created>
  <dcterms:modified xsi:type="dcterms:W3CDTF">2009-02-05T10:52:57Z</dcterms:modified>
  <cp:category/>
  <cp:version/>
  <cp:contentType/>
  <cp:contentStatus/>
</cp:coreProperties>
</file>