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 протокол" sheetId="1" r:id="rId1"/>
    <sheet name="пр. хода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<sst xmlns="http://schemas.openxmlformats.org/spreadsheetml/2006/main" count="204" uniqueCount="117">
  <si>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</si>
  <si>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</si>
  <si>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</si>
  <si>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</si>
  <si>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</si>
  <si>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</si>
  <si>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</si>
  <si>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</si>
  <si>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</si>
  <si>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</si>
  <si>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</si>
  <si>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</si>
  <si>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</si>
  <si>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</si>
  <si>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</si>
  <si>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</si>
  <si>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</si>
  <si>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</si>
  <si>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</si>
  <si>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</si>
  <si>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</si>
  <si>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</si>
  <si>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</si>
  <si>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</si>
  <si>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</si>
  <si>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</si>
  <si>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</si>
  <si>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</si>
  <si>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</si>
  <si>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</si>
  <si>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</si>
  <si>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</si>
  <si>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В.К.  80 кг</t>
  </si>
  <si>
    <t>В.К. 80</t>
  </si>
  <si>
    <t>ВСТРЕЧА 2</t>
  </si>
  <si>
    <t>80 КГ</t>
  </si>
  <si>
    <t>ИТОГОВЫЙ ПРОТОКОЛ</t>
  </si>
  <si>
    <t xml:space="preserve">ПРОТОКОЛ ХОДА СОРЕВНОВАНИЙ  </t>
  </si>
  <si>
    <t>АЛЕКСЕЕВА Ирина Вячеславовна</t>
  </si>
  <si>
    <t>27.06.90 кмс</t>
  </si>
  <si>
    <t>ПФО Саратовская Балаково ПР</t>
  </si>
  <si>
    <t>008228</t>
  </si>
  <si>
    <t>Ачкасов СН</t>
  </si>
  <si>
    <t>МОРОЗОВА Марина Вячеславовна</t>
  </si>
  <si>
    <t>05.09.80 мс</t>
  </si>
  <si>
    <t>СЗФО Мурманская Мурманск Д</t>
  </si>
  <si>
    <t>000646</t>
  </si>
  <si>
    <t>Кожухов СН Космынин СМ</t>
  </si>
  <si>
    <t>ТРОФИМОВА Анна Александровна</t>
  </si>
  <si>
    <t>04.07.87 мс</t>
  </si>
  <si>
    <t>ЦФО Тверская Ржев МО</t>
  </si>
  <si>
    <t>000479</t>
  </si>
  <si>
    <t>Образцов АН</t>
  </si>
  <si>
    <t>АНДРЮШИНА Екатерина Олеговна</t>
  </si>
  <si>
    <t>12.02.85 мс</t>
  </si>
  <si>
    <t>ЦФО Тульская Тула РССС</t>
  </si>
  <si>
    <t>000361</t>
  </si>
  <si>
    <t>Лювунхай ВА</t>
  </si>
  <si>
    <t>ЕЖОВА Ксения Владимировна</t>
  </si>
  <si>
    <t>09.09.86 мс</t>
  </si>
  <si>
    <t>С.Петербург МО</t>
  </si>
  <si>
    <t>000545</t>
  </si>
  <si>
    <t>Еремина ЕП</t>
  </si>
  <si>
    <t>СУББОТИНА Анна Алексеевна</t>
  </si>
  <si>
    <t>20.09.89 мсмк</t>
  </si>
  <si>
    <t>000609</t>
  </si>
  <si>
    <t xml:space="preserve">Платонов АП </t>
  </si>
  <si>
    <t>ЕРЕМЕЕВА Надежда Валерьевна</t>
  </si>
  <si>
    <t>23.04.83 кмс</t>
  </si>
  <si>
    <t>УФО Свердловская Екатеринбург Д</t>
  </si>
  <si>
    <t>0022241</t>
  </si>
  <si>
    <t>Даутов АР</t>
  </si>
  <si>
    <t>ЛИЗАВЕНКО Мария Владимировна</t>
  </si>
  <si>
    <t>23.03.86 кмс</t>
  </si>
  <si>
    <t>Москва С-70 Д</t>
  </si>
  <si>
    <t xml:space="preserve">Ханбабаев РК Некрасова АС </t>
  </si>
  <si>
    <t>КАЧОРОВСКАЯ Алена Александровна</t>
  </si>
  <si>
    <t>10.01.90 мс</t>
  </si>
  <si>
    <t>ЮФО Волгоградская Волжский ПР</t>
  </si>
  <si>
    <t>000745</t>
  </si>
  <si>
    <t>Опара АИ</t>
  </si>
  <si>
    <t>КОРОЛЕВА Елена Юрьевна</t>
  </si>
  <si>
    <t>89 кмс</t>
  </si>
  <si>
    <t>ЮФО Астраханская Астрахань ПР</t>
  </si>
  <si>
    <t>000793</t>
  </si>
  <si>
    <t>Медведев С</t>
  </si>
  <si>
    <t>РАФИКОВА Роза Нарулловна</t>
  </si>
  <si>
    <t>12.07.88 кмс</t>
  </si>
  <si>
    <t>ПФО Башкортостан Уфа МО</t>
  </si>
  <si>
    <t>Пегов ВА</t>
  </si>
  <si>
    <t>в.к.     80        кг.</t>
  </si>
  <si>
    <t>ВСЕРОССИЙСКАЯ ФЕДЕРАЦИЯ САМБО</t>
  </si>
  <si>
    <t>3'35"</t>
  </si>
  <si>
    <t>52"</t>
  </si>
  <si>
    <t>15"</t>
  </si>
  <si>
    <t>1'28"</t>
  </si>
  <si>
    <t>3"41"</t>
  </si>
  <si>
    <t>3"59"</t>
  </si>
  <si>
    <t>13"</t>
  </si>
  <si>
    <t>56"</t>
  </si>
  <si>
    <t>1"01"</t>
  </si>
  <si>
    <t>1'19"</t>
  </si>
  <si>
    <t>1'30"</t>
  </si>
  <si>
    <t>3'44"</t>
  </si>
  <si>
    <t>50"</t>
  </si>
  <si>
    <t>0'0"</t>
  </si>
  <si>
    <t>1</t>
  </si>
  <si>
    <t>2</t>
  </si>
  <si>
    <t>3</t>
  </si>
  <si>
    <t>5-6</t>
  </si>
  <si>
    <t>7-8</t>
  </si>
  <si>
    <t>9-10</t>
  </si>
  <si>
    <t>11</t>
  </si>
  <si>
    <t>в.к.     80      кг.</t>
  </si>
  <si>
    <t>2'30"</t>
  </si>
  <si>
    <t>2:0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</si>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</sst>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9"/>
      <color indexed="18"/>
      <name val="Arial Narrow"/>
      <family val="2"/>
    </font>
    <font>
      <sz val="10"/>
      <color indexed="18"/>
      <name val="Arial"/>
      <family val="0"/>
    </font>
    <font>
      <sz val="8"/>
      <color indexed="18"/>
      <name val="Arial Narrow"/>
      <family val="2"/>
    </font>
    <font>
      <b/>
      <sz val="12"/>
      <color indexed="18"/>
      <name val="Arial Narrow"/>
      <family val="2"/>
    </font>
    <font>
      <b/>
      <i/>
      <sz val="12"/>
      <color indexed="18"/>
      <name val="Arial Narrow"/>
      <family val="2"/>
    </font>
    <font>
      <sz val="12"/>
      <color indexed="18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"/>
      <family val="0"/>
    </font>
    <font>
      <b/>
      <i/>
      <sz val="16"/>
      <name val="BrushScriptUkrain"/>
      <family val="1"/>
    </font>
    <font>
      <b/>
      <i/>
      <sz val="13"/>
      <name val="BrushScriptUkrain"/>
      <family val="1"/>
    </font>
    <font>
      <b/>
      <sz val="14"/>
      <color indexed="9"/>
      <name val="Arial"/>
      <family val="2"/>
    </font>
    <font>
      <b/>
      <sz val="18"/>
      <color indexed="10"/>
      <name val="CyrillicOld"/>
      <family val="0"/>
    </font>
    <font>
      <b/>
      <i/>
      <sz val="14"/>
      <color indexed="8"/>
      <name val="a_FuturaRoundDem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u val="single"/>
      <sz val="10"/>
      <color indexed="8"/>
      <name val="Arial"/>
      <family val="0"/>
    </font>
    <font>
      <b/>
      <i/>
      <sz val="11"/>
      <color indexed="8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i/>
      <sz val="12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1" fillId="0" borderId="0" xfId="15" applyFont="1" applyAlignment="1">
      <alignment vertical="center" wrapText="1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0" xfId="15" applyFont="1" applyBorder="1" applyAlignment="1">
      <alignment/>
    </xf>
    <xf numFmtId="0" fontId="16" fillId="0" borderId="0" xfId="15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9" fillId="0" borderId="0" xfId="15" applyNumberFormat="1" applyFont="1" applyFill="1" applyBorder="1" applyAlignment="1">
      <alignment horizontal="center"/>
    </xf>
    <xf numFmtId="0" fontId="18" fillId="0" borderId="0" xfId="15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15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1" fillId="0" borderId="0" xfId="15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" fillId="0" borderId="0" xfId="15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27" fillId="0" borderId="0" xfId="15" applyNumberFormat="1" applyFont="1" applyFill="1" applyBorder="1" applyAlignment="1" applyProtection="1">
      <alignment horizontal="center" vertical="center" wrapText="1"/>
      <protection/>
    </xf>
    <xf numFmtId="0" fontId="27" fillId="0" borderId="4" xfId="15" applyNumberFormat="1" applyFont="1" applyFill="1" applyBorder="1" applyAlignment="1" applyProtection="1">
      <alignment horizontal="center" vertical="center" wrapText="1"/>
      <protection/>
    </xf>
    <xf numFmtId="0" fontId="2" fillId="0" borderId="0" xfId="15" applyFont="1" applyBorder="1" applyAlignment="1">
      <alignment vertical="center" wrapText="1"/>
    </xf>
    <xf numFmtId="0" fontId="0" fillId="0" borderId="0" xfId="0" applyAlignment="1">
      <alignment/>
    </xf>
    <xf numFmtId="0" fontId="26" fillId="0" borderId="0" xfId="15" applyNumberFormat="1" applyFont="1" applyFill="1" applyBorder="1" applyAlignment="1" applyProtection="1">
      <alignment vertical="center" wrapText="1"/>
      <protection/>
    </xf>
    <xf numFmtId="0" fontId="29" fillId="0" borderId="0" xfId="15" applyNumberFormat="1" applyFont="1" applyFill="1" applyBorder="1" applyAlignment="1" applyProtection="1">
      <alignment vertical="center" wrapText="1"/>
      <protection/>
    </xf>
    <xf numFmtId="0" fontId="35" fillId="0" borderId="5" xfId="15" applyNumberFormat="1" applyFont="1" applyFill="1" applyBorder="1" applyAlignment="1">
      <alignment horizontal="center"/>
    </xf>
    <xf numFmtId="0" fontId="35" fillId="0" borderId="2" xfId="15" applyNumberFormat="1" applyFont="1" applyFill="1" applyBorder="1" applyAlignment="1">
      <alignment horizontal="center"/>
    </xf>
    <xf numFmtId="0" fontId="35" fillId="0" borderId="6" xfId="15" applyNumberFormat="1" applyFont="1" applyFill="1" applyBorder="1" applyAlignment="1">
      <alignment horizontal="center"/>
    </xf>
    <xf numFmtId="0" fontId="34" fillId="0" borderId="1" xfId="15" applyNumberFormat="1" applyFont="1" applyFill="1" applyBorder="1" applyAlignment="1">
      <alignment horizontal="center"/>
    </xf>
    <xf numFmtId="0" fontId="34" fillId="2" borderId="7" xfId="15" applyNumberFormat="1" applyFont="1" applyFill="1" applyBorder="1" applyAlignment="1">
      <alignment horizontal="center"/>
    </xf>
    <xf numFmtId="0" fontId="34" fillId="0" borderId="7" xfId="15" applyNumberFormat="1" applyFont="1" applyFill="1" applyBorder="1" applyAlignment="1">
      <alignment horizontal="center"/>
    </xf>
    <xf numFmtId="0" fontId="34" fillId="0" borderId="8" xfId="15" applyNumberFormat="1" applyFont="1" applyFill="1" applyBorder="1" applyAlignment="1">
      <alignment horizontal="center"/>
    </xf>
    <xf numFmtId="0" fontId="35" fillId="2" borderId="5" xfId="15" applyNumberFormat="1" applyFont="1" applyFill="1" applyBorder="1" applyAlignment="1">
      <alignment horizontal="center"/>
    </xf>
    <xf numFmtId="0" fontId="34" fillId="2" borderId="1" xfId="15" applyNumberFormat="1" applyFont="1" applyFill="1" applyBorder="1" applyAlignment="1">
      <alignment horizontal="center"/>
    </xf>
    <xf numFmtId="0" fontId="35" fillId="2" borderId="2" xfId="15" applyNumberFormat="1" applyFont="1" applyFill="1" applyBorder="1" applyAlignment="1">
      <alignment horizontal="center"/>
    </xf>
    <xf numFmtId="0" fontId="35" fillId="2" borderId="8" xfId="0" applyNumberFormat="1" applyFont="1" applyFill="1" applyBorder="1" applyAlignment="1">
      <alignment horizontal="center"/>
    </xf>
    <xf numFmtId="0" fontId="35" fillId="0" borderId="9" xfId="15" applyNumberFormat="1" applyFont="1" applyFill="1" applyBorder="1" applyAlignment="1">
      <alignment horizontal="center"/>
    </xf>
    <xf numFmtId="0" fontId="35" fillId="0" borderId="10" xfId="15" applyNumberFormat="1" applyFont="1" applyFill="1" applyBorder="1" applyAlignment="1">
      <alignment horizontal="center"/>
    </xf>
    <xf numFmtId="0" fontId="35" fillId="2" borderId="11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1" fillId="0" borderId="0" xfId="0" applyNumberFormat="1" applyFont="1" applyAlignment="1">
      <alignment/>
    </xf>
    <xf numFmtId="0" fontId="36" fillId="2" borderId="12" xfId="0" applyNumberFormat="1" applyFont="1" applyFill="1" applyBorder="1" applyAlignment="1">
      <alignment horizontal="center"/>
    </xf>
    <xf numFmtId="0" fontId="36" fillId="0" borderId="4" xfId="15" applyNumberFormat="1" applyFont="1" applyFill="1" applyBorder="1" applyAlignment="1">
      <alignment horizontal="center"/>
    </xf>
    <xf numFmtId="0" fontId="36" fillId="0" borderId="13" xfId="15" applyNumberFormat="1" applyFont="1" applyFill="1" applyBorder="1" applyAlignment="1">
      <alignment horizontal="center"/>
    </xf>
    <xf numFmtId="0" fontId="36" fillId="0" borderId="14" xfId="15" applyNumberFormat="1" applyFont="1" applyFill="1" applyBorder="1" applyAlignment="1">
      <alignment horizontal="center"/>
    </xf>
    <xf numFmtId="0" fontId="36" fillId="0" borderId="15" xfId="15" applyNumberFormat="1" applyFont="1" applyFill="1" applyBorder="1" applyAlignment="1">
      <alignment horizontal="center"/>
    </xf>
    <xf numFmtId="0" fontId="35" fillId="0" borderId="0" xfId="0" applyNumberFormat="1" applyFont="1" applyBorder="1" applyAlignment="1">
      <alignment/>
    </xf>
    <xf numFmtId="0" fontId="31" fillId="2" borderId="16" xfId="0" applyNumberFormat="1" applyFont="1" applyFill="1" applyBorder="1" applyAlignment="1">
      <alignment horizontal="center"/>
    </xf>
    <xf numFmtId="0" fontId="31" fillId="0" borderId="2" xfId="0" applyNumberFormat="1" applyFont="1" applyFill="1" applyBorder="1" applyAlignment="1">
      <alignment horizontal="center"/>
    </xf>
    <xf numFmtId="0" fontId="31" fillId="0" borderId="5" xfId="15" applyNumberFormat="1" applyFont="1" applyFill="1" applyBorder="1" applyAlignment="1">
      <alignment horizontal="center"/>
    </xf>
    <xf numFmtId="0" fontId="31" fillId="0" borderId="17" xfId="15" applyNumberFormat="1" applyFont="1" applyFill="1" applyBorder="1" applyAlignment="1">
      <alignment horizontal="center"/>
    </xf>
    <xf numFmtId="0" fontId="31" fillId="0" borderId="6" xfId="15" applyNumberFormat="1" applyFont="1" applyFill="1" applyBorder="1" applyAlignment="1">
      <alignment horizontal="center"/>
    </xf>
    <xf numFmtId="0" fontId="36" fillId="0" borderId="18" xfId="15" applyNumberFormat="1" applyFont="1" applyFill="1" applyBorder="1" applyAlignment="1">
      <alignment horizontal="center"/>
    </xf>
    <xf numFmtId="0" fontId="36" fillId="2" borderId="19" xfId="0" applyNumberFormat="1" applyFont="1" applyFill="1" applyBorder="1" applyAlignment="1">
      <alignment horizontal="center"/>
    </xf>
    <xf numFmtId="0" fontId="36" fillId="0" borderId="1" xfId="15" applyNumberFormat="1" applyFont="1" applyFill="1" applyBorder="1" applyAlignment="1">
      <alignment horizontal="center"/>
    </xf>
    <xf numFmtId="0" fontId="36" fillId="0" borderId="20" xfId="15" applyNumberFormat="1" applyFont="1" applyFill="1" applyBorder="1" applyAlignment="1">
      <alignment horizontal="center"/>
    </xf>
    <xf numFmtId="0" fontId="36" fillId="0" borderId="8" xfId="15" applyNumberFormat="1" applyFont="1" applyFill="1" applyBorder="1" applyAlignment="1">
      <alignment horizontal="center"/>
    </xf>
    <xf numFmtId="0" fontId="31" fillId="0" borderId="16" xfId="15" applyNumberFormat="1" applyFont="1" applyFill="1" applyBorder="1" applyAlignment="1">
      <alignment horizontal="center"/>
    </xf>
    <xf numFmtId="0" fontId="31" fillId="2" borderId="21" xfId="0" applyNumberFormat="1" applyFont="1" applyFill="1" applyBorder="1" applyAlignment="1">
      <alignment horizontal="center"/>
    </xf>
    <xf numFmtId="0" fontId="31" fillId="0" borderId="2" xfId="15" applyNumberFormat="1" applyFont="1" applyFill="1" applyBorder="1" applyAlignment="1">
      <alignment horizontal="center"/>
    </xf>
    <xf numFmtId="0" fontId="36" fillId="0" borderId="19" xfId="15" applyNumberFormat="1" applyFont="1" applyFill="1" applyBorder="1" applyAlignment="1">
      <alignment horizontal="center"/>
    </xf>
    <xf numFmtId="0" fontId="36" fillId="2" borderId="8" xfId="0" applyNumberFormat="1" applyFont="1" applyFill="1" applyBorder="1" applyAlignment="1">
      <alignment horizontal="center"/>
    </xf>
    <xf numFmtId="0" fontId="31" fillId="0" borderId="22" xfId="15" applyNumberFormat="1" applyFont="1" applyFill="1" applyBorder="1" applyAlignment="1">
      <alignment horizontal="center"/>
    </xf>
    <xf numFmtId="0" fontId="31" fillId="0" borderId="23" xfId="15" applyNumberFormat="1" applyFont="1" applyFill="1" applyBorder="1" applyAlignment="1">
      <alignment horizontal="center"/>
    </xf>
    <xf numFmtId="0" fontId="31" fillId="0" borderId="9" xfId="15" applyNumberFormat="1" applyFont="1" applyFill="1" applyBorder="1" applyAlignment="1">
      <alignment horizontal="center"/>
    </xf>
    <xf numFmtId="0" fontId="31" fillId="0" borderId="24" xfId="15" applyNumberFormat="1" applyFont="1" applyFill="1" applyBorder="1" applyAlignment="1">
      <alignment horizontal="center"/>
    </xf>
    <xf numFmtId="0" fontId="31" fillId="2" borderId="1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/>
    </xf>
    <xf numFmtId="0" fontId="32" fillId="0" borderId="0" xfId="15" applyFont="1" applyFill="1" applyBorder="1" applyAlignment="1">
      <alignment vertical="center" wrapText="1"/>
    </xf>
    <xf numFmtId="2" fontId="35" fillId="0" borderId="0" xfId="0" applyNumberFormat="1" applyFont="1" applyFill="1" applyBorder="1" applyAlignment="1">
      <alignment horizontal="center"/>
    </xf>
    <xf numFmtId="2" fontId="39" fillId="0" borderId="0" xfId="15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49" fontId="35" fillId="0" borderId="0" xfId="0" applyNumberFormat="1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35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" xfId="0" applyFont="1" applyBorder="1" applyAlignment="1">
      <alignment/>
    </xf>
    <xf numFmtId="0" fontId="35" fillId="0" borderId="1" xfId="0" applyFont="1" applyBorder="1" applyAlignment="1">
      <alignment/>
    </xf>
    <xf numFmtId="0" fontId="42" fillId="0" borderId="1" xfId="0" applyFont="1" applyBorder="1" applyAlignment="1">
      <alignment/>
    </xf>
    <xf numFmtId="0" fontId="35" fillId="0" borderId="0" xfId="15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41" fillId="0" borderId="2" xfId="0" applyFont="1" applyBorder="1" applyAlignment="1">
      <alignment/>
    </xf>
    <xf numFmtId="0" fontId="35" fillId="0" borderId="2" xfId="0" applyFont="1" applyBorder="1" applyAlignment="1">
      <alignment/>
    </xf>
    <xf numFmtId="0" fontId="42" fillId="0" borderId="2" xfId="0" applyFont="1" applyBorder="1" applyAlignment="1">
      <alignment/>
    </xf>
    <xf numFmtId="0" fontId="43" fillId="0" borderId="0" xfId="0" applyFont="1" applyAlignment="1">
      <alignment/>
    </xf>
    <xf numFmtId="0" fontId="31" fillId="0" borderId="0" xfId="15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4" fillId="0" borderId="0" xfId="15" applyFont="1" applyAlignment="1">
      <alignment/>
    </xf>
    <xf numFmtId="0" fontId="35" fillId="0" borderId="0" xfId="15" applyFont="1" applyBorder="1" applyAlignment="1">
      <alignment vertical="center" wrapText="1"/>
    </xf>
    <xf numFmtId="0" fontId="35" fillId="0" borderId="29" xfId="15" applyFont="1" applyBorder="1" applyAlignment="1">
      <alignment vertical="center" wrapText="1"/>
    </xf>
    <xf numFmtId="0" fontId="40" fillId="0" borderId="0" xfId="15" applyFont="1" applyAlignment="1">
      <alignment/>
    </xf>
    <xf numFmtId="49" fontId="31" fillId="0" borderId="0" xfId="0" applyNumberFormat="1" applyFont="1" applyAlignment="1">
      <alignment/>
    </xf>
    <xf numFmtId="49" fontId="31" fillId="0" borderId="1" xfId="0" applyNumberFormat="1" applyFont="1" applyBorder="1" applyAlignment="1">
      <alignment/>
    </xf>
    <xf numFmtId="49" fontId="31" fillId="0" borderId="19" xfId="0" applyNumberFormat="1" applyFont="1" applyBorder="1" applyAlignment="1">
      <alignment/>
    </xf>
    <xf numFmtId="49" fontId="31" fillId="0" borderId="0" xfId="0" applyNumberFormat="1" applyFont="1" applyBorder="1" applyAlignment="1">
      <alignment/>
    </xf>
    <xf numFmtId="49" fontId="31" fillId="0" borderId="2" xfId="0" applyNumberFormat="1" applyFont="1" applyBorder="1" applyAlignment="1">
      <alignment/>
    </xf>
    <xf numFmtId="49" fontId="31" fillId="0" borderId="21" xfId="0" applyNumberFormat="1" applyFont="1" applyBorder="1" applyAlignment="1">
      <alignment/>
    </xf>
    <xf numFmtId="0" fontId="36" fillId="3" borderId="30" xfId="15" applyNumberFormat="1" applyFont="1" applyFill="1" applyBorder="1" applyAlignment="1">
      <alignment horizontal="center"/>
    </xf>
    <xf numFmtId="0" fontId="36" fillId="3" borderId="31" xfId="15" applyNumberFormat="1" applyFont="1" applyFill="1" applyBorder="1" applyAlignment="1">
      <alignment horizontal="center"/>
    </xf>
    <xf numFmtId="0" fontId="36" fillId="3" borderId="0" xfId="15" applyNumberFormat="1" applyFont="1" applyFill="1" applyBorder="1" applyAlignment="1">
      <alignment horizontal="center"/>
    </xf>
    <xf numFmtId="0" fontId="36" fillId="3" borderId="32" xfId="15" applyNumberFormat="1" applyFont="1" applyFill="1" applyBorder="1" applyAlignment="1">
      <alignment horizontal="center"/>
    </xf>
    <xf numFmtId="0" fontId="31" fillId="3" borderId="16" xfId="15" applyNumberFormat="1" applyFont="1" applyFill="1" applyBorder="1" applyAlignment="1">
      <alignment horizontal="center"/>
    </xf>
    <xf numFmtId="0" fontId="31" fillId="3" borderId="21" xfId="15" applyNumberFormat="1" applyFont="1" applyFill="1" applyBorder="1" applyAlignment="1">
      <alignment horizontal="center"/>
    </xf>
    <xf numFmtId="0" fontId="31" fillId="3" borderId="2" xfId="15" applyNumberFormat="1" applyFont="1" applyFill="1" applyBorder="1" applyAlignment="1">
      <alignment horizontal="center"/>
    </xf>
    <xf numFmtId="0" fontId="31" fillId="3" borderId="32" xfId="15" applyNumberFormat="1" applyFont="1" applyFill="1" applyBorder="1" applyAlignment="1">
      <alignment horizontal="center"/>
    </xf>
    <xf numFmtId="0" fontId="34" fillId="3" borderId="1" xfId="15" applyNumberFormat="1" applyFont="1" applyFill="1" applyBorder="1" applyAlignment="1">
      <alignment horizontal="center"/>
    </xf>
    <xf numFmtId="0" fontId="34" fillId="3" borderId="7" xfId="15" applyNumberFormat="1" applyFont="1" applyFill="1" applyBorder="1" applyAlignment="1">
      <alignment horizontal="center"/>
    </xf>
    <xf numFmtId="0" fontId="34" fillId="3" borderId="8" xfId="15" applyNumberFormat="1" applyFont="1" applyFill="1" applyBorder="1" applyAlignment="1">
      <alignment horizontal="center"/>
    </xf>
    <xf numFmtId="0" fontId="35" fillId="3" borderId="2" xfId="15" applyNumberFormat="1" applyFont="1" applyFill="1" applyBorder="1" applyAlignment="1">
      <alignment horizontal="center"/>
    </xf>
    <xf numFmtId="0" fontId="35" fillId="3" borderId="5" xfId="15" applyNumberFormat="1" applyFont="1" applyFill="1" applyBorder="1" applyAlignment="1">
      <alignment horizontal="center"/>
    </xf>
    <xf numFmtId="0" fontId="35" fillId="3" borderId="6" xfId="15" applyNumberFormat="1" applyFont="1" applyFill="1" applyBorder="1" applyAlignment="1">
      <alignment horizontal="center"/>
    </xf>
    <xf numFmtId="0" fontId="34" fillId="4" borderId="13" xfId="15" applyNumberFormat="1" applyFont="1" applyFill="1" applyBorder="1" applyAlignment="1">
      <alignment horizontal="center"/>
    </xf>
    <xf numFmtId="0" fontId="34" fillId="4" borderId="4" xfId="15" applyNumberFormat="1" applyFont="1" applyFill="1" applyBorder="1" applyAlignment="1">
      <alignment horizontal="center"/>
    </xf>
    <xf numFmtId="0" fontId="34" fillId="4" borderId="15" xfId="15" applyNumberFormat="1" applyFont="1" applyFill="1" applyBorder="1" applyAlignment="1">
      <alignment horizontal="center"/>
    </xf>
    <xf numFmtId="0" fontId="35" fillId="4" borderId="2" xfId="15" applyNumberFormat="1" applyFont="1" applyFill="1" applyBorder="1" applyAlignment="1">
      <alignment horizontal="center"/>
    </xf>
    <xf numFmtId="0" fontId="35" fillId="4" borderId="5" xfId="15" applyNumberFormat="1" applyFont="1" applyFill="1" applyBorder="1" applyAlignment="1">
      <alignment horizontal="center"/>
    </xf>
    <xf numFmtId="0" fontId="35" fillId="4" borderId="6" xfId="15" applyNumberFormat="1" applyFont="1" applyFill="1" applyBorder="1" applyAlignment="1">
      <alignment horizontal="center"/>
    </xf>
    <xf numFmtId="49" fontId="36" fillId="4" borderId="33" xfId="15" applyNumberFormat="1" applyFont="1" applyFill="1" applyBorder="1" applyAlignment="1">
      <alignment horizontal="center"/>
    </xf>
    <xf numFmtId="49" fontId="31" fillId="4" borderId="34" xfId="15" applyNumberFormat="1" applyFont="1" applyFill="1" applyBorder="1" applyAlignment="1">
      <alignment horizontal="center"/>
    </xf>
    <xf numFmtId="49" fontId="36" fillId="4" borderId="35" xfId="15" applyNumberFormat="1" applyFont="1" applyFill="1" applyBorder="1" applyAlignment="1">
      <alignment horizontal="center"/>
    </xf>
    <xf numFmtId="49" fontId="31" fillId="4" borderId="36" xfId="15" applyNumberFormat="1" applyFont="1" applyFill="1" applyBorder="1" applyAlignment="1">
      <alignment horizontal="center"/>
    </xf>
    <xf numFmtId="49" fontId="36" fillId="5" borderId="33" xfId="15" applyNumberFormat="1" applyFont="1" applyFill="1" applyBorder="1" applyAlignment="1">
      <alignment horizontal="center"/>
    </xf>
    <xf numFmtId="49" fontId="31" fillId="5" borderId="34" xfId="15" applyNumberFormat="1" applyFont="1" applyFill="1" applyBorder="1" applyAlignment="1">
      <alignment horizontal="center"/>
    </xf>
    <xf numFmtId="0" fontId="36" fillId="5" borderId="18" xfId="15" applyNumberFormat="1" applyFont="1" applyFill="1" applyBorder="1" applyAlignment="1">
      <alignment horizontal="center"/>
    </xf>
    <xf numFmtId="0" fontId="36" fillId="5" borderId="19" xfId="15" applyNumberFormat="1" applyFont="1" applyFill="1" applyBorder="1" applyAlignment="1">
      <alignment horizontal="center"/>
    </xf>
    <xf numFmtId="0" fontId="36" fillId="5" borderId="20" xfId="15" applyNumberFormat="1" applyFont="1" applyFill="1" applyBorder="1" applyAlignment="1">
      <alignment horizontal="center"/>
    </xf>
    <xf numFmtId="0" fontId="36" fillId="5" borderId="8" xfId="15" applyNumberFormat="1" applyFont="1" applyFill="1" applyBorder="1" applyAlignment="1">
      <alignment horizontal="center"/>
    </xf>
    <xf numFmtId="0" fontId="31" fillId="5" borderId="16" xfId="15" applyNumberFormat="1" applyFont="1" applyFill="1" applyBorder="1" applyAlignment="1">
      <alignment horizontal="center"/>
    </xf>
    <xf numFmtId="0" fontId="31" fillId="5" borderId="21" xfId="15" applyNumberFormat="1" applyFont="1" applyFill="1" applyBorder="1" applyAlignment="1">
      <alignment horizontal="center"/>
    </xf>
    <xf numFmtId="0" fontId="31" fillId="5" borderId="17" xfId="15" applyNumberFormat="1" applyFont="1" applyFill="1" applyBorder="1" applyAlignment="1">
      <alignment horizontal="center"/>
    </xf>
    <xf numFmtId="0" fontId="31" fillId="5" borderId="6" xfId="15" applyNumberFormat="1" applyFont="1" applyFill="1" applyBorder="1" applyAlignment="1">
      <alignment horizontal="center"/>
    </xf>
    <xf numFmtId="0" fontId="29" fillId="0" borderId="0" xfId="15" applyNumberFormat="1" applyFont="1" applyFill="1" applyBorder="1" applyAlignment="1" applyProtection="1">
      <alignment horizontal="center" vertical="center" wrapText="1"/>
      <protection/>
    </xf>
    <xf numFmtId="0" fontId="35" fillId="0" borderId="2" xfId="15" applyFont="1" applyBorder="1" applyAlignment="1">
      <alignment horizontal="center" vertical="center" wrapText="1"/>
    </xf>
    <xf numFmtId="0" fontId="28" fillId="6" borderId="37" xfId="0" applyFont="1" applyFill="1" applyBorder="1" applyAlignment="1">
      <alignment horizontal="center" vertical="center"/>
    </xf>
    <xf numFmtId="0" fontId="28" fillId="6" borderId="38" xfId="0" applyFont="1" applyFill="1" applyBorder="1" applyAlignment="1">
      <alignment horizontal="center" vertical="center"/>
    </xf>
    <xf numFmtId="0" fontId="47" fillId="0" borderId="0" xfId="15" applyFont="1" applyBorder="1" applyAlignment="1">
      <alignment horizontal="center" vertical="center" wrapText="1"/>
    </xf>
    <xf numFmtId="0" fontId="47" fillId="0" borderId="29" xfId="15" applyFont="1" applyBorder="1" applyAlignment="1">
      <alignment horizontal="center" vertical="center" wrapText="1"/>
    </xf>
    <xf numFmtId="0" fontId="30" fillId="4" borderId="37" xfId="15" applyNumberFormat="1" applyFont="1" applyFill="1" applyBorder="1" applyAlignment="1" applyProtection="1">
      <alignment horizontal="center" vertical="center" wrapText="1"/>
      <protection/>
    </xf>
    <xf numFmtId="0" fontId="30" fillId="4" borderId="39" xfId="15" applyNumberFormat="1" applyFont="1" applyFill="1" applyBorder="1" applyAlignment="1" applyProtection="1">
      <alignment horizontal="center" vertical="center" wrapText="1"/>
      <protection/>
    </xf>
    <xf numFmtId="0" fontId="30" fillId="4" borderId="38" xfId="15" applyNumberFormat="1" applyFont="1" applyFill="1" applyBorder="1" applyAlignment="1" applyProtection="1">
      <alignment horizontal="center" vertical="center" wrapText="1"/>
      <protection/>
    </xf>
    <xf numFmtId="0" fontId="31" fillId="0" borderId="40" xfId="0" applyFont="1" applyFill="1" applyBorder="1" applyAlignment="1">
      <alignment horizontal="left" vertical="center" wrapText="1"/>
    </xf>
    <xf numFmtId="49" fontId="36" fillId="0" borderId="40" xfId="0" applyNumberFormat="1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31" fillId="7" borderId="40" xfId="0" applyFont="1" applyFill="1" applyBorder="1" applyAlignment="1">
      <alignment horizontal="left" vertical="center" wrapText="1"/>
    </xf>
    <xf numFmtId="49" fontId="36" fillId="7" borderId="40" xfId="0" applyNumberFormat="1" applyFont="1" applyFill="1" applyBorder="1" applyAlignment="1">
      <alignment horizontal="center" vertical="center" wrapText="1"/>
    </xf>
    <xf numFmtId="0" fontId="46" fillId="7" borderId="40" xfId="0" applyFont="1" applyFill="1" applyBorder="1" applyAlignment="1">
      <alignment horizontal="center" vertical="center" wrapText="1"/>
    </xf>
    <xf numFmtId="0" fontId="31" fillId="3" borderId="40" xfId="0" applyFont="1" applyFill="1" applyBorder="1" applyAlignment="1">
      <alignment horizontal="left" vertical="center" wrapText="1"/>
    </xf>
    <xf numFmtId="49" fontId="36" fillId="3" borderId="40" xfId="0" applyNumberFormat="1" applyFont="1" applyFill="1" applyBorder="1" applyAlignment="1">
      <alignment horizontal="center" vertical="center" wrapText="1"/>
    </xf>
    <xf numFmtId="0" fontId="46" fillId="3" borderId="40" xfId="0" applyFont="1" applyFill="1" applyBorder="1" applyAlignment="1">
      <alignment horizontal="center" vertical="center" wrapText="1"/>
    </xf>
    <xf numFmtId="0" fontId="31" fillId="4" borderId="40" xfId="0" applyFont="1" applyFill="1" applyBorder="1" applyAlignment="1">
      <alignment horizontal="left" vertical="center" wrapText="1"/>
    </xf>
    <xf numFmtId="49" fontId="36" fillId="5" borderId="40" xfId="0" applyNumberFormat="1" applyFont="1" applyFill="1" applyBorder="1" applyAlignment="1">
      <alignment horizontal="center" vertical="center" wrapText="1"/>
    </xf>
    <xf numFmtId="0" fontId="46" fillId="5" borderId="40" xfId="0" applyFont="1" applyFill="1" applyBorder="1" applyAlignment="1">
      <alignment horizontal="center" vertical="center" wrapText="1"/>
    </xf>
    <xf numFmtId="0" fontId="31" fillId="5" borderId="40" xfId="0" applyFont="1" applyFill="1" applyBorder="1" applyAlignment="1">
      <alignment horizontal="left" vertical="center" wrapText="1"/>
    </xf>
    <xf numFmtId="49" fontId="36" fillId="4" borderId="40" xfId="0" applyNumberFormat="1" applyFont="1" applyFill="1" applyBorder="1" applyAlignment="1">
      <alignment horizontal="center" vertical="center" wrapText="1"/>
    </xf>
    <xf numFmtId="0" fontId="46" fillId="4" borderId="40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28" fillId="6" borderId="41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/>
    </xf>
    <xf numFmtId="0" fontId="28" fillId="6" borderId="33" xfId="0" applyFont="1" applyFill="1" applyBorder="1" applyAlignment="1">
      <alignment horizontal="center" vertical="center"/>
    </xf>
    <xf numFmtId="0" fontId="0" fillId="0" borderId="9" xfId="15" applyFont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0" fillId="0" borderId="0" xfId="15" applyFont="1" applyAlignment="1">
      <alignment horizontal="left"/>
    </xf>
    <xf numFmtId="0" fontId="31" fillId="0" borderId="42" xfId="15" applyFont="1" applyBorder="1" applyAlignment="1">
      <alignment horizontal="left" vertical="center" wrapText="1"/>
    </xf>
    <xf numFmtId="0" fontId="36" fillId="0" borderId="43" xfId="0" applyFont="1" applyBorder="1" applyAlignment="1">
      <alignment horizontal="left" vertical="center" wrapText="1"/>
    </xf>
    <xf numFmtId="0" fontId="32" fillId="0" borderId="40" xfId="15" applyFont="1" applyBorder="1" applyAlignment="1">
      <alignment horizontal="left" vertical="center" wrapText="1"/>
    </xf>
    <xf numFmtId="0" fontId="37" fillId="0" borderId="44" xfId="0" applyFont="1" applyBorder="1" applyAlignment="1">
      <alignment horizontal="left" vertical="center" wrapText="1"/>
    </xf>
    <xf numFmtId="0" fontId="33" fillId="0" borderId="45" xfId="15" applyFont="1" applyBorder="1" applyAlignment="1">
      <alignment horizontal="left" vertical="center" wrapText="1"/>
    </xf>
    <xf numFmtId="0" fontId="38" fillId="0" borderId="46" xfId="0" applyFont="1" applyBorder="1" applyAlignment="1">
      <alignment horizontal="left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3" fillId="3" borderId="49" xfId="15" applyFont="1" applyFill="1" applyBorder="1" applyAlignment="1">
      <alignment horizontal="left" vertical="center" wrapText="1"/>
    </xf>
    <xf numFmtId="0" fontId="38" fillId="3" borderId="49" xfId="0" applyFont="1" applyFill="1" applyBorder="1" applyAlignment="1">
      <alignment horizontal="left" vertical="center" wrapText="1"/>
    </xf>
    <xf numFmtId="0" fontId="35" fillId="3" borderId="49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31" fillId="3" borderId="51" xfId="0" applyFont="1" applyFill="1" applyBorder="1" applyAlignment="1">
      <alignment horizontal="left" vertical="center" wrapText="1"/>
    </xf>
    <xf numFmtId="0" fontId="31" fillId="3" borderId="52" xfId="0" applyFont="1" applyFill="1" applyBorder="1" applyAlignment="1">
      <alignment horizontal="left" vertical="center" wrapText="1"/>
    </xf>
    <xf numFmtId="0" fontId="31" fillId="3" borderId="53" xfId="0" applyFont="1" applyFill="1" applyBorder="1" applyAlignment="1">
      <alignment horizontal="left" vertical="center" wrapText="1"/>
    </xf>
    <xf numFmtId="0" fontId="31" fillId="3" borderId="50" xfId="0" applyFont="1" applyFill="1" applyBorder="1" applyAlignment="1">
      <alignment horizontal="left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3" borderId="55" xfId="0" applyFont="1" applyFill="1" applyBorder="1" applyAlignment="1">
      <alignment horizontal="center" vertical="center" wrapText="1"/>
    </xf>
    <xf numFmtId="0" fontId="34" fillId="3" borderId="4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2" fillId="3" borderId="42" xfId="15" applyFont="1" applyFill="1" applyBorder="1" applyAlignment="1">
      <alignment horizontal="left" vertical="center" wrapText="1"/>
    </xf>
    <xf numFmtId="0" fontId="37" fillId="3" borderId="42" xfId="0" applyFont="1" applyFill="1" applyBorder="1" applyAlignment="1">
      <alignment horizontal="left" vertical="center" wrapText="1"/>
    </xf>
    <xf numFmtId="0" fontId="32" fillId="5" borderId="42" xfId="15" applyFont="1" applyFill="1" applyBorder="1" applyAlignment="1">
      <alignment horizontal="left" vertical="center" wrapText="1"/>
    </xf>
    <xf numFmtId="0" fontId="37" fillId="5" borderId="42" xfId="0" applyFont="1" applyFill="1" applyBorder="1" applyAlignment="1">
      <alignment horizontal="left" vertical="center" wrapText="1"/>
    </xf>
    <xf numFmtId="0" fontId="33" fillId="5" borderId="49" xfId="15" applyFont="1" applyFill="1" applyBorder="1" applyAlignment="1">
      <alignment horizontal="left" vertical="center" wrapText="1"/>
    </xf>
    <xf numFmtId="0" fontId="38" fillId="5" borderId="49" xfId="0" applyFont="1" applyFill="1" applyBorder="1" applyAlignment="1">
      <alignment horizontal="left" vertical="center" wrapText="1"/>
    </xf>
    <xf numFmtId="0" fontId="34" fillId="0" borderId="55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 vertical="center" wrapText="1"/>
    </xf>
    <xf numFmtId="0" fontId="38" fillId="0" borderId="45" xfId="0" applyFont="1" applyBorder="1" applyAlignment="1">
      <alignment horizontal="left" vertical="center" wrapText="1"/>
    </xf>
    <xf numFmtId="0" fontId="17" fillId="0" borderId="0" xfId="15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5" fillId="5" borderId="49" xfId="0" applyFont="1" applyFill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4" fillId="5" borderId="4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35" fillId="3" borderId="47" xfId="0" applyFont="1" applyFill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3" borderId="57" xfId="0" applyFont="1" applyFill="1" applyBorder="1" applyAlignment="1">
      <alignment horizontal="center" vertical="center" wrapText="1"/>
    </xf>
    <xf numFmtId="0" fontId="31" fillId="3" borderId="42" xfId="15" applyFont="1" applyFill="1" applyBorder="1" applyAlignment="1">
      <alignment horizontal="left" vertical="center" wrapText="1"/>
    </xf>
    <xf numFmtId="0" fontId="36" fillId="3" borderId="42" xfId="0" applyFont="1" applyFill="1" applyBorder="1" applyAlignment="1">
      <alignment horizontal="left" vertical="center" wrapText="1"/>
    </xf>
    <xf numFmtId="0" fontId="32" fillId="3" borderId="40" xfId="15" applyFont="1" applyFill="1" applyBorder="1" applyAlignment="1">
      <alignment horizontal="left" vertical="center" wrapText="1"/>
    </xf>
    <xf numFmtId="0" fontId="37" fillId="3" borderId="40" xfId="0" applyFont="1" applyFill="1" applyBorder="1" applyAlignment="1">
      <alignment horizontal="left" vertical="center" wrapText="1"/>
    </xf>
    <xf numFmtId="0" fontId="35" fillId="4" borderId="55" xfId="0" applyFont="1" applyFill="1" applyBorder="1" applyAlignment="1">
      <alignment horizontal="center" vertical="center" wrapText="1"/>
    </xf>
    <xf numFmtId="0" fontId="35" fillId="4" borderId="47" xfId="0" applyFont="1" applyFill="1" applyBorder="1" applyAlignment="1">
      <alignment horizontal="center" vertical="center" wrapText="1"/>
    </xf>
    <xf numFmtId="0" fontId="34" fillId="4" borderId="54" xfId="0" applyFont="1" applyFill="1" applyBorder="1" applyAlignment="1">
      <alignment horizontal="center" vertical="center" wrapText="1"/>
    </xf>
    <xf numFmtId="0" fontId="34" fillId="4" borderId="47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left" vertical="center" wrapText="1"/>
    </xf>
    <xf numFmtId="0" fontId="34" fillId="4" borderId="58" xfId="0" applyFont="1" applyFill="1" applyBorder="1" applyAlignment="1">
      <alignment horizontal="center" vertical="center" wrapText="1"/>
    </xf>
    <xf numFmtId="0" fontId="34" fillId="4" borderId="57" xfId="0" applyFont="1" applyFill="1" applyBorder="1" applyAlignment="1">
      <alignment horizontal="center" vertical="center" wrapText="1"/>
    </xf>
    <xf numFmtId="0" fontId="31" fillId="4" borderId="59" xfId="15" applyFont="1" applyFill="1" applyBorder="1" applyAlignment="1">
      <alignment horizontal="left" vertical="center" wrapText="1"/>
    </xf>
    <xf numFmtId="0" fontId="36" fillId="4" borderId="42" xfId="0" applyFont="1" applyFill="1" applyBorder="1" applyAlignment="1">
      <alignment horizontal="left" vertical="center" wrapText="1"/>
    </xf>
    <xf numFmtId="0" fontId="32" fillId="4" borderId="60" xfId="15" applyFont="1" applyFill="1" applyBorder="1" applyAlignment="1">
      <alignment horizontal="left" vertical="center" wrapText="1"/>
    </xf>
    <xf numFmtId="0" fontId="37" fillId="4" borderId="40" xfId="0" applyFont="1" applyFill="1" applyBorder="1" applyAlignment="1">
      <alignment horizontal="left" vertical="center" wrapText="1"/>
    </xf>
    <xf numFmtId="0" fontId="33" fillId="4" borderId="61" xfId="15" applyFont="1" applyFill="1" applyBorder="1" applyAlignment="1">
      <alignment horizontal="left" vertical="center" wrapText="1"/>
    </xf>
    <xf numFmtId="0" fontId="38" fillId="4" borderId="45" xfId="0" applyFont="1" applyFill="1" applyBorder="1" applyAlignment="1">
      <alignment horizontal="left" vertical="center" wrapText="1"/>
    </xf>
    <xf numFmtId="0" fontId="33" fillId="3" borderId="45" xfId="15" applyFont="1" applyFill="1" applyBorder="1" applyAlignment="1">
      <alignment horizontal="left" vertical="center" wrapText="1"/>
    </xf>
    <xf numFmtId="0" fontId="38" fillId="3" borderId="45" xfId="0" applyFont="1" applyFill="1" applyBorder="1" applyAlignment="1">
      <alignment horizontal="left" vertical="center" wrapText="1"/>
    </xf>
    <xf numFmtId="0" fontId="35" fillId="0" borderId="55" xfId="0" applyFont="1" applyBorder="1" applyAlignment="1">
      <alignment horizontal="center" vertical="center" wrapText="1"/>
    </xf>
    <xf numFmtId="0" fontId="36" fillId="5" borderId="49" xfId="0" applyFont="1" applyFill="1" applyBorder="1" applyAlignment="1">
      <alignment horizontal="center" vertical="center" wrapText="1"/>
    </xf>
    <xf numFmtId="0" fontId="31" fillId="5" borderId="42" xfId="15" applyFont="1" applyFill="1" applyBorder="1" applyAlignment="1">
      <alignment horizontal="left" vertical="center" wrapText="1"/>
    </xf>
    <xf numFmtId="0" fontId="36" fillId="5" borderId="42" xfId="0" applyFont="1" applyFill="1" applyBorder="1" applyAlignment="1">
      <alignment horizontal="left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6" fillId="3" borderId="49" xfId="0" applyFont="1" applyFill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5" fillId="5" borderId="56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31" fillId="5" borderId="58" xfId="0" applyFont="1" applyFill="1" applyBorder="1" applyAlignment="1">
      <alignment horizontal="left" vertical="center" wrapText="1"/>
    </xf>
    <xf numFmtId="0" fontId="31" fillId="5" borderId="57" xfId="0" applyFont="1" applyFill="1" applyBorder="1" applyAlignment="1">
      <alignment horizontal="left" vertical="center" wrapText="1"/>
    </xf>
    <xf numFmtId="0" fontId="31" fillId="5" borderId="58" xfId="0" applyFont="1" applyFill="1" applyBorder="1" applyAlignment="1">
      <alignment horizontal="center" vertical="center" wrapText="1"/>
    </xf>
    <xf numFmtId="0" fontId="31" fillId="5" borderId="57" xfId="0" applyFont="1" applyFill="1" applyBorder="1" applyAlignment="1">
      <alignment horizontal="center" vertical="center" wrapText="1"/>
    </xf>
    <xf numFmtId="0" fontId="31" fillId="5" borderId="56" xfId="0" applyFont="1" applyFill="1" applyBorder="1" applyAlignment="1">
      <alignment horizontal="center" vertical="center" wrapText="1"/>
    </xf>
    <xf numFmtId="0" fontId="31" fillId="5" borderId="49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31" fillId="4" borderId="58" xfId="0" applyFont="1" applyFill="1" applyBorder="1" applyAlignment="1">
      <alignment horizontal="left" vertical="center" wrapText="1"/>
    </xf>
    <xf numFmtId="0" fontId="31" fillId="4" borderId="62" xfId="0" applyFont="1" applyFill="1" applyBorder="1" applyAlignment="1">
      <alignment horizontal="left" vertical="center" wrapText="1"/>
    </xf>
    <xf numFmtId="0" fontId="31" fillId="3" borderId="49" xfId="0" applyFont="1" applyFill="1" applyBorder="1" applyAlignment="1">
      <alignment horizontal="center" vertical="center" wrapText="1"/>
    </xf>
    <xf numFmtId="0" fontId="31" fillId="3" borderId="50" xfId="0" applyFont="1" applyFill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3" fillId="0" borderId="49" xfId="15" applyFont="1" applyBorder="1" applyAlignment="1">
      <alignment horizontal="left" vertical="center" wrapText="1"/>
    </xf>
    <xf numFmtId="0" fontId="38" fillId="0" borderId="50" xfId="0" applyFont="1" applyBorder="1" applyAlignment="1">
      <alignment horizontal="left" vertical="center" wrapText="1"/>
    </xf>
    <xf numFmtId="0" fontId="31" fillId="3" borderId="57" xfId="0" applyFont="1" applyFill="1" applyBorder="1" applyAlignment="1">
      <alignment horizontal="center" vertical="center" wrapText="1"/>
    </xf>
    <xf numFmtId="0" fontId="31" fillId="3" borderId="52" xfId="0" applyFont="1" applyFill="1" applyBorder="1" applyAlignment="1">
      <alignment horizontal="center" vertical="center" wrapText="1"/>
    </xf>
    <xf numFmtId="0" fontId="31" fillId="3" borderId="57" xfId="0" applyFont="1" applyFill="1" applyBorder="1" applyAlignment="1">
      <alignment horizontal="left" vertical="center" wrapText="1"/>
    </xf>
    <xf numFmtId="0" fontId="31" fillId="4" borderId="58" xfId="0" applyFont="1" applyFill="1" applyBorder="1" applyAlignment="1">
      <alignment horizontal="center" vertical="center" wrapText="1"/>
    </xf>
    <xf numFmtId="0" fontId="31" fillId="4" borderId="62" xfId="0" applyFont="1" applyFill="1" applyBorder="1" applyAlignment="1">
      <alignment horizontal="center" vertical="center" wrapText="1"/>
    </xf>
    <xf numFmtId="0" fontId="31" fillId="4" borderId="56" xfId="0" applyFont="1" applyFill="1" applyBorder="1" applyAlignment="1">
      <alignment horizontal="center" vertical="center" wrapText="1"/>
    </xf>
    <xf numFmtId="0" fontId="31" fillId="4" borderId="63" xfId="0" applyFont="1" applyFill="1" applyBorder="1" applyAlignment="1">
      <alignment horizontal="center" vertical="center" wrapText="1"/>
    </xf>
    <xf numFmtId="0" fontId="32" fillId="0" borderId="42" xfId="15" applyFont="1" applyBorder="1" applyAlignment="1">
      <alignment horizontal="left" vertical="center" wrapText="1"/>
    </xf>
    <xf numFmtId="0" fontId="37" fillId="0" borderId="42" xfId="0" applyFont="1" applyBorder="1" applyAlignment="1">
      <alignment horizontal="left" vertical="center" wrapText="1"/>
    </xf>
    <xf numFmtId="0" fontId="38" fillId="0" borderId="49" xfId="0" applyFont="1" applyBorder="1" applyAlignment="1">
      <alignment horizontal="left" vertical="center" wrapText="1"/>
    </xf>
    <xf numFmtId="0" fontId="31" fillId="0" borderId="59" xfId="15" applyFont="1" applyBorder="1" applyAlignment="1">
      <alignment horizontal="left" vertical="center" wrapText="1"/>
    </xf>
    <xf numFmtId="0" fontId="32" fillId="0" borderId="59" xfId="15" applyFont="1" applyBorder="1" applyAlignment="1">
      <alignment horizontal="left" vertical="center" wrapText="1"/>
    </xf>
    <xf numFmtId="0" fontId="33" fillId="0" borderId="56" xfId="15" applyFont="1" applyBorder="1" applyAlignment="1">
      <alignment horizontal="left" vertical="center" wrapText="1"/>
    </xf>
    <xf numFmtId="0" fontId="37" fillId="0" borderId="4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 wrapText="1"/>
    </xf>
    <xf numFmtId="0" fontId="0" fillId="0" borderId="40" xfId="15" applyFont="1" applyBorder="1" applyAlignment="1">
      <alignment horizontal="center" vertical="center" wrapText="1"/>
    </xf>
    <xf numFmtId="0" fontId="3" fillId="0" borderId="40" xfId="15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9" borderId="40" xfId="0" applyFont="1" applyFill="1" applyBorder="1" applyAlignment="1">
      <alignment horizontal="center" vertical="center" wrapText="1"/>
    </xf>
    <xf numFmtId="0" fontId="0" fillId="0" borderId="40" xfId="15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0" xfId="15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60" xfId="15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15" applyFont="1" applyBorder="1" applyAlignment="1">
      <alignment horizontal="left" vertical="center" wrapText="1"/>
    </xf>
    <xf numFmtId="0" fontId="3" fillId="0" borderId="40" xfId="15" applyFont="1" applyBorder="1" applyAlignment="1">
      <alignment horizontal="center" vertical="center" wrapText="1"/>
    </xf>
    <xf numFmtId="0" fontId="3" fillId="0" borderId="5" xfId="15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5" xfId="15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7" xfId="15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5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171450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295275</xdr:colOff>
      <xdr:row>1</xdr:row>
      <xdr:rowOff>161925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1</xdr:col>
      <xdr:colOff>276225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ч"/>
    </sheetNames>
    <sheetDataSet>
      <sheetData sheetId="0">
        <row r="2">
          <cell r="A2" t="str">
            <v>Чемпионат  России по САМБО среди женщин</v>
          </cell>
        </row>
        <row r="3">
          <cell r="A3" t="str">
            <v>02-06 февраля 2009 г.        г. Ржев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55"/>
  <sheetViews>
    <sheetView workbookViewId="0" topLeftCell="A1">
      <selection activeCell="G36" sqref="A1:G36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12" ht="32.25" customHeight="1">
      <c r="A1" s="185" t="s">
        <v>91</v>
      </c>
      <c r="B1" s="185"/>
      <c r="C1" s="185"/>
      <c r="D1" s="185"/>
      <c r="E1" s="185"/>
      <c r="F1" s="185"/>
      <c r="G1" s="185"/>
      <c r="H1" s="63"/>
      <c r="I1" s="63"/>
      <c r="J1" s="63"/>
      <c r="K1" s="63"/>
      <c r="L1" s="63"/>
    </row>
    <row r="2" ht="8.25" customHeight="1" thickBot="1"/>
    <row r="3" spans="1:7" ht="45.75" customHeight="1" thickBot="1">
      <c r="A3" s="189" t="s">
        <v>36</v>
      </c>
      <c r="B3" s="189"/>
      <c r="C3" s="190"/>
      <c r="D3" s="191" t="str">
        <f>HYPERLINK('[2]реквизиты'!$A$2)</f>
        <v>Чемпионат  России по САМБО среди женщин</v>
      </c>
      <c r="E3" s="192"/>
      <c r="F3" s="192"/>
      <c r="G3" s="193"/>
    </row>
    <row r="4" spans="1:8" ht="10.5" customHeight="1" thickBot="1">
      <c r="A4" s="57"/>
      <c r="B4" s="57"/>
      <c r="C4" s="57"/>
      <c r="D4" s="58"/>
      <c r="E4" s="58"/>
      <c r="F4" s="59"/>
      <c r="G4" s="59"/>
      <c r="H4" s="2"/>
    </row>
    <row r="5" spans="1:7" ht="27" customHeight="1" thickBot="1">
      <c r="A5" s="186" t="str">
        <f>HYPERLINK('[2]реквизиты'!$A$3)</f>
        <v>02-06 февраля 2009 г.        г. Ржев</v>
      </c>
      <c r="B5" s="186"/>
      <c r="C5" s="186"/>
      <c r="D5" s="142"/>
      <c r="E5" s="143"/>
      <c r="F5" s="187" t="s">
        <v>113</v>
      </c>
      <c r="G5" s="188"/>
    </row>
    <row r="6" spans="1:7" ht="12.75">
      <c r="A6" s="211" t="s">
        <v>30</v>
      </c>
      <c r="B6" s="211" t="s">
        <v>0</v>
      </c>
      <c r="C6" s="211" t="s">
        <v>1</v>
      </c>
      <c r="D6" s="211" t="s">
        <v>17</v>
      </c>
      <c r="E6" s="211" t="s">
        <v>18</v>
      </c>
      <c r="F6" s="211" t="s">
        <v>19</v>
      </c>
      <c r="G6" s="211" t="s">
        <v>20</v>
      </c>
    </row>
    <row r="7" spans="1:7" ht="12.75" customHeight="1">
      <c r="A7" s="211"/>
      <c r="B7" s="211"/>
      <c r="C7" s="211"/>
      <c r="D7" s="211"/>
      <c r="E7" s="211"/>
      <c r="F7" s="211"/>
      <c r="G7" s="211"/>
    </row>
    <row r="8" spans="1:7" ht="12.75" customHeight="1">
      <c r="A8" s="209" t="s">
        <v>106</v>
      </c>
      <c r="B8" s="210">
        <v>1</v>
      </c>
      <c r="C8" s="205" t="str">
        <f>VLOOKUP(B8,'пр.взвешивания'!B5:G40,2,FALSE)</f>
        <v>СУББОТИНА Анна Алексеевна</v>
      </c>
      <c r="D8" s="205" t="str">
        <f>VLOOKUP(C8,'пр.взвешивания'!C5:H40,2,FALSE)</f>
        <v>20.09.89 мсмк</v>
      </c>
      <c r="E8" s="205" t="str">
        <f>VLOOKUP(D8,'пр.взвешивания'!D5:I40,2,FALSE)</f>
        <v>С.Петербург МО</v>
      </c>
      <c r="F8" s="205" t="str">
        <f>VLOOKUP(E8,'пр.взвешивания'!E5:J40,2,FALSE)</f>
        <v>000609</v>
      </c>
      <c r="G8" s="205" t="str">
        <f>VLOOKUP(F8,'пр.взвешивания'!F5:K40,2,FALSE)</f>
        <v>Платонов АП </v>
      </c>
    </row>
    <row r="9" spans="1:7" ht="12.75" customHeight="1">
      <c r="A9" s="209"/>
      <c r="B9" s="210"/>
      <c r="C9" s="205"/>
      <c r="D9" s="205"/>
      <c r="E9" s="205"/>
      <c r="F9" s="205"/>
      <c r="G9" s="205"/>
    </row>
    <row r="10" spans="1:7" ht="12.75" customHeight="1">
      <c r="A10" s="206" t="s">
        <v>107</v>
      </c>
      <c r="B10" s="207">
        <v>9</v>
      </c>
      <c r="C10" s="208" t="str">
        <f>VLOOKUP(B10,'пр.взвешивания'!B5:G40,2,FALSE)</f>
        <v>КАЧОРОВСКАЯ Алена Александровна</v>
      </c>
      <c r="D10" s="208" t="str">
        <f>VLOOKUP(C10,'пр.взвешивания'!C5:H40,2,FALSE)</f>
        <v>10.01.90 мс</v>
      </c>
      <c r="E10" s="208" t="str">
        <f>VLOOKUP(D10,'пр.взвешивания'!D5:I40,2,FALSE)</f>
        <v>ЮФО Волгоградская Волжский ПР</v>
      </c>
      <c r="F10" s="208" t="str">
        <f>VLOOKUP(E10,'пр.взвешивания'!E5:J40,2,FALSE)</f>
        <v>000745</v>
      </c>
      <c r="G10" s="208" t="str">
        <f>VLOOKUP(F10,'пр.взвешивания'!F5:K40,2,FALSE)</f>
        <v>Опара АИ</v>
      </c>
    </row>
    <row r="11" spans="1:7" ht="12.75" customHeight="1">
      <c r="A11" s="206"/>
      <c r="B11" s="207"/>
      <c r="C11" s="208"/>
      <c r="D11" s="208"/>
      <c r="E11" s="208"/>
      <c r="F11" s="208"/>
      <c r="G11" s="208"/>
    </row>
    <row r="12" spans="1:7" ht="12.75" customHeight="1">
      <c r="A12" s="203" t="s">
        <v>108</v>
      </c>
      <c r="B12" s="204">
        <v>10</v>
      </c>
      <c r="C12" s="202" t="str">
        <f>VLOOKUP(B12,'пр.взвешивания'!B5:G40,2,FALSE)</f>
        <v>ЕРЕМЕЕВА Надежда Валерьевна</v>
      </c>
      <c r="D12" s="202" t="str">
        <f>VLOOKUP(C12,'пр.взвешивания'!C5:H40,2,FALSE)</f>
        <v>23.04.83 кмс</v>
      </c>
      <c r="E12" s="202" t="str">
        <f>VLOOKUP(D12,'пр.взвешивания'!D5:I40,2,FALSE)</f>
        <v>УФО Свердловская Екатеринбург Д</v>
      </c>
      <c r="F12" s="202" t="str">
        <f>VLOOKUP(E12,'пр.взвешивания'!E5:J40,2,FALSE)</f>
        <v>0022241</v>
      </c>
      <c r="G12" s="202" t="str">
        <f>VLOOKUP(F12,'пр.взвешивания'!F5:K40,2,FALSE)</f>
        <v>Даутов АР</v>
      </c>
    </row>
    <row r="13" spans="1:7" ht="12.75" customHeight="1">
      <c r="A13" s="203"/>
      <c r="B13" s="204"/>
      <c r="C13" s="202"/>
      <c r="D13" s="202"/>
      <c r="E13" s="202"/>
      <c r="F13" s="202"/>
      <c r="G13" s="202"/>
    </row>
    <row r="14" spans="1:7" ht="12.75" customHeight="1">
      <c r="A14" s="203" t="s">
        <v>108</v>
      </c>
      <c r="B14" s="204">
        <v>2</v>
      </c>
      <c r="C14" s="202" t="str">
        <f>VLOOKUP(B14,'пр.взвешивания'!B5:G40,2,FALSE)</f>
        <v>АЛЕКСЕЕВА Ирина Вячеславовна</v>
      </c>
      <c r="D14" s="202" t="str">
        <f>VLOOKUP(C14,'пр.взвешивания'!C5:H40,2,FALSE)</f>
        <v>27.06.90 кмс</v>
      </c>
      <c r="E14" s="202" t="str">
        <f>VLOOKUP(D14,'пр.взвешивания'!D5:I40,2,FALSE)</f>
        <v>ПФО Саратовская Балаково ПР</v>
      </c>
      <c r="F14" s="202" t="str">
        <f>VLOOKUP(E14,'пр.взвешивания'!E5:J40,2,FALSE)</f>
        <v>008228</v>
      </c>
      <c r="G14" s="202" t="str">
        <f>VLOOKUP(F14,'пр.взвешивания'!F5:K40,2,FALSE)</f>
        <v>Ачкасов СН</v>
      </c>
    </row>
    <row r="15" spans="1:7" ht="12.75" customHeight="1">
      <c r="A15" s="203"/>
      <c r="B15" s="204"/>
      <c r="C15" s="202"/>
      <c r="D15" s="202"/>
      <c r="E15" s="202"/>
      <c r="F15" s="202"/>
      <c r="G15" s="202"/>
    </row>
    <row r="16" spans="1:7" ht="12.75" customHeight="1">
      <c r="A16" s="200" t="s">
        <v>109</v>
      </c>
      <c r="B16" s="201">
        <v>6</v>
      </c>
      <c r="C16" s="199" t="str">
        <f>VLOOKUP(B16,'пр.взвешивания'!B5:G40,2,FALSE)</f>
        <v>ТРОФИМОВА Анна Александровна</v>
      </c>
      <c r="D16" s="199" t="str">
        <f>VLOOKUP(C16,'пр.взвешивания'!C5:H40,2,FALSE)</f>
        <v>04.07.87 мс</v>
      </c>
      <c r="E16" s="199" t="str">
        <f>VLOOKUP(D16,'пр.взвешивания'!D5:I40,2,FALSE)</f>
        <v>ЦФО Тверская Ржев МО</v>
      </c>
      <c r="F16" s="199" t="str">
        <f>VLOOKUP(E16,'пр.взвешивания'!E5:J40,2,FALSE)</f>
        <v>000479</v>
      </c>
      <c r="G16" s="199" t="str">
        <f>VLOOKUP(F16,'пр.взвешивания'!F5:K40,2,FALSE)</f>
        <v>Образцов АН</v>
      </c>
    </row>
    <row r="17" spans="1:7" ht="12.75" customHeight="1">
      <c r="A17" s="200"/>
      <c r="B17" s="201"/>
      <c r="C17" s="199"/>
      <c r="D17" s="199"/>
      <c r="E17" s="199"/>
      <c r="F17" s="199"/>
      <c r="G17" s="199"/>
    </row>
    <row r="18" spans="1:7" ht="12.75" customHeight="1">
      <c r="A18" s="200" t="s">
        <v>109</v>
      </c>
      <c r="B18" s="201">
        <v>8</v>
      </c>
      <c r="C18" s="199" t="str">
        <f>VLOOKUP(B18,'пр.взвешивания'!B5:G40,2,FALSE)</f>
        <v>ЕЖОВА Ксения Владимировна</v>
      </c>
      <c r="D18" s="199" t="str">
        <f>VLOOKUP(C18,'пр.взвешивания'!C5:H40,2,FALSE)</f>
        <v>09.09.86 мс</v>
      </c>
      <c r="E18" s="199" t="str">
        <f>VLOOKUP(D18,'пр.взвешивания'!D5:I40,2,FALSE)</f>
        <v>С.Петербург МО</v>
      </c>
      <c r="F18" s="199" t="str">
        <f>VLOOKUP(E18,'пр.взвешивания'!E5:J40,2,FALSE)</f>
        <v>000609</v>
      </c>
      <c r="G18" s="199" t="str">
        <f>VLOOKUP(F18,'пр.взвешивания'!F5:K40,2,FALSE)</f>
        <v>Платонов АП </v>
      </c>
    </row>
    <row r="19" spans="1:7" ht="12.75" customHeight="1">
      <c r="A19" s="200"/>
      <c r="B19" s="201"/>
      <c r="C19" s="199"/>
      <c r="D19" s="199"/>
      <c r="E19" s="199"/>
      <c r="F19" s="199"/>
      <c r="G19" s="199"/>
    </row>
    <row r="20" spans="1:7" ht="12.75" customHeight="1">
      <c r="A20" s="195" t="s">
        <v>110</v>
      </c>
      <c r="B20" s="198">
        <v>3</v>
      </c>
      <c r="C20" s="194" t="str">
        <f>VLOOKUP(B20,'пр.взвешивания'!B5:G40,2,FALSE)</f>
        <v>МОРОЗОВА Марина Вячеславовна</v>
      </c>
      <c r="D20" s="194" t="str">
        <f>VLOOKUP(C20,'пр.взвешивания'!C5:H40,2,FALSE)</f>
        <v>05.09.80 мс</v>
      </c>
      <c r="E20" s="194" t="str">
        <f>VLOOKUP(D20,'пр.взвешивания'!D5:I40,2,FALSE)</f>
        <v>СЗФО Мурманская Мурманск Д</v>
      </c>
      <c r="F20" s="194" t="str">
        <f>VLOOKUP(E20,'пр.взвешивания'!E5:J40,2,FALSE)</f>
        <v>000646</v>
      </c>
      <c r="G20" s="194" t="str">
        <f>VLOOKUP(F20,'пр.взвешивания'!F5:K40,2,FALSE)</f>
        <v>Кожухов СН Космынин СМ</v>
      </c>
    </row>
    <row r="21" spans="1:7" ht="12.75" customHeight="1">
      <c r="A21" s="195"/>
      <c r="B21" s="198"/>
      <c r="C21" s="194"/>
      <c r="D21" s="194"/>
      <c r="E21" s="194"/>
      <c r="F21" s="194"/>
      <c r="G21" s="194"/>
    </row>
    <row r="22" spans="1:7" ht="12.75" customHeight="1">
      <c r="A22" s="195" t="s">
        <v>110</v>
      </c>
      <c r="B22" s="198">
        <v>11</v>
      </c>
      <c r="C22" s="194" t="str">
        <f>VLOOKUP(B22,'пр.взвешивания'!B5:G40,2,FALSE)</f>
        <v>КОРОЛЕВА Елена Юрьевна</v>
      </c>
      <c r="D22" s="194" t="str">
        <f>VLOOKUP(C22,'пр.взвешивания'!C5:H40,2,FALSE)</f>
        <v>89 кмс</v>
      </c>
      <c r="E22" s="194" t="str">
        <f>VLOOKUP(D22,'пр.взвешивания'!D5:I40,2,FALSE)</f>
        <v>ЮФО Астраханская Астрахань ПР</v>
      </c>
      <c r="F22" s="194" t="str">
        <f>VLOOKUP(E22,'пр.взвешивания'!E5:J40,2,FALSE)</f>
        <v>000793</v>
      </c>
      <c r="G22" s="194" t="str">
        <f>VLOOKUP(F22,'пр.взвешивания'!F5:K40,2,FALSE)</f>
        <v>Медведев С</v>
      </c>
    </row>
    <row r="23" spans="1:7" ht="12.75" customHeight="1">
      <c r="A23" s="195"/>
      <c r="B23" s="198"/>
      <c r="C23" s="194"/>
      <c r="D23" s="194"/>
      <c r="E23" s="194"/>
      <c r="F23" s="194"/>
      <c r="G23" s="194"/>
    </row>
    <row r="24" spans="1:7" ht="12.75" customHeight="1">
      <c r="A24" s="195" t="s">
        <v>111</v>
      </c>
      <c r="B24" s="198">
        <v>5</v>
      </c>
      <c r="C24" s="194" t="str">
        <f>VLOOKUP(B24,'пр.взвешивания'!B5:G40,2,FALSE)</f>
        <v>РАФИКОВА Роза Нарулловна</v>
      </c>
      <c r="D24" s="194" t="str">
        <f>VLOOKUP(C24,'пр.взвешивания'!C5:H40,2,FALSE)</f>
        <v>12.07.88 кмс</v>
      </c>
      <c r="E24" s="194" t="str">
        <f>VLOOKUP(D24,'пр.взвешивания'!D5:I40,2,FALSE)</f>
        <v>ПФО Башкортостан Уфа МО</v>
      </c>
      <c r="F24" s="194"/>
      <c r="G24" s="194" t="str">
        <f>VLOOKUP(B24,'пр.взвешивания'!B6:G27,6,FALSE)</f>
        <v>Пегов ВА</v>
      </c>
    </row>
    <row r="25" spans="1:7" ht="12.75" customHeight="1">
      <c r="A25" s="195"/>
      <c r="B25" s="198"/>
      <c r="C25" s="194"/>
      <c r="D25" s="194"/>
      <c r="E25" s="194"/>
      <c r="F25" s="194"/>
      <c r="G25" s="194"/>
    </row>
    <row r="26" spans="1:7" ht="12.75" customHeight="1">
      <c r="A26" s="195" t="s">
        <v>111</v>
      </c>
      <c r="B26" s="198">
        <v>7</v>
      </c>
      <c r="C26" s="194" t="str">
        <f>VLOOKUP(B26,'пр.взвешивания'!B5:G40,2,FALSE)</f>
        <v>АНДРЮШИНА Екатерина Олеговна</v>
      </c>
      <c r="D26" s="194" t="str">
        <f>VLOOKUP(C26,'пр.взвешивания'!C5:H40,2,FALSE)</f>
        <v>12.02.85 мс</v>
      </c>
      <c r="E26" s="194" t="str">
        <f>VLOOKUP(D26,'пр.взвешивания'!D5:I40,2,FALSE)</f>
        <v>ЦФО Тульская Тула РССС</v>
      </c>
      <c r="F26" s="194" t="str">
        <f>VLOOKUP(E26,'пр.взвешивания'!E5:J40,2,FALSE)</f>
        <v>000361</v>
      </c>
      <c r="G26" s="194" t="str">
        <f>VLOOKUP(F26,'пр.взвешивания'!F5:K40,2,FALSE)</f>
        <v>Лювунхай ВА</v>
      </c>
    </row>
    <row r="27" spans="1:7" ht="12.75" customHeight="1">
      <c r="A27" s="195"/>
      <c r="B27" s="198"/>
      <c r="C27" s="194"/>
      <c r="D27" s="194"/>
      <c r="E27" s="194"/>
      <c r="F27" s="194"/>
      <c r="G27" s="194"/>
    </row>
    <row r="28" spans="1:7" ht="12.75" customHeight="1">
      <c r="A28" s="195" t="s">
        <v>112</v>
      </c>
      <c r="B28" s="196">
        <v>4</v>
      </c>
      <c r="C28" s="194" t="str">
        <f>VLOOKUP(B28,'пр.взвешивания'!B5:G40,2,FALSE)</f>
        <v>ЛИЗАВЕНКО Мария Владимировна</v>
      </c>
      <c r="D28" s="194" t="str">
        <f>VLOOKUP(C28,'пр.взвешивания'!C5:H40,2,FALSE)</f>
        <v>23.03.86 кмс</v>
      </c>
      <c r="E28" s="194" t="str">
        <f>VLOOKUP(D28,'пр.взвешивания'!D5:I40,2,FALSE)</f>
        <v>Москва С-70 Д</v>
      </c>
      <c r="F28" s="194"/>
      <c r="G28" s="194" t="str">
        <f>VLOOKUP(B28,'пр.взвешивания'!B6:G27,6,FALSE)</f>
        <v>Ханбабаев РК Некрасова АС </v>
      </c>
    </row>
    <row r="29" spans="1:7" ht="12.75" customHeight="1">
      <c r="A29" s="195"/>
      <c r="B29" s="197"/>
      <c r="C29" s="194"/>
      <c r="D29" s="194"/>
      <c r="E29" s="194"/>
      <c r="F29" s="194"/>
      <c r="G29" s="194"/>
    </row>
    <row r="30" spans="1:7" ht="12.75">
      <c r="A30" s="56"/>
      <c r="B30" s="56"/>
      <c r="C30" s="56"/>
      <c r="D30" s="56"/>
      <c r="E30" s="56"/>
      <c r="F30" s="56"/>
      <c r="G30" s="56"/>
    </row>
    <row r="31" spans="1:7" ht="39.75" customHeight="1">
      <c r="A31" s="56"/>
      <c r="B31" s="56"/>
      <c r="C31" s="56"/>
      <c r="D31" s="56"/>
      <c r="E31" s="56"/>
      <c r="F31" s="56"/>
      <c r="G31" s="56"/>
    </row>
    <row r="32" spans="1:8" ht="12.75" customHeight="1">
      <c r="A32" s="141" t="str">
        <f>HYPERLINK('[2]реквизиты'!$A$6)</f>
        <v>Гл. судья, судья МК</v>
      </c>
      <c r="B32" s="119"/>
      <c r="C32" s="119"/>
      <c r="D32" s="120"/>
      <c r="E32" s="121"/>
      <c r="F32" s="121"/>
      <c r="G32" s="144" t="str">
        <f>HYPERLINK('[2]реквизиты'!$G$6)</f>
        <v>Ю.А. Шоя</v>
      </c>
      <c r="H32" s="50"/>
    </row>
    <row r="33" spans="1:8" ht="15.75">
      <c r="A33" s="119"/>
      <c r="B33" s="119"/>
      <c r="C33" s="119"/>
      <c r="D33" s="123"/>
      <c r="E33" s="124"/>
      <c r="F33" s="124"/>
      <c r="G33" s="125" t="str">
        <f>HYPERLINK('[2]реквизиты'!$G$7)</f>
        <v>/г.Астрахань/</v>
      </c>
      <c r="H33" s="50"/>
    </row>
    <row r="34" spans="1:8" ht="37.5" customHeight="1">
      <c r="A34" s="126"/>
      <c r="B34" s="126"/>
      <c r="C34" s="126"/>
      <c r="D34" s="128"/>
      <c r="E34" s="128"/>
      <c r="F34" s="128"/>
      <c r="G34" s="120"/>
      <c r="H34" s="50"/>
    </row>
    <row r="35" spans="1:7" ht="12.75" customHeight="1">
      <c r="A35" s="141" t="str">
        <f>HYPERLINK('[3]реквизиты'!$A$22)</f>
        <v>Гл. секретарь, судья МК</v>
      </c>
      <c r="B35" s="119"/>
      <c r="C35" s="119"/>
      <c r="D35" s="130"/>
      <c r="E35" s="131"/>
      <c r="F35" s="131"/>
      <c r="G35" s="144" t="str">
        <f>HYPERLINK('[2]реквизиты'!$G$8)</f>
        <v>Н.Ю.Глушкова</v>
      </c>
    </row>
    <row r="36" spans="1:7" ht="12.75">
      <c r="A36" s="126"/>
      <c r="B36" s="126"/>
      <c r="C36" s="126"/>
      <c r="D36" s="120"/>
      <c r="E36" s="120"/>
      <c r="F36" s="120"/>
      <c r="G36" s="125" t="str">
        <f>HYPERLINK('[2]реквизиты'!$G$9)</f>
        <v>/г.Рязань/</v>
      </c>
    </row>
    <row r="37" spans="1:7" ht="12.75">
      <c r="A37" s="56"/>
      <c r="B37" s="56"/>
      <c r="C37" s="56"/>
      <c r="D37" s="56"/>
      <c r="E37" s="56"/>
      <c r="F37" s="56"/>
      <c r="G37" s="56"/>
    </row>
    <row r="38" spans="1:7" ht="12.75">
      <c r="A38" s="56"/>
      <c r="B38" s="56"/>
      <c r="C38" s="56"/>
      <c r="D38" s="56"/>
      <c r="E38" s="56"/>
      <c r="F38" s="56"/>
      <c r="G38" s="56"/>
    </row>
    <row r="39" spans="1:7" ht="12.75">
      <c r="A39" s="56"/>
      <c r="B39" s="56"/>
      <c r="C39" s="56"/>
      <c r="D39" s="56"/>
      <c r="E39" s="56"/>
      <c r="F39" s="56"/>
      <c r="G39" s="56"/>
    </row>
    <row r="40" spans="1:7" ht="12.75">
      <c r="A40" s="56"/>
      <c r="B40" s="56"/>
      <c r="C40" s="56"/>
      <c r="D40" s="56"/>
      <c r="E40" s="56"/>
      <c r="F40" s="56"/>
      <c r="G40" s="56"/>
    </row>
    <row r="41" spans="1:7" ht="12.75">
      <c r="A41" s="56"/>
      <c r="B41" s="56"/>
      <c r="C41" s="56"/>
      <c r="D41" s="56"/>
      <c r="E41" s="56"/>
      <c r="F41" s="56"/>
      <c r="G41" s="56"/>
    </row>
    <row r="42" spans="1:7" ht="12.75">
      <c r="A42" s="56"/>
      <c r="B42" s="56"/>
      <c r="C42" s="56"/>
      <c r="D42" s="56"/>
      <c r="E42" s="56"/>
      <c r="F42" s="56"/>
      <c r="G42" s="56"/>
    </row>
    <row r="43" spans="1:7" ht="12.75">
      <c r="A43" s="56"/>
      <c r="B43" s="56"/>
      <c r="C43" s="56"/>
      <c r="D43" s="56"/>
      <c r="E43" s="56"/>
      <c r="F43" s="56"/>
      <c r="G43" s="56"/>
    </row>
    <row r="44" spans="1:7" ht="12.75">
      <c r="A44" s="56"/>
      <c r="B44" s="56"/>
      <c r="C44" s="56"/>
      <c r="D44" s="56"/>
      <c r="E44" s="56"/>
      <c r="F44" s="56"/>
      <c r="G44" s="56"/>
    </row>
    <row r="45" spans="1:7" ht="12.75">
      <c r="A45" s="56"/>
      <c r="B45" s="56"/>
      <c r="C45" s="56"/>
      <c r="D45" s="56"/>
      <c r="E45" s="56"/>
      <c r="F45" s="56"/>
      <c r="G45" s="56"/>
    </row>
    <row r="46" spans="1:7" ht="12.75">
      <c r="A46" s="56"/>
      <c r="B46" s="56"/>
      <c r="C46" s="56"/>
      <c r="D46" s="56"/>
      <c r="E46" s="56"/>
      <c r="F46" s="56"/>
      <c r="G46" s="56"/>
    </row>
    <row r="47" spans="1:7" ht="12.75">
      <c r="A47" s="56"/>
      <c r="B47" s="56"/>
      <c r="C47" s="56"/>
      <c r="D47" s="56"/>
      <c r="E47" s="56"/>
      <c r="F47" s="56"/>
      <c r="G47" s="56"/>
    </row>
    <row r="48" spans="1:7" ht="12.75">
      <c r="A48" s="56"/>
      <c r="B48" s="56"/>
      <c r="C48" s="56"/>
      <c r="D48" s="56"/>
      <c r="E48" s="56"/>
      <c r="F48" s="56"/>
      <c r="G48" s="56"/>
    </row>
    <row r="49" spans="1:7" ht="12.75">
      <c r="A49" s="56"/>
      <c r="B49" s="56"/>
      <c r="C49" s="56"/>
      <c r="D49" s="56"/>
      <c r="E49" s="56"/>
      <c r="F49" s="56"/>
      <c r="G49" s="56"/>
    </row>
    <row r="50" spans="1:7" ht="12.75">
      <c r="A50" s="56"/>
      <c r="B50" s="56"/>
      <c r="C50" s="56"/>
      <c r="D50" s="56"/>
      <c r="E50" s="56"/>
      <c r="F50" s="56"/>
      <c r="G50" s="56"/>
    </row>
    <row r="51" spans="1:7" ht="12.75">
      <c r="A51" s="56"/>
      <c r="B51" s="56"/>
      <c r="C51" s="56"/>
      <c r="D51" s="56"/>
      <c r="E51" s="56"/>
      <c r="F51" s="56"/>
      <c r="G51" s="56"/>
    </row>
    <row r="52" spans="1:7" ht="12.75">
      <c r="A52" s="56"/>
      <c r="B52" s="56"/>
      <c r="C52" s="56"/>
      <c r="D52" s="56"/>
      <c r="E52" s="56"/>
      <c r="F52" s="56"/>
      <c r="G52" s="56"/>
    </row>
    <row r="53" spans="1:7" ht="12.75">
      <c r="A53" s="56"/>
      <c r="B53" s="56"/>
      <c r="C53" s="56"/>
      <c r="D53" s="56"/>
      <c r="E53" s="56"/>
      <c r="F53" s="56"/>
      <c r="G53" s="56"/>
    </row>
    <row r="54" spans="1:7" ht="12.75">
      <c r="A54" s="56"/>
      <c r="B54" s="56"/>
      <c r="C54" s="56"/>
      <c r="D54" s="56"/>
      <c r="E54" s="56"/>
      <c r="F54" s="56"/>
      <c r="G54" s="56"/>
    </row>
    <row r="55" spans="1:7" ht="12.75">
      <c r="A55" s="56"/>
      <c r="B55" s="56"/>
      <c r="C55" s="56"/>
      <c r="D55" s="56"/>
      <c r="E55" s="56"/>
      <c r="F55" s="56"/>
      <c r="G55" s="56"/>
    </row>
  </sheetData>
  <mergeCells count="89">
    <mergeCell ref="E6:E7"/>
    <mergeCell ref="F6:F7"/>
    <mergeCell ref="G6:G7"/>
    <mergeCell ref="A6:A7"/>
    <mergeCell ref="B6:B7"/>
    <mergeCell ref="C6:C7"/>
    <mergeCell ref="D6:D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E28:E29"/>
    <mergeCell ref="F28:F29"/>
    <mergeCell ref="G28:G29"/>
    <mergeCell ref="A28:A29"/>
    <mergeCell ref="B28:B29"/>
    <mergeCell ref="C28:C29"/>
    <mergeCell ref="D28:D29"/>
    <mergeCell ref="A1:G1"/>
    <mergeCell ref="A5:C5"/>
    <mergeCell ref="F5:G5"/>
    <mergeCell ref="A3:C3"/>
    <mergeCell ref="D3:G3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C79"/>
  <sheetViews>
    <sheetView tabSelected="1" workbookViewId="0" topLeftCell="A1">
      <selection activeCell="A1" sqref="A1:L49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9.421875" style="0" customWidth="1"/>
    <col min="4" max="4" width="13.28125" style="0" customWidth="1"/>
    <col min="5" max="10" width="6.7109375" style="0" customWidth="1"/>
    <col min="11" max="11" width="8.00390625" style="0" customWidth="1"/>
    <col min="12" max="12" width="8.421875" style="0" customWidth="1"/>
    <col min="13" max="13" width="4.7109375" style="0" customWidth="1"/>
    <col min="14" max="14" width="16.140625" style="0" customWidth="1"/>
    <col min="15" max="15" width="7.57421875" style="0" customWidth="1"/>
    <col min="17" max="21" width="4.7109375" style="0" customWidth="1"/>
    <col min="22" max="22" width="5.28125" style="0" customWidth="1"/>
  </cols>
  <sheetData>
    <row r="1" spans="1:22" ht="30" customHeight="1" thickBot="1">
      <c r="A1" s="185" t="s">
        <v>91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63"/>
      <c r="N1" s="63"/>
      <c r="O1" s="63"/>
      <c r="P1" s="63"/>
      <c r="Q1" s="63"/>
      <c r="R1" s="63"/>
      <c r="S1" s="60"/>
      <c r="T1" s="60"/>
      <c r="U1" s="18"/>
      <c r="V1" s="18"/>
    </row>
    <row r="2" spans="2:29" ht="40.5" customHeight="1" thickBot="1">
      <c r="B2" s="217" t="s">
        <v>37</v>
      </c>
      <c r="C2" s="217"/>
      <c r="D2" s="218"/>
      <c r="E2" s="191" t="str">
        <f>HYPERLINK('[2]реквизиты'!$A$2)</f>
        <v>Чемпионат  России по САМБО среди женщин</v>
      </c>
      <c r="F2" s="192"/>
      <c r="G2" s="192"/>
      <c r="H2" s="192"/>
      <c r="I2" s="192"/>
      <c r="J2" s="192"/>
      <c r="K2" s="192"/>
      <c r="L2" s="193"/>
      <c r="M2" s="62"/>
      <c r="N2" s="62"/>
      <c r="O2" s="2"/>
      <c r="W2" s="11"/>
      <c r="X2" s="11"/>
      <c r="Y2" s="11"/>
      <c r="Z2" s="11"/>
      <c r="AA2" s="11"/>
      <c r="AB2" s="11"/>
      <c r="AC2" s="11"/>
    </row>
    <row r="3" spans="3:24" ht="12" customHeight="1" thickBot="1">
      <c r="C3" s="61"/>
      <c r="D3" s="61"/>
      <c r="E3" s="61"/>
      <c r="F3" s="61"/>
      <c r="G3" s="61"/>
      <c r="H3" s="61"/>
      <c r="I3" s="61"/>
      <c r="J3" s="61"/>
      <c r="K3" s="12"/>
      <c r="L3" s="12"/>
      <c r="M3" s="12"/>
      <c r="N3" s="12"/>
      <c r="O3" s="12"/>
      <c r="P3" s="12"/>
      <c r="Q3" s="12"/>
      <c r="R3" s="12"/>
      <c r="S3" s="12"/>
      <c r="T3" s="12"/>
      <c r="W3" s="12"/>
      <c r="X3" s="12"/>
    </row>
    <row r="4" spans="1:22" ht="24" customHeight="1" thickBot="1">
      <c r="A4" s="39" t="s">
        <v>7</v>
      </c>
      <c r="B4" s="215" t="str">
        <f>HYPERLINK('[2]реквизиты'!$A$3)</f>
        <v>02-06 февраля 2009 г.        г. Ржев</v>
      </c>
      <c r="C4" s="215"/>
      <c r="D4" s="215"/>
      <c r="E4" s="215"/>
      <c r="F4" s="215"/>
      <c r="G4" s="215"/>
      <c r="H4" s="216"/>
      <c r="I4" s="212" t="s">
        <v>90</v>
      </c>
      <c r="J4" s="213"/>
      <c r="K4" s="213"/>
      <c r="L4" s="214"/>
      <c r="N4" s="12"/>
      <c r="O4" s="39"/>
      <c r="U4" s="18"/>
      <c r="V4" s="18"/>
    </row>
    <row r="5" spans="1:24" ht="11.25" customHeight="1" thickBot="1">
      <c r="A5" s="263" t="s">
        <v>0</v>
      </c>
      <c r="B5" s="263" t="s">
        <v>1</v>
      </c>
      <c r="C5" s="263" t="s">
        <v>2</v>
      </c>
      <c r="D5" s="263" t="s">
        <v>3</v>
      </c>
      <c r="E5" s="274" t="s">
        <v>4</v>
      </c>
      <c r="F5" s="275"/>
      <c r="G5" s="275"/>
      <c r="H5" s="275"/>
      <c r="I5" s="275"/>
      <c r="J5" s="276"/>
      <c r="K5" s="263" t="s">
        <v>5</v>
      </c>
      <c r="L5" s="263" t="s">
        <v>6</v>
      </c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3"/>
      <c r="X5" s="3"/>
    </row>
    <row r="6" spans="1:24" ht="13.5" customHeight="1" thickBot="1">
      <c r="A6" s="264"/>
      <c r="B6" s="264"/>
      <c r="C6" s="264"/>
      <c r="D6" s="264"/>
      <c r="E6" s="135">
        <v>1</v>
      </c>
      <c r="F6" s="136">
        <v>2</v>
      </c>
      <c r="G6" s="137">
        <v>3</v>
      </c>
      <c r="H6" s="136">
        <v>4</v>
      </c>
      <c r="I6" s="136">
        <v>5</v>
      </c>
      <c r="J6" s="138">
        <v>6</v>
      </c>
      <c r="K6" s="264"/>
      <c r="L6" s="264"/>
      <c r="M6" s="242"/>
      <c r="N6" s="242"/>
      <c r="O6" s="242"/>
      <c r="P6" s="242"/>
      <c r="Q6" s="34"/>
      <c r="R6" s="34"/>
      <c r="S6" s="34"/>
      <c r="T6" s="34"/>
      <c r="U6" s="242"/>
      <c r="V6" s="242"/>
      <c r="W6" s="3"/>
      <c r="X6" s="3"/>
    </row>
    <row r="7" spans="1:24" ht="15" customHeight="1">
      <c r="A7" s="279">
        <v>1</v>
      </c>
      <c r="B7" s="281" t="str">
        <f>VLOOKUP(A7,'пр.взвешивания'!B6:E27,2,FALSE)</f>
        <v>СУББОТИНА Анна Алексеевна</v>
      </c>
      <c r="C7" s="283" t="str">
        <f>VLOOKUP(B7,'пр.взвешивания'!C6:F27,2,FALSE)</f>
        <v>20.09.89 мсмк</v>
      </c>
      <c r="D7" s="285" t="str">
        <f>VLOOKUP(C7,'пр.взвешивания'!D6:G27,2,FALSE)</f>
        <v>С.Петербург МО</v>
      </c>
      <c r="E7" s="94"/>
      <c r="F7" s="165">
        <v>4</v>
      </c>
      <c r="G7" s="166">
        <v>3</v>
      </c>
      <c r="H7" s="165">
        <v>4</v>
      </c>
      <c r="I7" s="166">
        <v>4</v>
      </c>
      <c r="J7" s="167">
        <v>3</v>
      </c>
      <c r="K7" s="270">
        <f>SUM(E7:J7)</f>
        <v>18</v>
      </c>
      <c r="L7" s="272">
        <v>1</v>
      </c>
      <c r="M7" s="242"/>
      <c r="N7" s="252"/>
      <c r="O7" s="252"/>
      <c r="P7" s="252"/>
      <c r="Q7" s="30"/>
      <c r="R7" s="26"/>
      <c r="S7" s="26"/>
      <c r="T7" s="26"/>
      <c r="U7" s="259"/>
      <c r="V7" s="262"/>
      <c r="W7" s="3"/>
      <c r="X7" s="3"/>
    </row>
    <row r="8" spans="1:24" ht="15" customHeight="1">
      <c r="A8" s="280"/>
      <c r="B8" s="282"/>
      <c r="C8" s="284"/>
      <c r="D8" s="286"/>
      <c r="E8" s="99"/>
      <c r="F8" s="168" t="s">
        <v>92</v>
      </c>
      <c r="G8" s="168"/>
      <c r="H8" s="169" t="s">
        <v>98</v>
      </c>
      <c r="I8" s="168" t="s">
        <v>100</v>
      </c>
      <c r="J8" s="170"/>
      <c r="K8" s="271"/>
      <c r="L8" s="273"/>
      <c r="M8" s="242"/>
      <c r="N8" s="253"/>
      <c r="O8" s="253"/>
      <c r="P8" s="253"/>
      <c r="Q8" s="30"/>
      <c r="R8" s="30"/>
      <c r="S8" s="30"/>
      <c r="T8" s="30"/>
      <c r="U8" s="259"/>
      <c r="V8" s="262"/>
      <c r="W8" s="3"/>
      <c r="X8" s="3"/>
    </row>
    <row r="9" spans="1:24" ht="15" customHeight="1">
      <c r="A9" s="265">
        <v>2</v>
      </c>
      <c r="B9" s="266" t="str">
        <f>VLOOKUP(A9,'пр.взвешивания'!B8:E27,2,FALSE)</f>
        <v>АЛЕКСЕЕВА Ирина Вячеславовна</v>
      </c>
      <c r="C9" s="268" t="str">
        <f>VLOOKUP(B9,'пр.взвешивания'!C8:F27,2,FALSE)</f>
        <v>27.06.90 кмс</v>
      </c>
      <c r="D9" s="287" t="str">
        <f>VLOOKUP(C9,'пр.взвешивания'!D8:G27,2,FALSE)</f>
        <v>ПФО Саратовская Балаково ПР</v>
      </c>
      <c r="E9" s="159">
        <v>0</v>
      </c>
      <c r="F9" s="94"/>
      <c r="G9" s="159">
        <v>4</v>
      </c>
      <c r="H9" s="160">
        <v>4</v>
      </c>
      <c r="I9" s="159">
        <v>4</v>
      </c>
      <c r="J9" s="161">
        <v>4</v>
      </c>
      <c r="K9" s="260">
        <f>SUM(E9:J9)</f>
        <v>16</v>
      </c>
      <c r="L9" s="241">
        <v>2</v>
      </c>
      <c r="M9" s="242"/>
      <c r="N9" s="252"/>
      <c r="O9" s="252"/>
      <c r="P9" s="252"/>
      <c r="Q9" s="31"/>
      <c r="R9" s="26"/>
      <c r="S9" s="31"/>
      <c r="T9" s="31"/>
      <c r="U9" s="259"/>
      <c r="V9" s="262"/>
      <c r="W9" s="3"/>
      <c r="X9" s="3"/>
    </row>
    <row r="10" spans="1:24" ht="15" customHeight="1">
      <c r="A10" s="265"/>
      <c r="B10" s="267"/>
      <c r="C10" s="269"/>
      <c r="D10" s="288"/>
      <c r="E10" s="162"/>
      <c r="F10" s="99"/>
      <c r="G10" s="162" t="s">
        <v>102</v>
      </c>
      <c r="H10" s="163" t="s">
        <v>95</v>
      </c>
      <c r="I10" s="162" t="s">
        <v>104</v>
      </c>
      <c r="J10" s="164" t="s">
        <v>99</v>
      </c>
      <c r="K10" s="260"/>
      <c r="L10" s="241"/>
      <c r="M10" s="242"/>
      <c r="N10" s="253"/>
      <c r="O10" s="253"/>
      <c r="P10" s="253"/>
      <c r="Q10" s="32"/>
      <c r="R10" s="30"/>
      <c r="S10" s="32"/>
      <c r="T10" s="32"/>
      <c r="U10" s="259"/>
      <c r="V10" s="262"/>
      <c r="W10" s="3"/>
      <c r="X10" s="3"/>
    </row>
    <row r="11" spans="1:24" ht="15" customHeight="1">
      <c r="A11" s="277">
        <v>3</v>
      </c>
      <c r="B11" s="220" t="str">
        <f>VLOOKUP(A11,'пр.взвешивания'!B10:E27,2,FALSE)</f>
        <v>МОРОЗОВА Марина Вячеславовна</v>
      </c>
      <c r="C11" s="222" t="str">
        <f>VLOOKUP(B11,'пр.взвешивания'!C10:F27,2,FALSE)</f>
        <v>05.09.80 мс</v>
      </c>
      <c r="D11" s="224" t="str">
        <f>VLOOKUP(C11,'пр.взвешивания'!D10:G27,2,FALSE)</f>
        <v>СЗФО Мурманская Мурманск Д</v>
      </c>
      <c r="E11" s="67">
        <v>0</v>
      </c>
      <c r="F11" s="69">
        <v>0</v>
      </c>
      <c r="G11" s="72"/>
      <c r="H11" s="69">
        <v>0</v>
      </c>
      <c r="I11" s="67">
        <v>3</v>
      </c>
      <c r="J11" s="70">
        <v>3</v>
      </c>
      <c r="K11" s="226">
        <f>SUM(E11:J11)</f>
        <v>6</v>
      </c>
      <c r="L11" s="228">
        <v>4</v>
      </c>
      <c r="M11" s="242"/>
      <c r="N11" s="252"/>
      <c r="O11" s="252"/>
      <c r="P11" s="252"/>
      <c r="Q11" s="31"/>
      <c r="R11" s="31"/>
      <c r="S11" s="30"/>
      <c r="T11" s="31"/>
      <c r="U11" s="259"/>
      <c r="V11" s="262"/>
      <c r="W11" s="3"/>
      <c r="X11" s="3"/>
    </row>
    <row r="12" spans="1:24" ht="15" customHeight="1">
      <c r="A12" s="277"/>
      <c r="B12" s="278"/>
      <c r="C12" s="250"/>
      <c r="D12" s="251"/>
      <c r="E12" s="65"/>
      <c r="F12" s="64"/>
      <c r="G12" s="73"/>
      <c r="H12" s="64"/>
      <c r="I12" s="65"/>
      <c r="J12" s="66"/>
      <c r="K12" s="226"/>
      <c r="L12" s="228"/>
      <c r="M12" s="242"/>
      <c r="N12" s="253"/>
      <c r="O12" s="253"/>
      <c r="P12" s="253"/>
      <c r="Q12" s="32"/>
      <c r="R12" s="32"/>
      <c r="S12" s="30"/>
      <c r="T12" s="32"/>
      <c r="U12" s="259"/>
      <c r="V12" s="262"/>
      <c r="W12" s="3"/>
      <c r="X12" s="3"/>
    </row>
    <row r="13" spans="1:24" ht="15" customHeight="1">
      <c r="A13" s="277">
        <v>4</v>
      </c>
      <c r="B13" s="220" t="str">
        <f>VLOOKUP(A13,'пр.взвешивания'!B12:E27,2,FALSE)</f>
        <v>ЛИЗАВЕНКО Мария Владимировна</v>
      </c>
      <c r="C13" s="222" t="str">
        <f>VLOOKUP(B13,'пр.взвешивания'!C12:F27,2,FALSE)</f>
        <v>23.03.86 кмс</v>
      </c>
      <c r="D13" s="224" t="str">
        <f>VLOOKUP(C13,'пр.взвешивания'!D12:G27,2,FALSE)</f>
        <v>Москва С-70 Д</v>
      </c>
      <c r="E13" s="67">
        <v>0</v>
      </c>
      <c r="F13" s="69">
        <v>0</v>
      </c>
      <c r="G13" s="67">
        <v>4</v>
      </c>
      <c r="H13" s="68"/>
      <c r="I13" s="67">
        <v>0</v>
      </c>
      <c r="J13" s="70">
        <v>0</v>
      </c>
      <c r="K13" s="289">
        <f>SUM(E13:J13)</f>
        <v>4</v>
      </c>
      <c r="L13" s="249">
        <v>6</v>
      </c>
      <c r="M13" s="242"/>
      <c r="N13" s="252"/>
      <c r="O13" s="252"/>
      <c r="P13" s="252"/>
      <c r="Q13" s="26"/>
      <c r="R13" s="26"/>
      <c r="S13" s="26"/>
      <c r="T13" s="30"/>
      <c r="U13" s="259"/>
      <c r="V13" s="262"/>
      <c r="W13" s="3"/>
      <c r="X13" s="3"/>
    </row>
    <row r="14" spans="1:24" ht="15" customHeight="1">
      <c r="A14" s="277"/>
      <c r="B14" s="278"/>
      <c r="C14" s="250"/>
      <c r="D14" s="251"/>
      <c r="E14" s="65"/>
      <c r="F14" s="64"/>
      <c r="G14" s="65" t="s">
        <v>105</v>
      </c>
      <c r="H14" s="71"/>
      <c r="I14" s="65"/>
      <c r="J14" s="66"/>
      <c r="K14" s="226"/>
      <c r="L14" s="228"/>
      <c r="M14" s="242"/>
      <c r="N14" s="253"/>
      <c r="O14" s="253"/>
      <c r="P14" s="253"/>
      <c r="Q14" s="30"/>
      <c r="R14" s="30"/>
      <c r="S14" s="30"/>
      <c r="T14" s="30"/>
      <c r="U14" s="259"/>
      <c r="V14" s="262"/>
      <c r="W14" s="3"/>
      <c r="X14" s="3"/>
    </row>
    <row r="15" spans="1:24" ht="15" customHeight="1">
      <c r="A15" s="277">
        <v>5</v>
      </c>
      <c r="B15" s="220" t="str">
        <f>VLOOKUP(A15,'пр.взвешивания'!B14:E27,2,FALSE)</f>
        <v>РАФИКОВА Роза Нарулловна</v>
      </c>
      <c r="C15" s="222" t="str">
        <f>VLOOKUP(B15,'пр.взвешивания'!C14:F27,2,FALSE)</f>
        <v>12.07.88 кмс</v>
      </c>
      <c r="D15" s="224" t="str">
        <f>VLOOKUP(C15,'пр.взвешивания'!D14:G27,2,FALSE)</f>
        <v>ПФО Башкортостан Уфа МО</v>
      </c>
      <c r="E15" s="67">
        <v>0</v>
      </c>
      <c r="F15" s="69">
        <v>0</v>
      </c>
      <c r="G15" s="67">
        <v>0</v>
      </c>
      <c r="H15" s="69">
        <v>4</v>
      </c>
      <c r="I15" s="72"/>
      <c r="J15" s="70">
        <v>0</v>
      </c>
      <c r="K15" s="226">
        <f>SUM(E15:J15)</f>
        <v>4</v>
      </c>
      <c r="L15" s="228">
        <v>5</v>
      </c>
      <c r="M15" s="35"/>
      <c r="N15" s="29"/>
      <c r="O15" s="36"/>
      <c r="P15" s="37"/>
      <c r="Q15" s="38"/>
      <c r="R15" s="38"/>
      <c r="S15" s="38"/>
      <c r="T15" s="38"/>
      <c r="U15" s="35"/>
      <c r="V15" s="35"/>
      <c r="W15" s="3"/>
      <c r="X15" s="3"/>
    </row>
    <row r="16" spans="1:24" ht="15" customHeight="1">
      <c r="A16" s="277"/>
      <c r="B16" s="278"/>
      <c r="C16" s="250"/>
      <c r="D16" s="251"/>
      <c r="E16" s="65"/>
      <c r="F16" s="64"/>
      <c r="G16" s="65"/>
      <c r="H16" s="64" t="s">
        <v>93</v>
      </c>
      <c r="I16" s="73"/>
      <c r="J16" s="66"/>
      <c r="K16" s="226"/>
      <c r="L16" s="228"/>
      <c r="M16" s="35"/>
      <c r="N16" s="29"/>
      <c r="O16" s="36"/>
      <c r="P16" s="37"/>
      <c r="Q16" s="38"/>
      <c r="R16" s="38"/>
      <c r="S16" s="38"/>
      <c r="T16" s="38"/>
      <c r="U16" s="35"/>
      <c r="V16" s="35"/>
      <c r="W16" s="3"/>
      <c r="X16" s="3"/>
    </row>
    <row r="17" spans="1:24" ht="15" customHeight="1">
      <c r="A17" s="277">
        <v>6</v>
      </c>
      <c r="B17" s="220" t="str">
        <f>VLOOKUP(A17,'пр.взвешивания'!B16:E27,2,FALSE)</f>
        <v>ТРОФИМОВА Анна Александровна</v>
      </c>
      <c r="C17" s="222" t="str">
        <f>VLOOKUP(B17,'пр.взвешивания'!C16:F27,2,FALSE)</f>
        <v>04.07.87 мс</v>
      </c>
      <c r="D17" s="224" t="str">
        <f>VLOOKUP(C17,'пр.взвешивания'!D16:G27,2,FALSE)</f>
        <v>ЦФО Тверская Ржев МО</v>
      </c>
      <c r="E17" s="67">
        <v>0</v>
      </c>
      <c r="F17" s="69">
        <v>0</v>
      </c>
      <c r="G17" s="67">
        <v>1</v>
      </c>
      <c r="H17" s="69">
        <v>4</v>
      </c>
      <c r="I17" s="67">
        <v>4</v>
      </c>
      <c r="J17" s="74"/>
      <c r="K17" s="226">
        <f>SUM(E17:J17)</f>
        <v>9</v>
      </c>
      <c r="L17" s="228">
        <v>3</v>
      </c>
      <c r="M17" s="35"/>
      <c r="N17" s="29"/>
      <c r="O17" s="36"/>
      <c r="P17" s="37"/>
      <c r="Q17" s="38"/>
      <c r="R17" s="38"/>
      <c r="S17" s="38"/>
      <c r="T17" s="38"/>
      <c r="U17" s="35"/>
      <c r="V17" s="35"/>
      <c r="W17" s="3"/>
      <c r="X17" s="3"/>
    </row>
    <row r="18" spans="1:24" ht="15" customHeight="1" thickBot="1">
      <c r="A18" s="295"/>
      <c r="B18" s="221"/>
      <c r="C18" s="223"/>
      <c r="D18" s="225"/>
      <c r="E18" s="75"/>
      <c r="F18" s="76"/>
      <c r="G18" s="75"/>
      <c r="H18" s="76" t="s">
        <v>101</v>
      </c>
      <c r="I18" s="75" t="s">
        <v>96</v>
      </c>
      <c r="J18" s="77"/>
      <c r="K18" s="227"/>
      <c r="L18" s="229"/>
      <c r="M18" s="35"/>
      <c r="N18" s="29"/>
      <c r="O18" s="36"/>
      <c r="P18" s="37"/>
      <c r="Q18" s="38"/>
      <c r="R18" s="38"/>
      <c r="S18" s="38"/>
      <c r="T18" s="38"/>
      <c r="U18" s="35"/>
      <c r="V18" s="35"/>
      <c r="W18" s="3"/>
      <c r="X18" s="3"/>
    </row>
    <row r="19" spans="1:24" ht="15" customHeight="1" thickBot="1">
      <c r="A19" s="139" t="s">
        <v>8</v>
      </c>
      <c r="B19" s="78"/>
      <c r="C19" s="79"/>
      <c r="D19" s="80"/>
      <c r="E19" s="81"/>
      <c r="F19" s="81"/>
      <c r="G19" s="81"/>
      <c r="H19" s="81"/>
      <c r="I19" s="81"/>
      <c r="J19" s="81"/>
      <c r="K19" s="81"/>
      <c r="L19" s="81"/>
      <c r="M19" s="28"/>
      <c r="N19" s="29"/>
      <c r="O19" s="36"/>
      <c r="P19" s="37"/>
      <c r="Q19" s="38"/>
      <c r="R19" s="38"/>
      <c r="S19" s="38"/>
      <c r="T19" s="38"/>
      <c r="U19" s="35"/>
      <c r="V19" s="35"/>
      <c r="W19" s="3"/>
      <c r="X19" s="3"/>
    </row>
    <row r="20" spans="1:24" ht="15" customHeight="1">
      <c r="A20" s="293">
        <v>7</v>
      </c>
      <c r="B20" s="325" t="str">
        <f>VLOOKUP(A20,'пр.взвешивания'!B6:E27,2,FALSE)</f>
        <v>АНДРЮШИНА Екатерина Олеговна</v>
      </c>
      <c r="C20" s="326" t="str">
        <f>VLOOKUP(B20,'пр.взвешивания'!C6:F27,2,FALSE)</f>
        <v>12.02.85 мс</v>
      </c>
      <c r="D20" s="327" t="str">
        <f>VLOOKUP(C20,'пр.взвешивания'!D6:G27,2,FALSE)</f>
        <v>ЦФО Тульская Тула РССС</v>
      </c>
      <c r="E20" s="82"/>
      <c r="F20" s="83">
        <v>0</v>
      </c>
      <c r="G20" s="84">
        <v>0</v>
      </c>
      <c r="H20" s="85">
        <v>0</v>
      </c>
      <c r="I20" s="86">
        <v>0</v>
      </c>
      <c r="J20" s="87"/>
      <c r="K20" s="261">
        <f>SUM(E20:J20)</f>
        <v>0</v>
      </c>
      <c r="L20" s="239">
        <v>5</v>
      </c>
      <c r="M20" s="242"/>
      <c r="N20" s="252"/>
      <c r="O20" s="252"/>
      <c r="P20" s="252"/>
      <c r="Q20" s="30"/>
      <c r="R20" s="26"/>
      <c r="S20" s="26"/>
      <c r="T20" s="26"/>
      <c r="U20" s="259"/>
      <c r="V20" s="242"/>
      <c r="W20" s="3"/>
      <c r="X20" s="3"/>
    </row>
    <row r="21" spans="1:24" ht="15" customHeight="1">
      <c r="A21" s="294"/>
      <c r="B21" s="278"/>
      <c r="C21" s="323"/>
      <c r="D21" s="324"/>
      <c r="E21" s="88"/>
      <c r="F21" s="89"/>
      <c r="G21" s="90"/>
      <c r="H21" s="91"/>
      <c r="I21" s="92"/>
      <c r="J21" s="87"/>
      <c r="K21" s="255"/>
      <c r="L21" s="228"/>
      <c r="M21" s="242"/>
      <c r="N21" s="253"/>
      <c r="O21" s="253"/>
      <c r="P21" s="253"/>
      <c r="Q21" s="30"/>
      <c r="R21" s="30"/>
      <c r="S21" s="30"/>
      <c r="T21" s="30"/>
      <c r="U21" s="259"/>
      <c r="V21" s="242"/>
      <c r="W21" s="3"/>
      <c r="X21" s="3"/>
    </row>
    <row r="22" spans="1:24" ht="15" customHeight="1">
      <c r="A22" s="294">
        <v>8</v>
      </c>
      <c r="B22" s="220" t="str">
        <f>VLOOKUP(A22,'пр.взвешивания'!B8:E27,2,FALSE)</f>
        <v>ЕЖОВА Ксения Владимировна</v>
      </c>
      <c r="C22" s="322" t="str">
        <f>VLOOKUP(B22,'пр.взвешивания'!C8:F27,2,FALSE)</f>
        <v>09.09.86 мс</v>
      </c>
      <c r="D22" s="313" t="str">
        <f>VLOOKUP(C22,'пр.взвешивания'!D8:G27,2,FALSE)</f>
        <v>С.Петербург МО</v>
      </c>
      <c r="E22" s="93">
        <v>3</v>
      </c>
      <c r="F22" s="94"/>
      <c r="G22" s="95">
        <v>0</v>
      </c>
      <c r="H22" s="96">
        <v>0</v>
      </c>
      <c r="I22" s="97">
        <v>4</v>
      </c>
      <c r="J22" s="87"/>
      <c r="K22" s="255">
        <f>SUM(E22:J22)</f>
        <v>7</v>
      </c>
      <c r="L22" s="228">
        <v>3</v>
      </c>
      <c r="M22" s="242"/>
      <c r="N22" s="252"/>
      <c r="O22" s="252"/>
      <c r="P22" s="252"/>
      <c r="Q22" s="31"/>
      <c r="R22" s="26"/>
      <c r="S22" s="31"/>
      <c r="T22" s="31"/>
      <c r="U22" s="259"/>
      <c r="V22" s="242"/>
      <c r="W22" s="3"/>
      <c r="X22" s="3"/>
    </row>
    <row r="23" spans="1:24" ht="15" customHeight="1">
      <c r="A23" s="294"/>
      <c r="B23" s="278"/>
      <c r="C23" s="323"/>
      <c r="D23" s="324"/>
      <c r="E23" s="98"/>
      <c r="F23" s="99"/>
      <c r="G23" s="100"/>
      <c r="H23" s="91"/>
      <c r="I23" s="92" t="s">
        <v>114</v>
      </c>
      <c r="J23" s="87"/>
      <c r="K23" s="255"/>
      <c r="L23" s="228"/>
      <c r="M23" s="242"/>
      <c r="N23" s="253"/>
      <c r="O23" s="253"/>
      <c r="P23" s="253"/>
      <c r="Q23" s="32"/>
      <c r="R23" s="30"/>
      <c r="S23" s="32"/>
      <c r="T23" s="32"/>
      <c r="U23" s="259"/>
      <c r="V23" s="242"/>
      <c r="W23" s="3"/>
      <c r="X23" s="3"/>
    </row>
    <row r="24" spans="1:24" ht="15" customHeight="1">
      <c r="A24" s="290">
        <v>9</v>
      </c>
      <c r="B24" s="291" t="str">
        <f>VLOOKUP(A24,'пр.взвешивания'!B10:E27,2,FALSE)</f>
        <v>КАЧОРОВСКАЯ Алена Александровна</v>
      </c>
      <c r="C24" s="245" t="str">
        <f>VLOOKUP(B24,'пр.взвешивания'!C10:F27,2,FALSE)</f>
        <v>10.01.90 мс</v>
      </c>
      <c r="D24" s="247" t="str">
        <f>VLOOKUP(C24,'пр.взвешивания'!D10:G27,2,FALSE)</f>
        <v>ЮФО Волгоградская Волжский ПР</v>
      </c>
      <c r="E24" s="177">
        <v>3</v>
      </c>
      <c r="F24" s="178">
        <v>4</v>
      </c>
      <c r="G24" s="94"/>
      <c r="H24" s="179">
        <v>3</v>
      </c>
      <c r="I24" s="180">
        <v>3.5</v>
      </c>
      <c r="J24" s="87"/>
      <c r="K24" s="254">
        <f>SUM(E24:J24)</f>
        <v>13.5</v>
      </c>
      <c r="L24" s="256">
        <v>1</v>
      </c>
      <c r="M24" s="242"/>
      <c r="N24" s="252"/>
      <c r="O24" s="252"/>
      <c r="P24" s="252"/>
      <c r="Q24" s="31"/>
      <c r="R24" s="31"/>
      <c r="S24" s="30"/>
      <c r="T24" s="31"/>
      <c r="U24" s="259"/>
      <c r="V24" s="242"/>
      <c r="W24" s="3"/>
      <c r="X24" s="3"/>
    </row>
    <row r="25" spans="1:24" ht="15" customHeight="1">
      <c r="A25" s="290"/>
      <c r="B25" s="292"/>
      <c r="C25" s="246"/>
      <c r="D25" s="248"/>
      <c r="E25" s="181"/>
      <c r="F25" s="182" t="s">
        <v>103</v>
      </c>
      <c r="G25" s="99"/>
      <c r="H25" s="183"/>
      <c r="I25" s="184"/>
      <c r="J25" s="87"/>
      <c r="K25" s="254"/>
      <c r="L25" s="256"/>
      <c r="M25" s="242"/>
      <c r="N25" s="253"/>
      <c r="O25" s="253"/>
      <c r="P25" s="253"/>
      <c r="Q25" s="32"/>
      <c r="R25" s="32"/>
      <c r="S25" s="30"/>
      <c r="T25" s="32"/>
      <c r="U25" s="259"/>
      <c r="V25" s="242"/>
      <c r="W25" s="3"/>
      <c r="X25" s="3"/>
    </row>
    <row r="26" spans="1:24" ht="15" customHeight="1">
      <c r="A26" s="296">
        <v>10</v>
      </c>
      <c r="B26" s="266" t="str">
        <f>VLOOKUP(A26,'пр.взвешивания'!B12:E27,2,FALSE)</f>
        <v>ЕРЕМЕЕВА Надежда Валерьевна</v>
      </c>
      <c r="C26" s="243" t="str">
        <f>VLOOKUP(B26,'пр.взвешивания'!C12:F27,2,FALSE)</f>
        <v>23.04.83 кмс</v>
      </c>
      <c r="D26" s="230" t="str">
        <f>VLOOKUP(C26,'пр.взвешивания'!D12:G27,2,FALSE)</f>
        <v>УФО Свердловская Екатеринбург Д</v>
      </c>
      <c r="E26" s="151">
        <v>3</v>
      </c>
      <c r="F26" s="152">
        <v>4</v>
      </c>
      <c r="G26" s="153">
        <v>1</v>
      </c>
      <c r="H26" s="94"/>
      <c r="I26" s="154">
        <v>4</v>
      </c>
      <c r="J26" s="87"/>
      <c r="K26" s="232">
        <f>SUM(E26:J26)</f>
        <v>12</v>
      </c>
      <c r="L26" s="240">
        <v>2</v>
      </c>
      <c r="M26" s="242"/>
      <c r="N26" s="252"/>
      <c r="O26" s="252"/>
      <c r="P26" s="252"/>
      <c r="Q26" s="26"/>
      <c r="R26" s="26"/>
      <c r="S26" s="26"/>
      <c r="T26" s="30"/>
      <c r="U26" s="259"/>
      <c r="V26" s="242"/>
      <c r="W26" s="3"/>
      <c r="X26" s="3"/>
    </row>
    <row r="27" spans="1:24" ht="15" customHeight="1">
      <c r="A27" s="296"/>
      <c r="B27" s="267"/>
      <c r="C27" s="244"/>
      <c r="D27" s="231"/>
      <c r="E27" s="155"/>
      <c r="F27" s="156" t="s">
        <v>97</v>
      </c>
      <c r="G27" s="157"/>
      <c r="H27" s="99"/>
      <c r="I27" s="158" t="s">
        <v>94</v>
      </c>
      <c r="J27" s="87"/>
      <c r="K27" s="232"/>
      <c r="L27" s="241"/>
      <c r="M27" s="242"/>
      <c r="N27" s="253"/>
      <c r="O27" s="253"/>
      <c r="P27" s="253"/>
      <c r="Q27" s="30"/>
      <c r="R27" s="30"/>
      <c r="S27" s="30"/>
      <c r="T27" s="30"/>
      <c r="U27" s="259"/>
      <c r="V27" s="242"/>
      <c r="W27" s="3"/>
      <c r="X27" s="3"/>
    </row>
    <row r="28" spans="1:24" ht="15" customHeight="1">
      <c r="A28" s="294">
        <v>11</v>
      </c>
      <c r="B28" s="220" t="str">
        <f>VLOOKUP(A28,'пр.взвешивания'!B14:E27,2,FALSE)</f>
        <v>КОРОЛЕВА Елена Юрьевна</v>
      </c>
      <c r="C28" s="322" t="str">
        <f>VLOOKUP(B28,'пр.взвешивания'!C14:F27,2,FALSE)</f>
        <v>89 кмс</v>
      </c>
      <c r="D28" s="313" t="str">
        <f>VLOOKUP(C28,'пр.взвешивания'!D14:G27,2,FALSE)</f>
        <v>ЮФО Астраханская Астрахань ПР</v>
      </c>
      <c r="E28" s="93">
        <v>3</v>
      </c>
      <c r="F28" s="101">
        <v>0</v>
      </c>
      <c r="G28" s="95">
        <v>0</v>
      </c>
      <c r="H28" s="96">
        <v>0</v>
      </c>
      <c r="I28" s="102"/>
      <c r="J28" s="87"/>
      <c r="K28" s="255">
        <f>SUM(E28:J28)</f>
        <v>3</v>
      </c>
      <c r="L28" s="228">
        <v>4</v>
      </c>
      <c r="M28" s="17"/>
      <c r="N28" s="19"/>
      <c r="O28" s="20"/>
      <c r="P28" s="21"/>
      <c r="Q28" s="17"/>
      <c r="R28" s="17"/>
      <c r="S28" s="17"/>
      <c r="T28" s="17"/>
      <c r="U28" s="17"/>
      <c r="V28" s="17"/>
      <c r="W28" s="3"/>
      <c r="X28" s="3"/>
    </row>
    <row r="29" spans="1:24" ht="15" customHeight="1" thickBot="1">
      <c r="A29" s="297"/>
      <c r="B29" s="221"/>
      <c r="C29" s="328"/>
      <c r="D29" s="314"/>
      <c r="E29" s="103"/>
      <c r="F29" s="104"/>
      <c r="G29" s="105"/>
      <c r="H29" s="106"/>
      <c r="I29" s="107"/>
      <c r="J29" s="87"/>
      <c r="K29" s="312"/>
      <c r="L29" s="229"/>
      <c r="M29" s="17"/>
      <c r="N29" s="19"/>
      <c r="O29" s="20"/>
      <c r="P29" s="21"/>
      <c r="Q29" s="17"/>
      <c r="R29" s="17"/>
      <c r="S29" s="17"/>
      <c r="T29" s="17"/>
      <c r="U29" s="17"/>
      <c r="V29" s="17"/>
      <c r="W29" s="3"/>
      <c r="X29" s="3"/>
    </row>
    <row r="30" spans="1:24" ht="12" customHeight="1">
      <c r="A30" s="42"/>
      <c r="B30" s="108"/>
      <c r="C30" s="109"/>
      <c r="D30" s="108"/>
      <c r="E30" s="110"/>
      <c r="F30" s="110"/>
      <c r="G30" s="110"/>
      <c r="H30" s="110"/>
      <c r="I30" s="110"/>
      <c r="J30" s="110"/>
      <c r="K30" s="110"/>
      <c r="L30" s="110"/>
      <c r="M30" s="22"/>
      <c r="N30" s="27"/>
      <c r="O30" s="33"/>
      <c r="P30" s="33"/>
      <c r="Q30" s="22"/>
      <c r="R30" s="22"/>
      <c r="S30" s="22"/>
      <c r="T30" s="22"/>
      <c r="U30" s="22"/>
      <c r="V30" s="22"/>
      <c r="W30" s="3"/>
      <c r="X30" s="3"/>
    </row>
    <row r="31" spans="1:24" ht="11.25" customHeight="1">
      <c r="A31" s="43"/>
      <c r="B31" s="111"/>
      <c r="C31" s="111"/>
      <c r="D31" s="111"/>
      <c r="E31" s="112"/>
      <c r="F31" s="113"/>
      <c r="G31" s="113"/>
      <c r="H31" s="113"/>
      <c r="I31" s="113"/>
      <c r="J31" s="113"/>
      <c r="K31" s="114"/>
      <c r="L31" s="115"/>
      <c r="M31" s="257"/>
      <c r="N31" s="258"/>
      <c r="O31" s="258"/>
      <c r="P31" s="258"/>
      <c r="Q31" s="22"/>
      <c r="R31" s="22"/>
      <c r="S31" s="22"/>
      <c r="T31" s="22"/>
      <c r="U31" s="22"/>
      <c r="V31" s="22"/>
      <c r="W31" s="3"/>
      <c r="X31" s="3"/>
    </row>
    <row r="32" spans="1:24" ht="15" customHeight="1" thickBot="1">
      <c r="A32" s="3"/>
      <c r="B32" s="116" t="s">
        <v>21</v>
      </c>
      <c r="C32" s="80"/>
      <c r="D32" s="80"/>
      <c r="E32" s="78"/>
      <c r="F32" s="78" t="s">
        <v>22</v>
      </c>
      <c r="G32" s="78"/>
      <c r="H32" s="78"/>
      <c r="I32" s="78"/>
      <c r="J32" s="113"/>
      <c r="K32" s="114"/>
      <c r="L32" s="115"/>
      <c r="M32" s="257"/>
      <c r="N32" s="258"/>
      <c r="O32" s="258"/>
      <c r="P32" s="258"/>
      <c r="Q32" s="22"/>
      <c r="R32" s="22"/>
      <c r="S32" s="22"/>
      <c r="T32" s="22"/>
      <c r="U32" s="22"/>
      <c r="V32" s="22"/>
      <c r="W32" s="3"/>
      <c r="X32" s="3"/>
    </row>
    <row r="33" spans="1:24" ht="16.5" customHeight="1" thickBot="1">
      <c r="A33" s="306">
        <v>1</v>
      </c>
      <c r="B33" s="308" t="str">
        <f>VLOOKUP(A33,'пр.взвешивания'!B6:E27,2,FALSE)</f>
        <v>СУББОТИНА Анна Алексеевна</v>
      </c>
      <c r="C33" s="318" t="str">
        <f>VLOOKUP(B33,'пр.взвешивания'!C6:F27,2,FALSE)</f>
        <v>20.09.89 мсмк</v>
      </c>
      <c r="D33" s="320" t="str">
        <f>VLOOKUP(C33,'пр.взвешивания'!D6:G27,2,FALSE)</f>
        <v>С.Петербург МО</v>
      </c>
      <c r="E33" s="145"/>
      <c r="F33" s="145"/>
      <c r="G33" s="145"/>
      <c r="H33" s="145"/>
      <c r="I33" s="145"/>
      <c r="J33" s="113"/>
      <c r="K33" s="117"/>
      <c r="L33" s="115"/>
      <c r="M33" s="257"/>
      <c r="N33" s="258"/>
      <c r="O33" s="258"/>
      <c r="P33" s="258"/>
      <c r="Q33" s="22"/>
      <c r="R33" s="22"/>
      <c r="S33" s="22"/>
      <c r="T33" s="22"/>
      <c r="U33" s="22"/>
      <c r="V33" s="22"/>
      <c r="W33" s="3"/>
      <c r="X33" s="3"/>
    </row>
    <row r="34" spans="1:24" ht="16.5" customHeight="1">
      <c r="A34" s="307"/>
      <c r="B34" s="309"/>
      <c r="C34" s="319"/>
      <c r="D34" s="321"/>
      <c r="E34" s="171" t="s">
        <v>106</v>
      </c>
      <c r="F34" s="145"/>
      <c r="G34" s="145"/>
      <c r="H34" s="145"/>
      <c r="I34" s="145"/>
      <c r="J34" s="113"/>
      <c r="K34" s="114"/>
      <c r="L34" s="115"/>
      <c r="M34" s="257"/>
      <c r="N34" s="258"/>
      <c r="O34" s="258"/>
      <c r="P34" s="258"/>
      <c r="Q34" s="22"/>
      <c r="R34" s="22"/>
      <c r="S34" s="22"/>
      <c r="T34" s="22"/>
      <c r="U34" s="22"/>
      <c r="V34" s="22"/>
      <c r="W34" s="3"/>
      <c r="X34" s="3"/>
    </row>
    <row r="35" spans="1:24" ht="16.5" customHeight="1" thickBot="1">
      <c r="A35" s="233">
        <v>10</v>
      </c>
      <c r="B35" s="317" t="str">
        <f>VLOOKUP(A35,'пр.взвешивания'!B8:E29,2,FALSE)</f>
        <v>ЕРЕМЕЕВА Надежда Валерьевна</v>
      </c>
      <c r="C35" s="315" t="str">
        <f>VLOOKUP(B35,'пр.взвешивания'!C8:F29,2,FALSE)</f>
        <v>23.04.83 кмс</v>
      </c>
      <c r="D35" s="310" t="str">
        <f>VLOOKUP(C35,'пр.взвешивания'!D8:G29,2,FALSE)</f>
        <v>УФО Свердловская Екатеринбург Д</v>
      </c>
      <c r="E35" s="172" t="s">
        <v>116</v>
      </c>
      <c r="F35" s="146"/>
      <c r="G35" s="147"/>
      <c r="H35" s="145"/>
      <c r="I35" s="145"/>
      <c r="J35" s="113"/>
      <c r="K35" s="117"/>
      <c r="L35" s="115"/>
      <c r="M35" s="257"/>
      <c r="N35" s="258"/>
      <c r="O35" s="258"/>
      <c r="P35" s="258"/>
      <c r="Q35" s="22"/>
      <c r="R35" s="22"/>
      <c r="S35" s="22"/>
      <c r="T35" s="22"/>
      <c r="U35" s="22"/>
      <c r="V35" s="22"/>
      <c r="W35" s="3"/>
      <c r="X35" s="3"/>
    </row>
    <row r="36" spans="1:24" ht="16.5" customHeight="1" thickBot="1">
      <c r="A36" s="234"/>
      <c r="B36" s="236"/>
      <c r="C36" s="316"/>
      <c r="D36" s="311"/>
      <c r="E36" s="145"/>
      <c r="F36" s="148"/>
      <c r="G36" s="148"/>
      <c r="H36" s="173" t="s">
        <v>106</v>
      </c>
      <c r="I36" s="145"/>
      <c r="J36" s="113"/>
      <c r="K36" s="114"/>
      <c r="L36" s="115"/>
      <c r="M36" s="257"/>
      <c r="N36" s="258"/>
      <c r="O36" s="258"/>
      <c r="P36" s="258"/>
      <c r="Q36" s="22"/>
      <c r="R36" s="22"/>
      <c r="S36" s="22"/>
      <c r="T36" s="22"/>
      <c r="U36" s="22"/>
      <c r="V36" s="22"/>
      <c r="W36" s="3"/>
      <c r="X36" s="3"/>
    </row>
    <row r="37" spans="1:24" ht="16.5" customHeight="1" thickBot="1">
      <c r="A37" s="298">
        <v>9</v>
      </c>
      <c r="B37" s="300" t="str">
        <f>VLOOKUP(A37,'пр.взвешивания'!B10:E31,2,FALSE)</f>
        <v>КАЧОРОВСКАЯ Алена Александровна</v>
      </c>
      <c r="C37" s="302" t="str">
        <f>VLOOKUP(B37,'пр.взвешивания'!C10:F31,2,FALSE)</f>
        <v>10.01.90 мс</v>
      </c>
      <c r="D37" s="304" t="str">
        <f>VLOOKUP(C37,'пр.взвешивания'!D10:G31,2,FALSE)</f>
        <v>ЮФО Волгоградская Волжский ПР</v>
      </c>
      <c r="E37" s="145"/>
      <c r="F37" s="148"/>
      <c r="G37" s="148"/>
      <c r="H37" s="174" t="s">
        <v>116</v>
      </c>
      <c r="I37" s="145"/>
      <c r="J37" s="113"/>
      <c r="K37" s="117"/>
      <c r="L37" s="115"/>
      <c r="M37" s="257"/>
      <c r="N37" s="258"/>
      <c r="O37" s="258"/>
      <c r="P37" s="258"/>
      <c r="Q37" s="22"/>
      <c r="R37" s="22"/>
      <c r="S37" s="22"/>
      <c r="T37" s="22"/>
      <c r="U37" s="22"/>
      <c r="V37" s="22"/>
      <c r="W37" s="3"/>
      <c r="X37" s="3"/>
    </row>
    <row r="38" spans="1:24" ht="16.5" customHeight="1">
      <c r="A38" s="299"/>
      <c r="B38" s="301"/>
      <c r="C38" s="303"/>
      <c r="D38" s="305"/>
      <c r="E38" s="175">
        <v>9</v>
      </c>
      <c r="F38" s="149"/>
      <c r="G38" s="150"/>
      <c r="H38" s="145"/>
      <c r="I38" s="145"/>
      <c r="J38" s="113"/>
      <c r="K38" s="114"/>
      <c r="L38" s="115"/>
      <c r="M38" s="257"/>
      <c r="N38" s="258"/>
      <c r="O38" s="258"/>
      <c r="P38" s="258"/>
      <c r="Q38" s="22"/>
      <c r="R38" s="22"/>
      <c r="S38" s="22"/>
      <c r="T38" s="22"/>
      <c r="U38" s="22"/>
      <c r="V38" s="22"/>
      <c r="W38" s="3"/>
      <c r="X38" s="3"/>
    </row>
    <row r="39" spans="1:24" ht="16.5" customHeight="1" thickBot="1">
      <c r="A39" s="233">
        <v>2</v>
      </c>
      <c r="B39" s="235" t="str">
        <f>VLOOKUP(A39,'пр.взвешивания'!B6:G27,2,FALSE)</f>
        <v>АЛЕКСЕЕВА Ирина Вячеславовна</v>
      </c>
      <c r="C39" s="235" t="str">
        <f>VLOOKUP(B39,'пр.взвешивания'!C6:H27,2,FALSE)</f>
        <v>27.06.90 кмс</v>
      </c>
      <c r="D39" s="237" t="str">
        <f>VLOOKUP(C39,'пр.взвешивания'!D6:I27,2,FALSE)</f>
        <v>ПФО Саратовская Балаково ПР</v>
      </c>
      <c r="E39" s="176" t="s">
        <v>115</v>
      </c>
      <c r="F39" s="145"/>
      <c r="G39" s="145"/>
      <c r="H39" s="145"/>
      <c r="I39" s="145"/>
      <c r="J39" s="113"/>
      <c r="K39" s="117"/>
      <c r="L39" s="115"/>
      <c r="M39" s="17"/>
      <c r="N39" s="19"/>
      <c r="O39" s="17"/>
      <c r="P39" s="17"/>
      <c r="Q39" s="17"/>
      <c r="R39" s="17"/>
      <c r="S39" s="17"/>
      <c r="T39" s="17"/>
      <c r="U39" s="17"/>
      <c r="V39" s="17"/>
      <c r="W39" s="3"/>
      <c r="X39" s="3"/>
    </row>
    <row r="40" spans="1:24" ht="16.5" customHeight="1" thickBot="1">
      <c r="A40" s="234"/>
      <c r="B40" s="236"/>
      <c r="C40" s="236"/>
      <c r="D40" s="238"/>
      <c r="E40" s="145"/>
      <c r="F40" s="145"/>
      <c r="G40" s="145"/>
      <c r="H40" s="145"/>
      <c r="I40" s="145"/>
      <c r="J40" s="113"/>
      <c r="K40" s="114"/>
      <c r="L40" s="115"/>
      <c r="M40" s="17"/>
      <c r="N40" s="19"/>
      <c r="O40" s="17"/>
      <c r="P40" s="17"/>
      <c r="Q40" s="17"/>
      <c r="R40" s="17"/>
      <c r="S40" s="17"/>
      <c r="T40" s="17"/>
      <c r="U40" s="17"/>
      <c r="V40" s="17"/>
      <c r="W40" s="3"/>
      <c r="X40" s="3"/>
    </row>
    <row r="41" spans="1:24" ht="15" customHeight="1">
      <c r="A41" s="43"/>
      <c r="B41" s="111"/>
      <c r="C41" s="111"/>
      <c r="D41" s="111"/>
      <c r="E41" s="113"/>
      <c r="F41" s="113"/>
      <c r="G41" s="113"/>
      <c r="H41" s="113"/>
      <c r="I41" s="113"/>
      <c r="J41" s="112"/>
      <c r="K41" s="117"/>
      <c r="L41" s="115"/>
      <c r="M41" s="17"/>
      <c r="N41" s="19"/>
      <c r="O41" s="17"/>
      <c r="P41" s="17"/>
      <c r="Q41" s="17"/>
      <c r="R41" s="17"/>
      <c r="S41" s="17"/>
      <c r="T41" s="17"/>
      <c r="U41" s="17"/>
      <c r="V41" s="17"/>
      <c r="W41" s="3"/>
      <c r="X41" s="3"/>
    </row>
    <row r="42" spans="1:24" ht="11.25" customHeight="1">
      <c r="A42" s="43"/>
      <c r="B42" s="118"/>
      <c r="C42" s="118"/>
      <c r="D42" s="118"/>
      <c r="E42" s="113"/>
      <c r="F42" s="113"/>
      <c r="G42" s="113"/>
      <c r="H42" s="113"/>
      <c r="I42" s="113"/>
      <c r="J42" s="112"/>
      <c r="K42" s="114"/>
      <c r="L42" s="115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"/>
      <c r="X42" s="3"/>
    </row>
    <row r="43" spans="1:24" ht="12" customHeight="1">
      <c r="A43" s="140"/>
      <c r="B43" s="108"/>
      <c r="C43" s="109"/>
      <c r="D43" s="108"/>
      <c r="E43" s="110"/>
      <c r="F43" s="110"/>
      <c r="G43" s="219" t="str">
        <f>HYPERLINK('[2]реквизиты'!$G$6)</f>
        <v>Ю.А. Шоя</v>
      </c>
      <c r="H43" s="219"/>
      <c r="I43" s="110"/>
      <c r="J43" s="110"/>
      <c r="K43" s="110"/>
      <c r="L43" s="110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3"/>
      <c r="X43" s="3"/>
    </row>
    <row r="44" spans="1:24" ht="11.25" customHeight="1">
      <c r="A44" s="141" t="str">
        <f>HYPERLINK('[2]реквизиты'!$A$6)</f>
        <v>Гл. судья, судья МК</v>
      </c>
      <c r="B44" s="119"/>
      <c r="C44" s="119"/>
      <c r="D44" s="120"/>
      <c r="E44" s="121"/>
      <c r="F44" s="121"/>
      <c r="G44" s="219"/>
      <c r="H44" s="219"/>
      <c r="I44" s="120"/>
      <c r="J44" s="120"/>
      <c r="K44" s="120"/>
      <c r="L44" s="115"/>
      <c r="M44" s="22"/>
      <c r="N44" s="22"/>
      <c r="O44" s="22"/>
      <c r="P44" s="22"/>
      <c r="Q44" s="22"/>
      <c r="R44" s="22"/>
      <c r="S44" s="23"/>
      <c r="T44" s="23"/>
      <c r="U44" s="23"/>
      <c r="V44" s="23"/>
      <c r="W44" s="3"/>
      <c r="X44" s="3"/>
    </row>
    <row r="45" spans="1:24" ht="11.25" customHeight="1">
      <c r="A45" s="119"/>
      <c r="B45" s="119"/>
      <c r="C45" s="122"/>
      <c r="D45" s="123"/>
      <c r="E45" s="124"/>
      <c r="F45" s="124"/>
      <c r="G45" s="125" t="str">
        <f>HYPERLINK('[2]реквизиты'!$G$7)</f>
        <v>/г.Астрахань/</v>
      </c>
      <c r="H45" s="120"/>
      <c r="I45" s="120"/>
      <c r="J45" s="120"/>
      <c r="K45" s="120"/>
      <c r="L45" s="115"/>
      <c r="M45" s="24"/>
      <c r="N45" s="24"/>
      <c r="O45" s="24"/>
      <c r="P45" s="25"/>
      <c r="Q45" s="25"/>
      <c r="R45" s="25"/>
      <c r="S45" s="23"/>
      <c r="T45" s="23"/>
      <c r="U45" s="23"/>
      <c r="V45" s="23"/>
      <c r="W45" s="3"/>
      <c r="X45" s="3"/>
    </row>
    <row r="46" spans="1:24" ht="11.25" customHeight="1">
      <c r="A46" s="126"/>
      <c r="B46" s="126"/>
      <c r="C46" s="127"/>
      <c r="D46" s="128"/>
      <c r="E46" s="128"/>
      <c r="F46" s="128"/>
      <c r="G46" s="219" t="str">
        <f>HYPERLINK('[2]реквизиты'!$G$8)</f>
        <v>Н.Ю.Глушкова</v>
      </c>
      <c r="H46" s="219"/>
      <c r="I46" s="219"/>
      <c r="J46" s="120"/>
      <c r="K46" s="120"/>
      <c r="L46" s="115"/>
      <c r="M46" s="24"/>
      <c r="V46" s="24"/>
      <c r="W46" s="3"/>
      <c r="X46" s="3"/>
    </row>
    <row r="47" spans="1:24" ht="11.25" customHeight="1">
      <c r="A47" s="141" t="str">
        <f>HYPERLINK('[3]реквизиты'!$A$22)</f>
        <v>Гл. секретарь, судья МК</v>
      </c>
      <c r="B47" s="119"/>
      <c r="C47" s="129"/>
      <c r="D47" s="130"/>
      <c r="E47" s="131"/>
      <c r="F47" s="131"/>
      <c r="G47" s="219"/>
      <c r="H47" s="219"/>
      <c r="I47" s="219"/>
      <c r="J47" s="120"/>
      <c r="K47" s="120"/>
      <c r="L47" s="115"/>
      <c r="M47" s="25"/>
      <c r="V47" s="23"/>
      <c r="W47" s="3"/>
      <c r="X47" s="3"/>
    </row>
    <row r="48" spans="1:24" ht="11.25" customHeight="1">
      <c r="A48" s="126"/>
      <c r="B48" s="126"/>
      <c r="C48" s="126"/>
      <c r="D48" s="120"/>
      <c r="E48" s="120"/>
      <c r="F48" s="120"/>
      <c r="G48" s="125" t="str">
        <f>HYPERLINK('[2]реквизиты'!$G$9)</f>
        <v>/г.Рязань/</v>
      </c>
      <c r="H48" s="120"/>
      <c r="I48" s="120"/>
      <c r="J48" s="120"/>
      <c r="K48" s="120"/>
      <c r="L48" s="115"/>
      <c r="M48" s="24"/>
      <c r="V48" s="23"/>
      <c r="W48" s="3"/>
      <c r="X48" s="3"/>
    </row>
    <row r="49" spans="1:24" ht="11.25" customHeight="1">
      <c r="A49" s="40"/>
      <c r="B49" s="120"/>
      <c r="C49" s="120"/>
      <c r="D49" s="120"/>
      <c r="E49" s="120"/>
      <c r="F49" s="120"/>
      <c r="G49" s="132"/>
      <c r="H49" s="78"/>
      <c r="I49" s="133"/>
      <c r="J49" s="134"/>
      <c r="K49" s="114"/>
      <c r="L49" s="115"/>
      <c r="M49" s="24"/>
      <c r="V49" s="24"/>
      <c r="W49" s="3"/>
      <c r="X49" s="3"/>
    </row>
    <row r="50" spans="1:24" ht="11.25" customHeight="1">
      <c r="A50" s="51"/>
      <c r="B50" s="44"/>
      <c r="C50" s="44"/>
      <c r="D50" s="44"/>
      <c r="E50" s="41"/>
      <c r="F50" s="41"/>
      <c r="G50" s="41"/>
      <c r="H50" s="52"/>
      <c r="I50" s="41"/>
      <c r="J50" s="48"/>
      <c r="K50" s="46"/>
      <c r="L50" s="43"/>
      <c r="M50" s="25"/>
      <c r="V50" s="22"/>
      <c r="W50" s="3"/>
      <c r="X50" s="3"/>
    </row>
    <row r="51" spans="1:24" ht="11.25" customHeight="1">
      <c r="A51" s="51"/>
      <c r="B51" s="47"/>
      <c r="C51" s="47"/>
      <c r="D51" s="47"/>
      <c r="E51" s="49"/>
      <c r="F51" s="49"/>
      <c r="G51" s="49"/>
      <c r="H51" s="53"/>
      <c r="I51" s="49"/>
      <c r="J51" s="48"/>
      <c r="K51" s="45"/>
      <c r="L51" s="43"/>
      <c r="M51" s="17"/>
      <c r="V51" s="17"/>
      <c r="W51" s="3"/>
      <c r="X51" s="3"/>
    </row>
    <row r="52" spans="1:24" ht="11.25" customHeight="1">
      <c r="A52" s="51"/>
      <c r="B52" s="44"/>
      <c r="C52" s="44"/>
      <c r="D52" s="44"/>
      <c r="E52" s="41"/>
      <c r="F52" s="41"/>
      <c r="G52" s="41"/>
      <c r="H52" s="41"/>
      <c r="I52" s="52"/>
      <c r="J52" s="48"/>
      <c r="K52" s="46"/>
      <c r="L52" s="43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"/>
      <c r="X52" s="3"/>
    </row>
    <row r="53" spans="1:24" ht="11.25" customHeight="1">
      <c r="A53" s="51"/>
      <c r="B53" s="47"/>
      <c r="C53" s="47"/>
      <c r="D53" s="47"/>
      <c r="E53" s="49"/>
      <c r="F53" s="49"/>
      <c r="G53" s="49"/>
      <c r="H53" s="49"/>
      <c r="I53" s="53"/>
      <c r="J53" s="48"/>
      <c r="K53" s="45"/>
      <c r="L53" s="43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3"/>
      <c r="X53" s="3"/>
    </row>
    <row r="54" spans="1:24" ht="12.75">
      <c r="A54" s="3"/>
      <c r="B54" s="3"/>
      <c r="C54" s="16"/>
      <c r="D54" s="3"/>
      <c r="E54" s="3"/>
      <c r="F54" s="3"/>
      <c r="G54" s="3"/>
      <c r="H54" s="3"/>
      <c r="I54" s="3"/>
      <c r="J54" s="1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>
      <c r="A55" s="3"/>
      <c r="B55" s="3"/>
      <c r="C55" s="16"/>
      <c r="D55" s="3"/>
      <c r="E55" s="3"/>
      <c r="F55" s="3"/>
      <c r="G55" s="3"/>
      <c r="H55" s="3"/>
      <c r="I55" s="3"/>
      <c r="J55" s="1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>
      <c r="A56" s="3"/>
      <c r="B56" s="3"/>
      <c r="C56" s="16"/>
      <c r="D56" s="3"/>
      <c r="E56" s="3"/>
      <c r="F56" s="3"/>
      <c r="G56" s="3"/>
      <c r="H56" s="3"/>
      <c r="I56" s="3"/>
      <c r="J56" s="1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>
      <c r="A57" s="3"/>
      <c r="B57" s="3"/>
      <c r="C57" s="16"/>
      <c r="D57" s="3"/>
      <c r="E57" s="3"/>
      <c r="F57" s="3"/>
      <c r="G57" s="3"/>
      <c r="H57" s="3"/>
      <c r="I57" s="3"/>
      <c r="J57" s="1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>
      <c r="A58" s="3"/>
      <c r="B58" s="3"/>
      <c r="C58" s="16"/>
      <c r="D58" s="3"/>
      <c r="E58" s="3"/>
      <c r="F58" s="3"/>
      <c r="G58" s="3"/>
      <c r="H58" s="3"/>
      <c r="I58" s="3"/>
      <c r="J58" s="1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>
      <c r="A59" s="3"/>
      <c r="B59" s="3"/>
      <c r="C59" s="16"/>
      <c r="D59" s="3"/>
      <c r="E59" s="3"/>
      <c r="F59" s="3"/>
      <c r="G59" s="3"/>
      <c r="H59" s="3"/>
      <c r="I59" s="3"/>
      <c r="J59" s="1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3:10" ht="12.75">
      <c r="C60" s="4"/>
      <c r="J60" s="13"/>
    </row>
    <row r="61" spans="3:10" ht="12.75">
      <c r="C61" s="4"/>
      <c r="J61" s="13"/>
    </row>
    <row r="62" spans="3:10" ht="12.75">
      <c r="C62" s="4"/>
      <c r="J62" s="13"/>
    </row>
    <row r="63" spans="3:10" ht="12.75">
      <c r="C63" s="4"/>
      <c r="J63" s="13"/>
    </row>
    <row r="64" spans="3:10" ht="12.75">
      <c r="C64" s="4"/>
      <c r="J64" s="13"/>
    </row>
    <row r="65" spans="3:10" ht="12.75">
      <c r="C65" s="4"/>
      <c r="J65" s="13"/>
    </row>
    <row r="66" spans="3:10" ht="12.75">
      <c r="C66" s="4"/>
      <c r="J66" s="13"/>
    </row>
    <row r="67" spans="3:10" ht="12.75">
      <c r="C67" s="4"/>
      <c r="J67" s="13"/>
    </row>
    <row r="68" spans="3:10" ht="12.75">
      <c r="C68" s="4"/>
      <c r="J68" s="13"/>
    </row>
    <row r="69" spans="3:10" ht="12.75">
      <c r="C69" s="4"/>
      <c r="J69" s="13"/>
    </row>
    <row r="70" spans="3:10" ht="12.75">
      <c r="C70" s="4"/>
      <c r="J70" s="13"/>
    </row>
    <row r="71" spans="3:10" ht="12.75">
      <c r="C71" s="4"/>
      <c r="J71" s="13"/>
    </row>
    <row r="72" spans="3:10" ht="12.75">
      <c r="C72" s="4"/>
      <c r="J72" s="13"/>
    </row>
    <row r="73" spans="3:10" ht="12.75">
      <c r="C73" s="4"/>
      <c r="J73" s="13"/>
    </row>
    <row r="74" spans="3:10" ht="12.75">
      <c r="C74" s="4"/>
      <c r="J74" s="13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</sheetData>
  <mergeCells count="167">
    <mergeCell ref="A1:L1"/>
    <mergeCell ref="O35:O36"/>
    <mergeCell ref="M37:M38"/>
    <mergeCell ref="N37:N38"/>
    <mergeCell ref="O37:O38"/>
    <mergeCell ref="C28:C29"/>
    <mergeCell ref="C13:C14"/>
    <mergeCell ref="D13:D14"/>
    <mergeCell ref="A22:A23"/>
    <mergeCell ref="B22:B23"/>
    <mergeCell ref="G43:H44"/>
    <mergeCell ref="P31:P32"/>
    <mergeCell ref="P35:P36"/>
    <mergeCell ref="M33:M34"/>
    <mergeCell ref="N33:N34"/>
    <mergeCell ref="O33:O34"/>
    <mergeCell ref="P33:P34"/>
    <mergeCell ref="P37:P38"/>
    <mergeCell ref="M35:M36"/>
    <mergeCell ref="N35:N36"/>
    <mergeCell ref="U26:U27"/>
    <mergeCell ref="V26:V27"/>
    <mergeCell ref="M24:M25"/>
    <mergeCell ref="N24:N25"/>
    <mergeCell ref="P26:P27"/>
    <mergeCell ref="M26:M27"/>
    <mergeCell ref="N26:N27"/>
    <mergeCell ref="O26:O27"/>
    <mergeCell ref="U22:U23"/>
    <mergeCell ref="V22:V23"/>
    <mergeCell ref="P24:P25"/>
    <mergeCell ref="O22:O23"/>
    <mergeCell ref="P22:P23"/>
    <mergeCell ref="U24:U25"/>
    <mergeCell ref="V24:V25"/>
    <mergeCell ref="O24:O25"/>
    <mergeCell ref="C22:C23"/>
    <mergeCell ref="D22:D23"/>
    <mergeCell ref="B20:B21"/>
    <mergeCell ref="C20:C21"/>
    <mergeCell ref="D20:D21"/>
    <mergeCell ref="A33:A34"/>
    <mergeCell ref="B33:B34"/>
    <mergeCell ref="D35:D36"/>
    <mergeCell ref="K28:K29"/>
    <mergeCell ref="D28:D29"/>
    <mergeCell ref="C35:C36"/>
    <mergeCell ref="A35:A36"/>
    <mergeCell ref="B35:B36"/>
    <mergeCell ref="C33:C34"/>
    <mergeCell ref="D33:D34"/>
    <mergeCell ref="A37:A38"/>
    <mergeCell ref="B37:B38"/>
    <mergeCell ref="C37:C38"/>
    <mergeCell ref="D37:D38"/>
    <mergeCell ref="A26:A27"/>
    <mergeCell ref="B26:B27"/>
    <mergeCell ref="A28:A29"/>
    <mergeCell ref="B28:B29"/>
    <mergeCell ref="A13:A14"/>
    <mergeCell ref="B13:B14"/>
    <mergeCell ref="A24:A25"/>
    <mergeCell ref="B24:B25"/>
    <mergeCell ref="A15:A16"/>
    <mergeCell ref="B15:B16"/>
    <mergeCell ref="A20:A21"/>
    <mergeCell ref="A17:A18"/>
    <mergeCell ref="Q5:T5"/>
    <mergeCell ref="U5:U6"/>
    <mergeCell ref="V5:V6"/>
    <mergeCell ref="K13:K14"/>
    <mergeCell ref="M5:M6"/>
    <mergeCell ref="N5:N6"/>
    <mergeCell ref="O5:O6"/>
    <mergeCell ref="P5:P6"/>
    <mergeCell ref="M7:M8"/>
    <mergeCell ref="N9:N10"/>
    <mergeCell ref="E5:J5"/>
    <mergeCell ref="A11:A12"/>
    <mergeCell ref="B11:B12"/>
    <mergeCell ref="C11:C12"/>
    <mergeCell ref="D11:D12"/>
    <mergeCell ref="A7:A8"/>
    <mergeCell ref="B7:B8"/>
    <mergeCell ref="C7:C8"/>
    <mergeCell ref="D7:D8"/>
    <mergeCell ref="D9:D10"/>
    <mergeCell ref="K5:K6"/>
    <mergeCell ref="K7:K8"/>
    <mergeCell ref="L5:L6"/>
    <mergeCell ref="L7:L8"/>
    <mergeCell ref="A9:A10"/>
    <mergeCell ref="B9:B10"/>
    <mergeCell ref="C9:C10"/>
    <mergeCell ref="V20:V21"/>
    <mergeCell ref="U11:U12"/>
    <mergeCell ref="V11:V12"/>
    <mergeCell ref="O13:O14"/>
    <mergeCell ref="P13:P14"/>
    <mergeCell ref="U13:U14"/>
    <mergeCell ref="V13:V14"/>
    <mergeCell ref="A5:A6"/>
    <mergeCell ref="B5:B6"/>
    <mergeCell ref="C5:C6"/>
    <mergeCell ref="D5:D6"/>
    <mergeCell ref="N7:N8"/>
    <mergeCell ref="O7:O8"/>
    <mergeCell ref="P7:P8"/>
    <mergeCell ref="M9:M10"/>
    <mergeCell ref="O9:O10"/>
    <mergeCell ref="P9:P10"/>
    <mergeCell ref="U7:U8"/>
    <mergeCell ref="V7:V8"/>
    <mergeCell ref="U9:U10"/>
    <mergeCell ref="V9:V10"/>
    <mergeCell ref="P20:P21"/>
    <mergeCell ref="U20:U21"/>
    <mergeCell ref="K9:K10"/>
    <mergeCell ref="M11:M12"/>
    <mergeCell ref="N11:N12"/>
    <mergeCell ref="K11:K12"/>
    <mergeCell ref="O11:O12"/>
    <mergeCell ref="P11:P12"/>
    <mergeCell ref="L9:L10"/>
    <mergeCell ref="K20:K21"/>
    <mergeCell ref="M31:M32"/>
    <mergeCell ref="O20:O21"/>
    <mergeCell ref="N31:N32"/>
    <mergeCell ref="O31:O32"/>
    <mergeCell ref="N22:N23"/>
    <mergeCell ref="N13:N14"/>
    <mergeCell ref="M20:M21"/>
    <mergeCell ref="N20:N21"/>
    <mergeCell ref="K24:K25"/>
    <mergeCell ref="K22:K23"/>
    <mergeCell ref="M22:M23"/>
    <mergeCell ref="L24:L25"/>
    <mergeCell ref="L26:L27"/>
    <mergeCell ref="M13:M14"/>
    <mergeCell ref="C26:C27"/>
    <mergeCell ref="C24:C25"/>
    <mergeCell ref="D24:D25"/>
    <mergeCell ref="L13:L14"/>
    <mergeCell ref="L15:L16"/>
    <mergeCell ref="L17:L18"/>
    <mergeCell ref="C15:C16"/>
    <mergeCell ref="D15:D16"/>
    <mergeCell ref="D26:D27"/>
    <mergeCell ref="K26:K27"/>
    <mergeCell ref="E2:L2"/>
    <mergeCell ref="A39:A40"/>
    <mergeCell ref="B39:B40"/>
    <mergeCell ref="C39:C40"/>
    <mergeCell ref="D39:D40"/>
    <mergeCell ref="L20:L21"/>
    <mergeCell ref="L22:L23"/>
    <mergeCell ref="K15:K16"/>
    <mergeCell ref="I4:L4"/>
    <mergeCell ref="B4:H4"/>
    <mergeCell ref="B2:D2"/>
    <mergeCell ref="G46:I47"/>
    <mergeCell ref="B17:B18"/>
    <mergeCell ref="C17:C18"/>
    <mergeCell ref="D17:D18"/>
    <mergeCell ref="K17:K18"/>
    <mergeCell ref="L28:L29"/>
    <mergeCell ref="L11:L12"/>
  </mergeCells>
  <printOptions horizontalCentered="1"/>
  <pageMargins left="0" right="0" top="0.7874015748031497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39"/>
  <sheetViews>
    <sheetView workbookViewId="0" topLeftCell="A31">
      <selection activeCell="A27" sqref="A27:I39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5" t="s">
        <v>33</v>
      </c>
    </row>
    <row r="2" ht="12.75">
      <c r="C2" s="6" t="s">
        <v>25</v>
      </c>
    </row>
    <row r="3" ht="12.75" hidden="1">
      <c r="C3" s="7" t="s">
        <v>26</v>
      </c>
    </row>
    <row r="4" spans="1:9" ht="12.75" customHeight="1" hidden="1">
      <c r="A4" s="329" t="s">
        <v>27</v>
      </c>
      <c r="B4" s="329" t="s">
        <v>0</v>
      </c>
      <c r="C4" s="331" t="s">
        <v>1</v>
      </c>
      <c r="D4" s="329" t="s">
        <v>2</v>
      </c>
      <c r="E4" s="329" t="s">
        <v>3</v>
      </c>
      <c r="F4" s="329" t="s">
        <v>9</v>
      </c>
      <c r="G4" s="329" t="s">
        <v>10</v>
      </c>
      <c r="H4" s="329" t="s">
        <v>11</v>
      </c>
      <c r="I4" s="329" t="s">
        <v>12</v>
      </c>
    </row>
    <row r="5" spans="1:9" ht="12.75" hidden="1">
      <c r="A5" s="330"/>
      <c r="B5" s="330"/>
      <c r="C5" s="330"/>
      <c r="D5" s="330"/>
      <c r="E5" s="330"/>
      <c r="F5" s="330"/>
      <c r="G5" s="330"/>
      <c r="H5" s="330"/>
      <c r="I5" s="330"/>
    </row>
    <row r="6" spans="1:9" ht="12.75" hidden="1">
      <c r="A6" s="332"/>
      <c r="B6" s="333">
        <v>1</v>
      </c>
      <c r="C6" s="334" t="str">
        <f>VLOOKUP(B6,'пр.взвешивания'!B6:E27,2,FALSE)</f>
        <v>СУББОТИНА Анна Алексеевна</v>
      </c>
      <c r="D6" s="334" t="str">
        <f>VLOOKUP(C6,'пр.взвешивания'!C6:F27,2,FALSE)</f>
        <v>20.09.89 мсмк</v>
      </c>
      <c r="E6" s="334" t="str">
        <f>VLOOKUP(D6,'пр.взвешивания'!D6:G27,2,FALSE)</f>
        <v>С.Петербург МО</v>
      </c>
      <c r="F6" s="335"/>
      <c r="G6" s="336"/>
      <c r="H6" s="337"/>
      <c r="I6" s="329"/>
    </row>
    <row r="7" spans="1:9" ht="12.75" hidden="1">
      <c r="A7" s="332"/>
      <c r="B7" s="329"/>
      <c r="C7" s="334"/>
      <c r="D7" s="334"/>
      <c r="E7" s="334"/>
      <c r="F7" s="335"/>
      <c r="G7" s="335"/>
      <c r="H7" s="337"/>
      <c r="I7" s="329"/>
    </row>
    <row r="8" spans="1:9" ht="12.75" hidden="1">
      <c r="A8" s="338"/>
      <c r="B8" s="333">
        <v>10</v>
      </c>
      <c r="C8" s="334" t="str">
        <f>VLOOKUP(B8,'пр.взвешивания'!B8:E29,2,FALSE)</f>
        <v>ЕРЕМЕЕВА Надежда Валерьевна</v>
      </c>
      <c r="D8" s="334" t="str">
        <f>VLOOKUP(C8,'пр.взвешивания'!C8:F29,2,FALSE)</f>
        <v>23.04.83 кмс</v>
      </c>
      <c r="E8" s="334" t="str">
        <f>VLOOKUP(D8,'пр.взвешивания'!D8:G29,2,FALSE)</f>
        <v>УФО Свердловская Екатеринбург Д</v>
      </c>
      <c r="F8" s="335"/>
      <c r="G8" s="335"/>
      <c r="H8" s="329"/>
      <c r="I8" s="329"/>
    </row>
    <row r="9" spans="1:9" ht="12.75" hidden="1">
      <c r="A9" s="338"/>
      <c r="B9" s="329"/>
      <c r="C9" s="334"/>
      <c r="D9" s="334"/>
      <c r="E9" s="334"/>
      <c r="F9" s="335"/>
      <c r="G9" s="335"/>
      <c r="H9" s="329"/>
      <c r="I9" s="329"/>
    </row>
    <row r="10" ht="24.75" customHeight="1" hidden="1">
      <c r="E10" s="8" t="s">
        <v>28</v>
      </c>
    </row>
    <row r="11" spans="5:9" ht="24.75" customHeight="1" hidden="1">
      <c r="E11" s="8" t="s">
        <v>7</v>
      </c>
      <c r="F11" s="9"/>
      <c r="G11" s="9"/>
      <c r="H11" s="9"/>
      <c r="I11" s="9"/>
    </row>
    <row r="12" ht="24.75" customHeight="1" hidden="1">
      <c r="E12" s="8" t="s">
        <v>8</v>
      </c>
    </row>
    <row r="13" spans="5:9" ht="24.75" customHeight="1" hidden="1">
      <c r="E13" s="8" t="s">
        <v>8</v>
      </c>
      <c r="F13" s="9"/>
      <c r="G13" s="9"/>
      <c r="H13" s="9"/>
      <c r="I13" s="9"/>
    </row>
    <row r="14" ht="24.75" customHeight="1"/>
    <row r="15" spans="3:6" ht="26.25" customHeight="1">
      <c r="C15" s="7" t="s">
        <v>34</v>
      </c>
      <c r="F15" s="5" t="s">
        <v>33</v>
      </c>
    </row>
    <row r="16" spans="1:9" ht="12.75" customHeight="1">
      <c r="A16" s="329" t="s">
        <v>27</v>
      </c>
      <c r="B16" s="329"/>
      <c r="C16" s="331" t="s">
        <v>1</v>
      </c>
      <c r="D16" s="329" t="s">
        <v>2</v>
      </c>
      <c r="E16" s="329" t="s">
        <v>3</v>
      </c>
      <c r="F16" s="329" t="s">
        <v>9</v>
      </c>
      <c r="G16" s="329" t="s">
        <v>10</v>
      </c>
      <c r="H16" s="329" t="s">
        <v>11</v>
      </c>
      <c r="I16" s="329" t="s">
        <v>12</v>
      </c>
    </row>
    <row r="17" spans="1:9" ht="12.75">
      <c r="A17" s="330"/>
      <c r="B17" s="330"/>
      <c r="C17" s="330"/>
      <c r="D17" s="330"/>
      <c r="E17" s="330"/>
      <c r="F17" s="330"/>
      <c r="G17" s="330"/>
      <c r="H17" s="330"/>
      <c r="I17" s="330"/>
    </row>
    <row r="18" spans="1:9" ht="12.75">
      <c r="A18" s="332"/>
      <c r="B18" s="333">
        <v>9</v>
      </c>
      <c r="C18" s="334" t="str">
        <f>VLOOKUP(B18,'пр.взвешивания'!B6:E27,2,FALSE)</f>
        <v>КАЧОРОВСКАЯ Алена Александровна</v>
      </c>
      <c r="D18" s="334" t="str">
        <f>VLOOKUP(C18,'пр.взвешивания'!C6:F27,2,FALSE)</f>
        <v>10.01.90 мс</v>
      </c>
      <c r="E18" s="334" t="str">
        <f>VLOOKUP(D18,'пр.взвешивания'!D6:G27,2,FALSE)</f>
        <v>ЮФО Волгоградская Волжский ПР</v>
      </c>
      <c r="F18" s="335"/>
      <c r="G18" s="336"/>
      <c r="H18" s="337"/>
      <c r="I18" s="329"/>
    </row>
    <row r="19" spans="1:9" ht="12.75">
      <c r="A19" s="332"/>
      <c r="B19" s="329"/>
      <c r="C19" s="334"/>
      <c r="D19" s="334"/>
      <c r="E19" s="334"/>
      <c r="F19" s="335"/>
      <c r="G19" s="335"/>
      <c r="H19" s="337"/>
      <c r="I19" s="329"/>
    </row>
    <row r="20" spans="1:9" ht="12.75">
      <c r="A20" s="338"/>
      <c r="B20" s="333">
        <v>2</v>
      </c>
      <c r="C20" s="334" t="str">
        <f>VLOOKUP(B20,'пр.взвешивания'!B6:E27,2,FALSE)</f>
        <v>АЛЕКСЕЕВА Ирина Вячеславовна</v>
      </c>
      <c r="D20" s="334" t="str">
        <f>VLOOKUP(C20,'пр.взвешивания'!C6:F27,2,FALSE)</f>
        <v>27.06.90 кмс</v>
      </c>
      <c r="E20" s="334" t="str">
        <f>VLOOKUP(D20,'пр.взвешивания'!D6:G27,2,FALSE)</f>
        <v>ПФО Саратовская Балаково ПР</v>
      </c>
      <c r="F20" s="335"/>
      <c r="G20" s="335"/>
      <c r="H20" s="329"/>
      <c r="I20" s="329"/>
    </row>
    <row r="21" spans="1:9" ht="12.75">
      <c r="A21" s="338"/>
      <c r="B21" s="329"/>
      <c r="C21" s="334"/>
      <c r="D21" s="334"/>
      <c r="E21" s="334"/>
      <c r="F21" s="335"/>
      <c r="G21" s="335"/>
      <c r="H21" s="329"/>
      <c r="I21" s="329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 t="s">
        <v>8</v>
      </c>
      <c r="F25" s="9"/>
      <c r="G25" s="9"/>
      <c r="H25" s="9"/>
      <c r="I25" s="9"/>
    </row>
    <row r="26" ht="24.75" customHeight="1"/>
    <row r="27" ht="24.75" customHeight="1"/>
    <row r="28" spans="3:6" ht="33.75" customHeight="1">
      <c r="C28" s="10" t="s">
        <v>22</v>
      </c>
      <c r="F28" s="14" t="s">
        <v>35</v>
      </c>
    </row>
    <row r="29" spans="1:9" ht="12.75" customHeight="1">
      <c r="A29" s="329" t="s">
        <v>27</v>
      </c>
      <c r="B29" s="329" t="s">
        <v>0</v>
      </c>
      <c r="C29" s="331" t="s">
        <v>1</v>
      </c>
      <c r="D29" s="329" t="s">
        <v>2</v>
      </c>
      <c r="E29" s="329" t="s">
        <v>3</v>
      </c>
      <c r="F29" s="329" t="s">
        <v>9</v>
      </c>
      <c r="G29" s="329" t="s">
        <v>10</v>
      </c>
      <c r="H29" s="329" t="s">
        <v>11</v>
      </c>
      <c r="I29" s="329" t="s">
        <v>12</v>
      </c>
    </row>
    <row r="30" spans="1:9" ht="12.75">
      <c r="A30" s="330"/>
      <c r="B30" s="330"/>
      <c r="C30" s="330"/>
      <c r="D30" s="330"/>
      <c r="E30" s="330"/>
      <c r="F30" s="330"/>
      <c r="G30" s="330"/>
      <c r="H30" s="330"/>
      <c r="I30" s="330"/>
    </row>
    <row r="31" spans="1:9" ht="12.75">
      <c r="A31" s="332"/>
      <c r="B31" s="329">
        <v>1</v>
      </c>
      <c r="C31" s="339" t="str">
        <f>VLOOKUP(B31,'пр.взвешивания'!B6:C27,2,FALSE)</f>
        <v>СУББОТИНА Анна Алексеевна</v>
      </c>
      <c r="D31" s="339" t="str">
        <f>VLOOKUP(C31,'пр.взвешивания'!C6:D27,2,FALSE)</f>
        <v>20.09.89 мсмк</v>
      </c>
      <c r="E31" s="339" t="str">
        <f>VLOOKUP(D31,'пр.взвешивания'!D6:E27,2,FALSE)</f>
        <v>С.Петербург МО</v>
      </c>
      <c r="F31" s="335"/>
      <c r="G31" s="336"/>
      <c r="H31" s="337"/>
      <c r="I31" s="329"/>
    </row>
    <row r="32" spans="1:9" ht="12.75">
      <c r="A32" s="332"/>
      <c r="B32" s="329"/>
      <c r="C32" s="339"/>
      <c r="D32" s="339"/>
      <c r="E32" s="339"/>
      <c r="F32" s="335"/>
      <c r="G32" s="335"/>
      <c r="H32" s="337"/>
      <c r="I32" s="329"/>
    </row>
    <row r="33" spans="1:9" ht="12.75">
      <c r="A33" s="338"/>
      <c r="B33" s="329">
        <v>9</v>
      </c>
      <c r="C33" s="339" t="str">
        <f>VLOOKUP(B33,'пр.взвешивания'!B8:C27,2,FALSE)</f>
        <v>КАЧОРОВСКАЯ Алена Александровна</v>
      </c>
      <c r="D33" s="339" t="str">
        <f>VLOOKUP(C33,'пр.взвешивания'!C8:D27,2,FALSE)</f>
        <v>10.01.90 мс</v>
      </c>
      <c r="E33" s="339" t="str">
        <f>VLOOKUP(D33,'пр.взвешивания'!D8:E27,2,FALSE)</f>
        <v>ЮФО Волгоградская Волжский ПР</v>
      </c>
      <c r="F33" s="335"/>
      <c r="G33" s="335"/>
      <c r="H33" s="329"/>
      <c r="I33" s="329"/>
    </row>
    <row r="34" spans="1:9" ht="12.75">
      <c r="A34" s="338"/>
      <c r="B34" s="329"/>
      <c r="C34" s="339"/>
      <c r="D34" s="339"/>
      <c r="E34" s="339"/>
      <c r="F34" s="335"/>
      <c r="G34" s="335"/>
      <c r="H34" s="329"/>
      <c r="I34" s="329"/>
    </row>
    <row r="35" ht="39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/>
      <c r="F38" s="1"/>
      <c r="G38" s="1"/>
      <c r="H38" s="1"/>
      <c r="I38" s="1"/>
    </row>
    <row r="39" spans="5:10" ht="24.75" customHeight="1">
      <c r="E39" s="2"/>
      <c r="F39" s="2"/>
      <c r="G39" s="2"/>
      <c r="H39" s="2"/>
      <c r="I39" s="2"/>
      <c r="J39" s="2"/>
    </row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M226"/>
  <sheetViews>
    <sheetView workbookViewId="0" topLeftCell="A1">
      <selection activeCell="A116" sqref="A116:H126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13" ht="10.5" customHeight="1">
      <c r="A1" s="356" t="s">
        <v>31</v>
      </c>
      <c r="B1" s="356"/>
      <c r="C1" s="356"/>
      <c r="D1" s="356"/>
      <c r="E1" s="356"/>
      <c r="F1" s="356"/>
      <c r="G1" s="356"/>
      <c r="H1" s="356"/>
      <c r="I1" s="3"/>
      <c r="J1" s="3"/>
      <c r="K1" s="3"/>
      <c r="L1" s="3"/>
      <c r="M1" s="3"/>
    </row>
    <row r="2" spans="1:13" ht="12.75" customHeight="1">
      <c r="A2" s="54" t="s">
        <v>7</v>
      </c>
      <c r="B2" s="54" t="s">
        <v>13</v>
      </c>
      <c r="C2" s="55"/>
      <c r="D2" s="55"/>
      <c r="E2" s="54" t="s">
        <v>32</v>
      </c>
      <c r="F2" s="55"/>
      <c r="G2" s="55"/>
      <c r="H2" s="55"/>
      <c r="I2" s="3"/>
      <c r="J2" s="3"/>
      <c r="K2" s="3"/>
      <c r="L2" s="3"/>
      <c r="M2" s="3"/>
    </row>
    <row r="3" spans="1:13" ht="9.75" customHeight="1">
      <c r="A3" s="358" t="s">
        <v>0</v>
      </c>
      <c r="B3" s="358" t="s">
        <v>1</v>
      </c>
      <c r="C3" s="358" t="s">
        <v>2</v>
      </c>
      <c r="D3" s="358" t="s">
        <v>3</v>
      </c>
      <c r="E3" s="358" t="s">
        <v>9</v>
      </c>
      <c r="F3" s="358" t="s">
        <v>10</v>
      </c>
      <c r="G3" s="358" t="s">
        <v>11</v>
      </c>
      <c r="H3" s="358" t="s">
        <v>12</v>
      </c>
      <c r="I3" s="3"/>
      <c r="J3" s="3"/>
      <c r="K3" s="3"/>
      <c r="L3" s="3"/>
      <c r="M3" s="3"/>
    </row>
    <row r="4" spans="1:13" ht="8.25" customHeight="1">
      <c r="A4" s="359"/>
      <c r="B4" s="359"/>
      <c r="C4" s="359"/>
      <c r="D4" s="359"/>
      <c r="E4" s="359"/>
      <c r="F4" s="359"/>
      <c r="G4" s="359"/>
      <c r="H4" s="359"/>
      <c r="I4" s="3"/>
      <c r="J4" s="3"/>
      <c r="K4" s="3"/>
      <c r="L4" s="3"/>
      <c r="M4" s="3"/>
    </row>
    <row r="5" spans="1:13" ht="12" customHeight="1">
      <c r="A5" s="329">
        <v>1</v>
      </c>
      <c r="B5" s="329" t="str">
        <f>VLOOKUP(A5,'пр.взвешивания'!B6:E27,2,FALSE)</f>
        <v>СУББОТИНА Анна Алексеевна</v>
      </c>
      <c r="C5" s="351" t="str">
        <f>VLOOKUP(B5,'пр.взвешивания'!C6:F27,2,FALSE)</f>
        <v>20.09.89 мсмк</v>
      </c>
      <c r="D5" s="352" t="str">
        <f>VLOOKUP(C5,'пр.взвешивания'!D6:G27,2,FALSE)</f>
        <v>С.Петербург МО</v>
      </c>
      <c r="E5" s="335"/>
      <c r="F5" s="336"/>
      <c r="G5" s="360"/>
      <c r="H5" s="329"/>
      <c r="I5" s="3"/>
      <c r="J5" s="3"/>
      <c r="K5" s="3"/>
      <c r="L5" s="3"/>
      <c r="M5" s="3"/>
    </row>
    <row r="6" spans="1:13" ht="12" customHeight="1">
      <c r="A6" s="329"/>
      <c r="B6" s="329"/>
      <c r="C6" s="354"/>
      <c r="D6" s="329"/>
      <c r="E6" s="335"/>
      <c r="F6" s="335"/>
      <c r="G6" s="337"/>
      <c r="H6" s="329"/>
      <c r="I6" s="3"/>
      <c r="J6" s="3"/>
      <c r="K6" s="3"/>
      <c r="L6" s="3"/>
      <c r="M6" s="3"/>
    </row>
    <row r="7" spans="1:13" ht="12" customHeight="1">
      <c r="A7" s="330">
        <v>2</v>
      </c>
      <c r="B7" s="361" t="str">
        <f>VLOOKUP(A7,'пр.взвешивания'!B8:E27,2,FALSE)</f>
        <v>АЛЕКСЕЕВА Ирина Вячеславовна</v>
      </c>
      <c r="C7" s="361" t="str">
        <f>VLOOKUP(B7,'пр.взвешивания'!C8:F27,2,FALSE)</f>
        <v>27.06.90 кмс</v>
      </c>
      <c r="D7" s="361" t="str">
        <f>VLOOKUP(C7,'пр.взвешивания'!D8:G27,2,FALSE)</f>
        <v>ПФО Саратовская Балаково ПР</v>
      </c>
      <c r="E7" s="340"/>
      <c r="F7" s="340"/>
      <c r="G7" s="330"/>
      <c r="H7" s="330"/>
      <c r="I7" s="3"/>
      <c r="J7" s="3"/>
      <c r="K7" s="3"/>
      <c r="L7" s="3"/>
      <c r="M7" s="3"/>
    </row>
    <row r="8" spans="1:13" ht="12" customHeight="1" thickBot="1">
      <c r="A8" s="342"/>
      <c r="B8" s="342"/>
      <c r="C8" s="342"/>
      <c r="D8" s="342"/>
      <c r="E8" s="341"/>
      <c r="F8" s="341"/>
      <c r="G8" s="342"/>
      <c r="H8" s="342"/>
      <c r="I8" s="3"/>
      <c r="J8" s="3"/>
      <c r="K8" s="3"/>
      <c r="L8" s="3"/>
      <c r="M8" s="3"/>
    </row>
    <row r="9" spans="1:13" ht="12" customHeight="1">
      <c r="A9" s="329">
        <v>6</v>
      </c>
      <c r="B9" s="329" t="str">
        <f>VLOOKUP(A9,'пр.взвешивания'!B10:E27,2,FALSE)</f>
        <v>ТРОФИМОВА Анна Александровна</v>
      </c>
      <c r="C9" s="353" t="str">
        <f>VLOOKUP(B9,'пр.взвешивания'!C10:F27,2,FALSE)</f>
        <v>04.07.87 мс</v>
      </c>
      <c r="D9" s="355" t="str">
        <f>VLOOKUP(C9,'пр.взвешивания'!D10:G27,2,FALSE)</f>
        <v>ЦФО Тверская Ржев МО</v>
      </c>
      <c r="E9" s="335"/>
      <c r="F9" s="336"/>
      <c r="G9" s="360"/>
      <c r="H9" s="329"/>
      <c r="I9" s="3"/>
      <c r="J9" s="3"/>
      <c r="K9" s="3"/>
      <c r="L9" s="3"/>
      <c r="M9" s="3"/>
    </row>
    <row r="10" spans="1:13" ht="12" customHeight="1">
      <c r="A10" s="329"/>
      <c r="B10" s="329"/>
      <c r="C10" s="354"/>
      <c r="D10" s="329"/>
      <c r="E10" s="335"/>
      <c r="F10" s="335"/>
      <c r="G10" s="337"/>
      <c r="H10" s="329"/>
      <c r="I10" s="3"/>
      <c r="J10" s="3"/>
      <c r="K10" s="3"/>
      <c r="L10" s="3"/>
      <c r="M10" s="3"/>
    </row>
    <row r="11" spans="1:13" ht="12" customHeight="1">
      <c r="A11" s="330">
        <v>3</v>
      </c>
      <c r="B11" s="329" t="str">
        <f>VLOOKUP(A11,'пр.взвешивания'!B6:E27,2,FALSE)</f>
        <v>МОРОЗОВА Марина Вячеславовна</v>
      </c>
      <c r="C11" s="329" t="str">
        <f>VLOOKUP(B11,'пр.взвешивания'!C6:F27,2,FALSE)</f>
        <v>05.09.80 мс</v>
      </c>
      <c r="D11" s="329" t="str">
        <f>VLOOKUP(C11,'пр.взвешивания'!D6:G27,2,FALSE)</f>
        <v>СЗФО Мурманская Мурманск Д</v>
      </c>
      <c r="E11" s="340"/>
      <c r="F11" s="340"/>
      <c r="G11" s="330"/>
      <c r="H11" s="330"/>
      <c r="I11" s="3"/>
      <c r="J11" s="3"/>
      <c r="K11" s="3"/>
      <c r="L11" s="3"/>
      <c r="M11" s="3"/>
    </row>
    <row r="12" spans="1:13" ht="12" customHeight="1" thickBot="1">
      <c r="A12" s="342"/>
      <c r="B12" s="330"/>
      <c r="C12" s="330"/>
      <c r="D12" s="330"/>
      <c r="E12" s="341"/>
      <c r="F12" s="341"/>
      <c r="G12" s="342"/>
      <c r="H12" s="342"/>
      <c r="I12" s="3"/>
      <c r="J12" s="3"/>
      <c r="K12" s="3"/>
      <c r="L12" s="3"/>
      <c r="M12" s="3"/>
    </row>
    <row r="13" spans="1:13" ht="12" customHeight="1">
      <c r="A13" s="362">
        <v>5</v>
      </c>
      <c r="B13" s="363" t="str">
        <f>VLOOKUP(A13,'пр.взвешивания'!B6:E27,2,FALSE)</f>
        <v>РАФИКОВА Роза Нарулловна</v>
      </c>
      <c r="C13" s="347" t="str">
        <f>VLOOKUP(B13,'пр.взвешивания'!C6:F27,2,FALSE)</f>
        <v>12.07.88 кмс</v>
      </c>
      <c r="D13" s="349" t="str">
        <f>VLOOKUP(C13,'пр.взвешивания'!D6:G27,2,FALSE)</f>
        <v>ПФО Башкортостан Уфа МО</v>
      </c>
      <c r="E13" s="364"/>
      <c r="F13" s="336"/>
      <c r="G13" s="360"/>
      <c r="H13" s="329"/>
      <c r="I13" s="3"/>
      <c r="J13" s="3"/>
      <c r="K13" s="3"/>
      <c r="L13" s="3"/>
      <c r="M13" s="3"/>
    </row>
    <row r="14" spans="1:13" ht="12" customHeight="1">
      <c r="A14" s="362"/>
      <c r="B14" s="329"/>
      <c r="C14" s="354"/>
      <c r="D14" s="329"/>
      <c r="E14" s="364"/>
      <c r="F14" s="335"/>
      <c r="G14" s="337"/>
      <c r="H14" s="329"/>
      <c r="I14" s="3"/>
      <c r="J14" s="3"/>
      <c r="K14" s="3"/>
      <c r="L14" s="3"/>
      <c r="M14" s="3"/>
    </row>
    <row r="15" spans="1:13" ht="12" customHeight="1">
      <c r="A15" s="345">
        <v>4</v>
      </c>
      <c r="B15" s="330" t="str">
        <f>VLOOKUP(A15,'пр.взвешивания'!B6:E27,2,FALSE)</f>
        <v>ЛИЗАВЕНКО Мария Владимировна</v>
      </c>
      <c r="C15" s="330" t="str">
        <f>VLOOKUP(B15,'пр.взвешивания'!C6:F27,2,FALSE)</f>
        <v>23.03.86 кмс</v>
      </c>
      <c r="D15" s="330" t="str">
        <f>VLOOKUP(C15,'пр.взвешивания'!D6:G27,2,FALSE)</f>
        <v>Москва С-70 Д</v>
      </c>
      <c r="E15" s="343"/>
      <c r="F15" s="340"/>
      <c r="G15" s="330"/>
      <c r="H15" s="330"/>
      <c r="I15" s="3"/>
      <c r="J15" s="3"/>
      <c r="K15" s="3"/>
      <c r="L15" s="3"/>
      <c r="M15" s="3"/>
    </row>
    <row r="16" spans="1:13" ht="12" customHeight="1" thickBot="1">
      <c r="A16" s="346"/>
      <c r="B16" s="342"/>
      <c r="C16" s="342"/>
      <c r="D16" s="342"/>
      <c r="E16" s="344"/>
      <c r="F16" s="341"/>
      <c r="G16" s="342"/>
      <c r="H16" s="342"/>
      <c r="I16" s="3"/>
      <c r="J16" s="3"/>
      <c r="K16" s="3"/>
      <c r="L16" s="3"/>
      <c r="M16" s="3"/>
    </row>
    <row r="17" spans="1:13" ht="17.25" customHeight="1">
      <c r="A17" s="54" t="s">
        <v>7</v>
      </c>
      <c r="B17" s="54" t="s">
        <v>14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" customHeight="1">
      <c r="A18" s="329">
        <v>1</v>
      </c>
      <c r="B18" s="329" t="str">
        <f>VLOOKUP(A18,'пр.взвешивания'!B6:F27,2,FALSE)</f>
        <v>СУББОТИНА Анна Алексеевна</v>
      </c>
      <c r="C18" s="351" t="str">
        <f>VLOOKUP(B18,'пр.взвешивания'!C6:G27,2,FALSE)</f>
        <v>20.09.89 мсмк</v>
      </c>
      <c r="D18" s="352" t="str">
        <f>VLOOKUP(C18,'пр.взвешивания'!D6:H27,2,FALSE)</f>
        <v>С.Петербург МО</v>
      </c>
      <c r="E18" s="335"/>
      <c r="F18" s="336"/>
      <c r="G18" s="360"/>
      <c r="H18" s="329"/>
      <c r="I18" s="3"/>
      <c r="J18" s="3"/>
      <c r="K18" s="3"/>
      <c r="L18" s="3"/>
      <c r="M18" s="3"/>
    </row>
    <row r="19" spans="1:13" ht="12" customHeight="1">
      <c r="A19" s="329"/>
      <c r="B19" s="329"/>
      <c r="C19" s="354"/>
      <c r="D19" s="329"/>
      <c r="E19" s="335"/>
      <c r="F19" s="335"/>
      <c r="G19" s="337"/>
      <c r="H19" s="329"/>
      <c r="I19" s="3"/>
      <c r="J19" s="3"/>
      <c r="K19" s="3"/>
      <c r="L19" s="3"/>
      <c r="M19" s="3"/>
    </row>
    <row r="20" spans="1:13" ht="12" customHeight="1">
      <c r="A20" s="330">
        <v>3</v>
      </c>
      <c r="B20" s="361" t="str">
        <f>VLOOKUP(A20,'пр.взвешивания'!B8:F27,2,FALSE)</f>
        <v>МОРОЗОВА Марина Вячеславовна</v>
      </c>
      <c r="C20" s="361" t="str">
        <f>VLOOKUP(B20,'пр.взвешивания'!C8:G27,2,FALSE)</f>
        <v>05.09.80 мс</v>
      </c>
      <c r="D20" s="361" t="str">
        <f>VLOOKUP(C20,'пр.взвешивания'!D8:H27,2,FALSE)</f>
        <v>СЗФО Мурманская Мурманск Д</v>
      </c>
      <c r="E20" s="340"/>
      <c r="F20" s="340"/>
      <c r="G20" s="330"/>
      <c r="H20" s="330"/>
      <c r="I20" s="3"/>
      <c r="J20" s="3"/>
      <c r="K20" s="3"/>
      <c r="L20" s="3"/>
      <c r="M20" s="3"/>
    </row>
    <row r="21" spans="1:13" ht="12" customHeight="1" thickBot="1">
      <c r="A21" s="342"/>
      <c r="B21" s="342"/>
      <c r="C21" s="342"/>
      <c r="D21" s="342"/>
      <c r="E21" s="341"/>
      <c r="F21" s="341"/>
      <c r="G21" s="342"/>
      <c r="H21" s="342"/>
      <c r="I21" s="3"/>
      <c r="J21" s="3"/>
      <c r="K21" s="3"/>
      <c r="L21" s="3"/>
      <c r="M21" s="3"/>
    </row>
    <row r="22" spans="1:13" ht="12" customHeight="1">
      <c r="A22" s="329">
        <v>2</v>
      </c>
      <c r="B22" s="329" t="str">
        <f>VLOOKUP(A22,'пр.взвешивания'!B6:E27,2,FALSE)</f>
        <v>АЛЕКСЕЕВА Ирина Вячеславовна</v>
      </c>
      <c r="C22" s="353" t="str">
        <f>VLOOKUP(B22,'пр.взвешивания'!C6:F27,2,FALSE)</f>
        <v>27.06.90 кмс</v>
      </c>
      <c r="D22" s="355" t="str">
        <f>VLOOKUP(C22,'пр.взвешивания'!D6:G27,2,FALSE)</f>
        <v>ПФО Саратовская Балаково ПР</v>
      </c>
      <c r="E22" s="335"/>
      <c r="F22" s="336"/>
      <c r="G22" s="360"/>
      <c r="H22" s="329"/>
      <c r="I22" s="3"/>
      <c r="J22" s="3"/>
      <c r="K22" s="3"/>
      <c r="L22" s="3"/>
      <c r="M22" s="3"/>
    </row>
    <row r="23" spans="1:13" ht="12" customHeight="1">
      <c r="A23" s="329"/>
      <c r="B23" s="329"/>
      <c r="C23" s="354"/>
      <c r="D23" s="329"/>
      <c r="E23" s="335"/>
      <c r="F23" s="335"/>
      <c r="G23" s="337"/>
      <c r="H23" s="329"/>
      <c r="I23" s="3"/>
      <c r="J23" s="3"/>
      <c r="K23" s="3"/>
      <c r="L23" s="3"/>
      <c r="M23" s="3"/>
    </row>
    <row r="24" spans="1:13" ht="12" customHeight="1">
      <c r="A24" s="330">
        <v>4</v>
      </c>
      <c r="B24" s="330" t="str">
        <f>VLOOKUP(A24,'пр.взвешивания'!B12:F27,2,FALSE)</f>
        <v>ЛИЗАВЕНКО Мария Владимировна</v>
      </c>
      <c r="C24" s="351" t="str">
        <f>VLOOKUP(B24,'пр.взвешивания'!C12:G27,2,FALSE)</f>
        <v>23.03.86 кмс</v>
      </c>
      <c r="D24" s="352" t="str">
        <f>VLOOKUP(C24,'пр.взвешивания'!D12:H27,2,FALSE)</f>
        <v>Москва С-70 Д</v>
      </c>
      <c r="E24" s="340"/>
      <c r="F24" s="340"/>
      <c r="G24" s="330"/>
      <c r="H24" s="330"/>
      <c r="I24" s="3"/>
      <c r="J24" s="3"/>
      <c r="K24" s="3"/>
      <c r="L24" s="3"/>
      <c r="M24" s="3"/>
    </row>
    <row r="25" spans="1:13" ht="12" customHeight="1" thickBot="1">
      <c r="A25" s="342"/>
      <c r="B25" s="342"/>
      <c r="C25" s="348"/>
      <c r="D25" s="350"/>
      <c r="E25" s="341"/>
      <c r="F25" s="341"/>
      <c r="G25" s="342"/>
      <c r="H25" s="342"/>
      <c r="I25" s="3"/>
      <c r="J25" s="3"/>
      <c r="K25" s="3"/>
      <c r="L25" s="3"/>
      <c r="M25" s="3"/>
    </row>
    <row r="26" spans="1:13" ht="12" customHeight="1">
      <c r="A26" s="329">
        <v>6</v>
      </c>
      <c r="B26" s="329" t="str">
        <f>VLOOKUP(A26,'пр.взвешивания'!B14:F27,2,FALSE)</f>
        <v>ТРОФИМОВА Анна Александровна</v>
      </c>
      <c r="C26" s="353" t="str">
        <f>VLOOKUP(B26,'пр.взвешивания'!C14:G27,2,FALSE)</f>
        <v>04.07.87 мс</v>
      </c>
      <c r="D26" s="355" t="str">
        <f>VLOOKUP(C26,'пр.взвешивания'!D14:H27,2,FALSE)</f>
        <v>ЦФО Тверская Ржев МО</v>
      </c>
      <c r="E26" s="335"/>
      <c r="F26" s="336"/>
      <c r="G26" s="360"/>
      <c r="H26" s="329"/>
      <c r="I26" s="3"/>
      <c r="J26" s="3"/>
      <c r="K26" s="3"/>
      <c r="L26" s="3"/>
      <c r="M26" s="3"/>
    </row>
    <row r="27" spans="1:13" ht="12" customHeight="1">
      <c r="A27" s="329"/>
      <c r="B27" s="329"/>
      <c r="C27" s="354"/>
      <c r="D27" s="329"/>
      <c r="E27" s="335"/>
      <c r="F27" s="335"/>
      <c r="G27" s="337"/>
      <c r="H27" s="329"/>
      <c r="I27" s="3"/>
      <c r="J27" s="3"/>
      <c r="K27" s="3"/>
      <c r="L27" s="3"/>
      <c r="M27" s="3"/>
    </row>
    <row r="28" spans="1:13" ht="12" customHeight="1">
      <c r="A28" s="330">
        <v>5</v>
      </c>
      <c r="B28" s="330" t="str">
        <f>VLOOKUP(A28,'пр.взвешивания'!B6:E27,2,FALSE)</f>
        <v>РАФИКОВА Роза Нарулловна</v>
      </c>
      <c r="C28" s="330" t="str">
        <f>VLOOKUP(B28,'пр.взвешивания'!C6:F27,2,FALSE)</f>
        <v>12.07.88 кмс</v>
      </c>
      <c r="D28" s="330" t="str">
        <f>VLOOKUP(C28,'пр.взвешивания'!D6:G27,2,FALSE)</f>
        <v>ПФО Башкортостан Уфа МО</v>
      </c>
      <c r="E28" s="340"/>
      <c r="F28" s="340"/>
      <c r="G28" s="330"/>
      <c r="H28" s="330"/>
      <c r="I28" s="3"/>
      <c r="J28" s="3"/>
      <c r="K28" s="3"/>
      <c r="L28" s="3"/>
      <c r="M28" s="3"/>
    </row>
    <row r="29" spans="1:13" ht="12" customHeight="1" thickBot="1">
      <c r="A29" s="342"/>
      <c r="B29" s="342"/>
      <c r="C29" s="342"/>
      <c r="D29" s="342"/>
      <c r="E29" s="341"/>
      <c r="F29" s="341"/>
      <c r="G29" s="342"/>
      <c r="H29" s="342"/>
      <c r="I29" s="3"/>
      <c r="J29" s="3"/>
      <c r="K29" s="3"/>
      <c r="L29" s="3"/>
      <c r="M29" s="3"/>
    </row>
    <row r="30" spans="1:13" ht="12" customHeight="1">
      <c r="A30" s="54" t="s">
        <v>7</v>
      </c>
      <c r="B30" s="54" t="s">
        <v>15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" customHeight="1">
      <c r="A31" s="329">
        <v>1</v>
      </c>
      <c r="B31" s="329" t="str">
        <f>VLOOKUP(A31,'пр.взвешивания'!B6:E27,2,FALSE)</f>
        <v>СУББОТИНА Анна Алексеевна</v>
      </c>
      <c r="C31" s="351" t="str">
        <f>VLOOKUP(B31,'пр.взвешивания'!C6:F27,2,FALSE)</f>
        <v>20.09.89 мсмк</v>
      </c>
      <c r="D31" s="352" t="str">
        <f>VLOOKUP(C31,'пр.взвешивания'!D6:G27,2,FALSE)</f>
        <v>С.Петербург МО</v>
      </c>
      <c r="E31" s="335"/>
      <c r="F31" s="336"/>
      <c r="G31" s="360"/>
      <c r="H31" s="329"/>
      <c r="I31" s="3"/>
      <c r="J31" s="3"/>
      <c r="K31" s="3"/>
      <c r="L31" s="3"/>
      <c r="M31" s="3"/>
    </row>
    <row r="32" spans="1:13" ht="12" customHeight="1">
      <c r="A32" s="329"/>
      <c r="B32" s="329"/>
      <c r="C32" s="354"/>
      <c r="D32" s="329"/>
      <c r="E32" s="335"/>
      <c r="F32" s="335"/>
      <c r="G32" s="337"/>
      <c r="H32" s="329"/>
      <c r="I32" s="3"/>
      <c r="J32" s="3"/>
      <c r="K32" s="3"/>
      <c r="L32" s="3"/>
      <c r="M32" s="3"/>
    </row>
    <row r="33" spans="1:13" ht="12" customHeight="1">
      <c r="A33" s="330">
        <v>4</v>
      </c>
      <c r="B33" s="361" t="str">
        <f>VLOOKUP(A33,'пр.взвешивания'!B8:E27,2,FALSE)</f>
        <v>ЛИЗАВЕНКО Мария Владимировна</v>
      </c>
      <c r="C33" s="361" t="str">
        <f>VLOOKUP(B33,'пр.взвешивания'!C8:F27,2,FALSE)</f>
        <v>23.03.86 кмс</v>
      </c>
      <c r="D33" s="361" t="str">
        <f>VLOOKUP(C33,'пр.взвешивания'!D8:G27,2,FALSE)</f>
        <v>Москва С-70 Д</v>
      </c>
      <c r="E33" s="340"/>
      <c r="F33" s="340"/>
      <c r="G33" s="330"/>
      <c r="H33" s="330"/>
      <c r="I33" s="3"/>
      <c r="J33" s="3"/>
      <c r="K33" s="3"/>
      <c r="L33" s="3"/>
      <c r="M33" s="3"/>
    </row>
    <row r="34" spans="1:13" ht="12" customHeight="1" thickBot="1">
      <c r="A34" s="342"/>
      <c r="B34" s="342"/>
      <c r="C34" s="342"/>
      <c r="D34" s="342"/>
      <c r="E34" s="341"/>
      <c r="F34" s="341"/>
      <c r="G34" s="342"/>
      <c r="H34" s="342"/>
      <c r="I34" s="3"/>
      <c r="J34" s="3"/>
      <c r="K34" s="3"/>
      <c r="L34" s="3"/>
      <c r="M34" s="3"/>
    </row>
    <row r="35" spans="1:13" ht="12" customHeight="1">
      <c r="A35" s="329">
        <v>3</v>
      </c>
      <c r="B35" s="329" t="str">
        <f>VLOOKUP(A35,'пр.взвешивания'!B10:E27,2,FALSE)</f>
        <v>МОРОЗОВА Марина Вячеславовна</v>
      </c>
      <c r="C35" s="353" t="str">
        <f>VLOOKUP(B35,'пр.взвешивания'!C10:F27,2,FALSE)</f>
        <v>05.09.80 мс</v>
      </c>
      <c r="D35" s="355" t="str">
        <f>VLOOKUP(C35,'пр.взвешивания'!D10:G27,2,FALSE)</f>
        <v>СЗФО Мурманская Мурманск Д</v>
      </c>
      <c r="E35" s="335"/>
      <c r="F35" s="336"/>
      <c r="G35" s="360"/>
      <c r="H35" s="329"/>
      <c r="I35" s="3"/>
      <c r="J35" s="3"/>
      <c r="K35" s="3"/>
      <c r="L35" s="3"/>
      <c r="M35" s="3"/>
    </row>
    <row r="36" spans="1:13" ht="12" customHeight="1">
      <c r="A36" s="329"/>
      <c r="B36" s="329"/>
      <c r="C36" s="354"/>
      <c r="D36" s="329"/>
      <c r="E36" s="335"/>
      <c r="F36" s="335"/>
      <c r="G36" s="337"/>
      <c r="H36" s="329"/>
      <c r="I36" s="3"/>
      <c r="J36" s="3"/>
      <c r="K36" s="3"/>
      <c r="L36" s="3"/>
      <c r="M36" s="3"/>
    </row>
    <row r="37" spans="1:13" ht="12" customHeight="1">
      <c r="A37" s="330">
        <v>5</v>
      </c>
      <c r="B37" s="330" t="str">
        <f>VLOOKUP(A37,'пр.взвешивания'!B12:E27,2,FALSE)</f>
        <v>РАФИКОВА Роза Нарулловна</v>
      </c>
      <c r="C37" s="351" t="str">
        <f>VLOOKUP(B37,'пр.взвешивания'!C12:F27,2,FALSE)</f>
        <v>12.07.88 кмс</v>
      </c>
      <c r="D37" s="352" t="str">
        <f>VLOOKUP(C37,'пр.взвешивания'!D12:G27,2,FALSE)</f>
        <v>ПФО Башкортостан Уфа МО</v>
      </c>
      <c r="E37" s="340"/>
      <c r="F37" s="340"/>
      <c r="G37" s="330"/>
      <c r="H37" s="330"/>
      <c r="I37" s="3"/>
      <c r="J37" s="3"/>
      <c r="K37" s="3"/>
      <c r="L37" s="3"/>
      <c r="M37" s="3"/>
    </row>
    <row r="38" spans="1:13" ht="12" customHeight="1" thickBot="1">
      <c r="A38" s="342"/>
      <c r="B38" s="342"/>
      <c r="C38" s="348"/>
      <c r="D38" s="350"/>
      <c r="E38" s="341"/>
      <c r="F38" s="341"/>
      <c r="G38" s="342"/>
      <c r="H38" s="342"/>
      <c r="I38" s="3"/>
      <c r="J38" s="3"/>
      <c r="K38" s="3"/>
      <c r="L38" s="3"/>
      <c r="M38" s="3"/>
    </row>
    <row r="39" spans="1:13" ht="12" customHeight="1">
      <c r="A39" s="329">
        <v>2</v>
      </c>
      <c r="B39" s="329" t="str">
        <f>VLOOKUP(A39,'пр.взвешивания'!B6:E27,2,FALSE)</f>
        <v>АЛЕКСЕЕВА Ирина Вячеславовна</v>
      </c>
      <c r="C39" s="353" t="str">
        <f>VLOOKUP(B39,'пр.взвешивания'!C6:F27,2,FALSE)</f>
        <v>27.06.90 кмс</v>
      </c>
      <c r="D39" s="355" t="str">
        <f>VLOOKUP(C39,'пр.взвешивания'!D6:G27,2,FALSE)</f>
        <v>ПФО Саратовская Балаково ПР</v>
      </c>
      <c r="E39" s="335"/>
      <c r="F39" s="336"/>
      <c r="G39" s="360"/>
      <c r="H39" s="329"/>
      <c r="I39" s="3"/>
      <c r="J39" s="3"/>
      <c r="K39" s="3"/>
      <c r="L39" s="3"/>
      <c r="M39" s="3"/>
    </row>
    <row r="40" spans="1:13" ht="12" customHeight="1">
      <c r="A40" s="329"/>
      <c r="B40" s="329"/>
      <c r="C40" s="354"/>
      <c r="D40" s="329"/>
      <c r="E40" s="335"/>
      <c r="F40" s="335"/>
      <c r="G40" s="337"/>
      <c r="H40" s="329"/>
      <c r="I40" s="3"/>
      <c r="J40" s="3"/>
      <c r="K40" s="3"/>
      <c r="L40" s="3"/>
      <c r="M40" s="3"/>
    </row>
    <row r="41" spans="1:13" ht="12" customHeight="1">
      <c r="A41" s="330">
        <v>6</v>
      </c>
      <c r="B41" s="330" t="str">
        <f>VLOOKUP(A41,'пр.взвешивания'!B6:E27,2,FALSE)</f>
        <v>ТРОФИМОВА Анна Александровна</v>
      </c>
      <c r="C41" s="330" t="str">
        <f>VLOOKUP(B41,'пр.взвешивания'!C6:F27,2,FALSE)</f>
        <v>04.07.87 мс</v>
      </c>
      <c r="D41" s="330" t="str">
        <f>VLOOKUP(C41,'пр.взвешивания'!D6:G27,2,FALSE)</f>
        <v>ЦФО Тверская Ржев МО</v>
      </c>
      <c r="E41" s="340"/>
      <c r="F41" s="340"/>
      <c r="G41" s="330"/>
      <c r="H41" s="330"/>
      <c r="I41" s="3"/>
      <c r="J41" s="3"/>
      <c r="K41" s="3"/>
      <c r="L41" s="3"/>
      <c r="M41" s="3"/>
    </row>
    <row r="42" spans="1:13" ht="12" customHeight="1" thickBot="1">
      <c r="A42" s="342"/>
      <c r="B42" s="342"/>
      <c r="C42" s="342"/>
      <c r="D42" s="342"/>
      <c r="E42" s="341"/>
      <c r="F42" s="341"/>
      <c r="G42" s="342"/>
      <c r="H42" s="342"/>
      <c r="I42" s="3"/>
      <c r="J42" s="3"/>
      <c r="K42" s="3"/>
      <c r="L42" s="3"/>
      <c r="M42" s="3"/>
    </row>
    <row r="43" spans="1:13" ht="12" customHeight="1">
      <c r="A43" s="54" t="s">
        <v>7</v>
      </c>
      <c r="B43" s="54" t="s">
        <v>23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" customHeight="1">
      <c r="A44" s="329">
        <v>1</v>
      </c>
      <c r="B44" s="329" t="str">
        <f>VLOOKUP(A44,'пр.взвешивания'!B6:E27,2,FALSE)</f>
        <v>СУББОТИНА Анна Алексеевна</v>
      </c>
      <c r="C44" s="351" t="str">
        <f>VLOOKUP(B44,'пр.взвешивания'!C6:F27,2,FALSE)</f>
        <v>20.09.89 мсмк</v>
      </c>
      <c r="D44" s="352" t="str">
        <f>VLOOKUP(C44,'пр.взвешивания'!D6:G27,2,FALSE)</f>
        <v>С.Петербург МО</v>
      </c>
      <c r="E44" s="335"/>
      <c r="F44" s="336"/>
      <c r="G44" s="360"/>
      <c r="H44" s="329"/>
      <c r="I44" s="3"/>
      <c r="J44" s="3"/>
      <c r="K44" s="3"/>
      <c r="L44" s="3"/>
      <c r="M44" s="3"/>
    </row>
    <row r="45" spans="1:13" ht="12" customHeight="1">
      <c r="A45" s="329"/>
      <c r="B45" s="329"/>
      <c r="C45" s="354"/>
      <c r="D45" s="329"/>
      <c r="E45" s="335"/>
      <c r="F45" s="335"/>
      <c r="G45" s="337"/>
      <c r="H45" s="329"/>
      <c r="I45" s="3"/>
      <c r="J45" s="3"/>
      <c r="K45" s="3"/>
      <c r="L45" s="3"/>
      <c r="M45" s="3"/>
    </row>
    <row r="46" spans="1:13" ht="12" customHeight="1">
      <c r="A46" s="330">
        <v>5</v>
      </c>
      <c r="B46" s="361" t="str">
        <f>VLOOKUP(A46,'пр.взвешивания'!B8:E27,2,FALSE)</f>
        <v>РАФИКОВА Роза Нарулловна</v>
      </c>
      <c r="C46" s="361" t="str">
        <f>VLOOKUP(B46,'пр.взвешивания'!C8:F27,2,FALSE)</f>
        <v>12.07.88 кмс</v>
      </c>
      <c r="D46" s="361" t="str">
        <f>VLOOKUP(C46,'пр.взвешивания'!D8:G27,2,FALSE)</f>
        <v>ПФО Башкортостан Уфа МО</v>
      </c>
      <c r="E46" s="340"/>
      <c r="F46" s="340"/>
      <c r="G46" s="330"/>
      <c r="H46" s="330"/>
      <c r="I46" s="3"/>
      <c r="J46" s="3"/>
      <c r="K46" s="3"/>
      <c r="L46" s="3"/>
      <c r="M46" s="3"/>
    </row>
    <row r="47" spans="1:13" ht="12" customHeight="1" thickBot="1">
      <c r="A47" s="342"/>
      <c r="B47" s="342"/>
      <c r="C47" s="342"/>
      <c r="D47" s="342"/>
      <c r="E47" s="341"/>
      <c r="F47" s="341"/>
      <c r="G47" s="342"/>
      <c r="H47" s="342"/>
      <c r="I47" s="3"/>
      <c r="J47" s="3"/>
      <c r="K47" s="3"/>
      <c r="L47" s="3"/>
      <c r="M47" s="3"/>
    </row>
    <row r="48" spans="1:13" ht="12" customHeight="1">
      <c r="A48" s="329">
        <v>4</v>
      </c>
      <c r="B48" s="329" t="str">
        <f>VLOOKUP(A48,'пр.взвешивания'!B10:E27,2,FALSE)</f>
        <v>ЛИЗАВЕНКО Мария Владимировна</v>
      </c>
      <c r="C48" s="353" t="str">
        <f>VLOOKUP(B48,'пр.взвешивания'!C10:F27,2,FALSE)</f>
        <v>23.03.86 кмс</v>
      </c>
      <c r="D48" s="355" t="str">
        <f>VLOOKUP(C48,'пр.взвешивания'!D10:G27,2,FALSE)</f>
        <v>Москва С-70 Д</v>
      </c>
      <c r="E48" s="335"/>
      <c r="F48" s="336"/>
      <c r="G48" s="360"/>
      <c r="H48" s="329"/>
      <c r="I48" s="3"/>
      <c r="J48" s="3"/>
      <c r="K48" s="3"/>
      <c r="L48" s="3"/>
      <c r="M48" s="3"/>
    </row>
    <row r="49" spans="1:13" ht="12" customHeight="1">
      <c r="A49" s="329"/>
      <c r="B49" s="329"/>
      <c r="C49" s="354"/>
      <c r="D49" s="329"/>
      <c r="E49" s="335"/>
      <c r="F49" s="335"/>
      <c r="G49" s="337"/>
      <c r="H49" s="329"/>
      <c r="I49" s="3"/>
      <c r="J49" s="3"/>
      <c r="K49" s="3"/>
      <c r="L49" s="3"/>
      <c r="M49" s="3"/>
    </row>
    <row r="50" spans="1:13" ht="12" customHeight="1">
      <c r="A50" s="330">
        <v>6</v>
      </c>
      <c r="B50" s="330" t="str">
        <f>VLOOKUP(A50,'пр.взвешивания'!B6:E27,2,FALSE)</f>
        <v>ТРОФИМОВА Анна Александровна</v>
      </c>
      <c r="C50" s="351" t="str">
        <f>VLOOKUP(B50,'пр.взвешивания'!C6:F27,2,FALSE)</f>
        <v>04.07.87 мс</v>
      </c>
      <c r="D50" s="352" t="str">
        <f>VLOOKUP(C50,'пр.взвешивания'!D6:G27,2,FALSE)</f>
        <v>ЦФО Тверская Ржев МО</v>
      </c>
      <c r="E50" s="340"/>
      <c r="F50" s="340"/>
      <c r="G50" s="330"/>
      <c r="H50" s="330"/>
      <c r="I50" s="3"/>
      <c r="J50" s="3"/>
      <c r="K50" s="3"/>
      <c r="L50" s="3"/>
      <c r="M50" s="3"/>
    </row>
    <row r="51" spans="1:13" ht="12" customHeight="1" thickBot="1">
      <c r="A51" s="342"/>
      <c r="B51" s="342"/>
      <c r="C51" s="348"/>
      <c r="D51" s="350"/>
      <c r="E51" s="341"/>
      <c r="F51" s="341"/>
      <c r="G51" s="342"/>
      <c r="H51" s="342"/>
      <c r="I51" s="3"/>
      <c r="J51" s="3"/>
      <c r="K51" s="3"/>
      <c r="L51" s="3"/>
      <c r="M51" s="3"/>
    </row>
    <row r="52" spans="1:13" ht="12" customHeight="1">
      <c r="A52" s="329">
        <v>3</v>
      </c>
      <c r="B52" s="329" t="str">
        <f>VLOOKUP(A52,'пр.взвешивания'!B8:E27,2,FALSE)</f>
        <v>МОРОЗОВА Марина Вячеславовна</v>
      </c>
      <c r="C52" s="353" t="str">
        <f>VLOOKUP(B52,'пр.взвешивания'!C8:F27,2,FALSE)</f>
        <v>05.09.80 мс</v>
      </c>
      <c r="D52" s="355" t="str">
        <f>VLOOKUP(C52,'пр.взвешивания'!D8:G27,2,FALSE)</f>
        <v>СЗФО Мурманская Мурманск Д</v>
      </c>
      <c r="E52" s="335"/>
      <c r="F52" s="336"/>
      <c r="G52" s="360"/>
      <c r="H52" s="329"/>
      <c r="I52" s="3"/>
      <c r="J52" s="3"/>
      <c r="K52" s="3"/>
      <c r="L52" s="3"/>
      <c r="M52" s="3"/>
    </row>
    <row r="53" spans="1:13" ht="12" customHeight="1">
      <c r="A53" s="329"/>
      <c r="B53" s="329"/>
      <c r="C53" s="354"/>
      <c r="D53" s="329"/>
      <c r="E53" s="335"/>
      <c r="F53" s="335"/>
      <c r="G53" s="337"/>
      <c r="H53" s="329"/>
      <c r="I53" s="3"/>
      <c r="J53" s="3"/>
      <c r="K53" s="3"/>
      <c r="L53" s="3"/>
      <c r="M53" s="3"/>
    </row>
    <row r="54" spans="1:13" ht="12" customHeight="1">
      <c r="A54" s="330">
        <v>2</v>
      </c>
      <c r="B54" s="330" t="str">
        <f>VLOOKUP(A54,'пр.взвешивания'!B6:E27,2,FALSE)</f>
        <v>АЛЕКСЕЕВА Ирина Вячеславовна</v>
      </c>
      <c r="C54" s="330" t="str">
        <f>VLOOKUP(B54,'пр.взвешивания'!C6:F27,2,FALSE)</f>
        <v>27.06.90 кмс</v>
      </c>
      <c r="D54" s="330" t="str">
        <f>VLOOKUP(C54,'пр.взвешивания'!D6:G27,2,FALSE)</f>
        <v>ПФО Саратовская Балаково ПР</v>
      </c>
      <c r="E54" s="340"/>
      <c r="F54" s="340"/>
      <c r="G54" s="330"/>
      <c r="H54" s="330"/>
      <c r="I54" s="3"/>
      <c r="J54" s="3"/>
      <c r="K54" s="3"/>
      <c r="L54" s="3"/>
      <c r="M54" s="3"/>
    </row>
    <row r="55" spans="1:13" ht="12" customHeight="1" thickBot="1">
      <c r="A55" s="342"/>
      <c r="B55" s="342"/>
      <c r="C55" s="342"/>
      <c r="D55" s="342"/>
      <c r="E55" s="341"/>
      <c r="F55" s="341"/>
      <c r="G55" s="342"/>
      <c r="H55" s="342"/>
      <c r="I55" s="3"/>
      <c r="J55" s="3"/>
      <c r="K55" s="3"/>
      <c r="L55" s="3"/>
      <c r="M55" s="3"/>
    </row>
    <row r="56" spans="1:13" ht="12" customHeight="1">
      <c r="A56" s="54" t="s">
        <v>7</v>
      </c>
      <c r="B56" s="54" t="s">
        <v>24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" customHeight="1">
      <c r="A57" s="329">
        <v>1</v>
      </c>
      <c r="B57" s="329" t="str">
        <f>VLOOKUP(A57,'пр.взвешивания'!B6:E27,2,FALSE)</f>
        <v>СУББОТИНА Анна Алексеевна</v>
      </c>
      <c r="C57" s="351" t="str">
        <f>VLOOKUP(B57,'пр.взвешивания'!C6:F27,2,FALSE)</f>
        <v>20.09.89 мсмк</v>
      </c>
      <c r="D57" s="352" t="str">
        <f>VLOOKUP(C57,'пр.взвешивания'!D6:G27,2,FALSE)</f>
        <v>С.Петербург МО</v>
      </c>
      <c r="E57" s="335"/>
      <c r="F57" s="336"/>
      <c r="G57" s="360"/>
      <c r="H57" s="329"/>
      <c r="I57" s="3"/>
      <c r="J57" s="3"/>
      <c r="K57" s="3"/>
      <c r="L57" s="3"/>
      <c r="M57" s="3"/>
    </row>
    <row r="58" spans="1:13" ht="12" customHeight="1">
      <c r="A58" s="329"/>
      <c r="B58" s="329"/>
      <c r="C58" s="354"/>
      <c r="D58" s="329"/>
      <c r="E58" s="335"/>
      <c r="F58" s="335"/>
      <c r="G58" s="337"/>
      <c r="H58" s="329"/>
      <c r="I58" s="3"/>
      <c r="J58" s="3"/>
      <c r="K58" s="3"/>
      <c r="L58" s="3"/>
      <c r="M58" s="3"/>
    </row>
    <row r="59" spans="1:13" ht="12" customHeight="1">
      <c r="A59" s="330">
        <v>6</v>
      </c>
      <c r="B59" s="361" t="str">
        <f>VLOOKUP(A59,'пр.взвешивания'!B8:E27,2,FALSE)</f>
        <v>ТРОФИМОВА Анна Александровна</v>
      </c>
      <c r="C59" s="361" t="str">
        <f>VLOOKUP(B59,'пр.взвешивания'!C8:F27,2,FALSE)</f>
        <v>04.07.87 мс</v>
      </c>
      <c r="D59" s="361" t="str">
        <f>VLOOKUP(C59,'пр.взвешивания'!D8:G27,2,FALSE)</f>
        <v>ЦФО Тверская Ржев МО</v>
      </c>
      <c r="E59" s="340"/>
      <c r="F59" s="340"/>
      <c r="G59" s="330"/>
      <c r="H59" s="330"/>
      <c r="I59" s="3"/>
      <c r="J59" s="3"/>
      <c r="K59" s="3"/>
      <c r="L59" s="3"/>
      <c r="M59" s="3"/>
    </row>
    <row r="60" spans="1:13" ht="12" customHeight="1" thickBot="1">
      <c r="A60" s="342"/>
      <c r="B60" s="342"/>
      <c r="C60" s="342"/>
      <c r="D60" s="342"/>
      <c r="E60" s="341"/>
      <c r="F60" s="341"/>
      <c r="G60" s="342"/>
      <c r="H60" s="342"/>
      <c r="I60" s="3"/>
      <c r="J60" s="3"/>
      <c r="K60" s="3"/>
      <c r="L60" s="3"/>
      <c r="M60" s="3"/>
    </row>
    <row r="61" spans="1:13" ht="12" customHeight="1">
      <c r="A61" s="329">
        <v>5</v>
      </c>
      <c r="B61" s="329" t="str">
        <f>VLOOKUP(A61,'пр.взвешивания'!B10:E27,2,FALSE)</f>
        <v>РАФИКОВА Роза Нарулловна</v>
      </c>
      <c r="C61" s="353" t="str">
        <f>VLOOKUP(B61,'пр.взвешивания'!C10:F27,2,FALSE)</f>
        <v>12.07.88 кмс</v>
      </c>
      <c r="D61" s="355" t="str">
        <f>VLOOKUP(C61,'пр.взвешивания'!D10:G27,2,FALSE)</f>
        <v>ПФО Башкортостан Уфа МО</v>
      </c>
      <c r="E61" s="335"/>
      <c r="F61" s="336"/>
      <c r="G61" s="360"/>
      <c r="H61" s="329"/>
      <c r="I61" s="3"/>
      <c r="J61" s="3"/>
      <c r="K61" s="3"/>
      <c r="L61" s="3"/>
      <c r="M61" s="3"/>
    </row>
    <row r="62" spans="1:13" ht="12" customHeight="1">
      <c r="A62" s="329"/>
      <c r="B62" s="329"/>
      <c r="C62" s="354"/>
      <c r="D62" s="329"/>
      <c r="E62" s="335"/>
      <c r="F62" s="335"/>
      <c r="G62" s="337"/>
      <c r="H62" s="329"/>
      <c r="I62" s="3"/>
      <c r="J62" s="3"/>
      <c r="K62" s="3"/>
      <c r="L62" s="3"/>
      <c r="M62" s="3"/>
    </row>
    <row r="63" spans="1:13" ht="12" customHeight="1">
      <c r="A63" s="330">
        <v>2</v>
      </c>
      <c r="B63" s="330" t="str">
        <f>VLOOKUP(A63,'пр.взвешивания'!B6:E27,2,FALSE)</f>
        <v>АЛЕКСЕЕВА Ирина Вячеславовна</v>
      </c>
      <c r="C63" s="351" t="str">
        <f>VLOOKUP(B63,'пр.взвешивания'!C6:F27,2,FALSE)</f>
        <v>27.06.90 кмс</v>
      </c>
      <c r="D63" s="352" t="str">
        <f>VLOOKUP(C63,'пр.взвешивания'!D6:G27,2,FALSE)</f>
        <v>ПФО Саратовская Балаково ПР</v>
      </c>
      <c r="E63" s="340"/>
      <c r="F63" s="340"/>
      <c r="G63" s="330"/>
      <c r="H63" s="330"/>
      <c r="I63" s="3"/>
      <c r="J63" s="3"/>
      <c r="K63" s="3"/>
      <c r="L63" s="3"/>
      <c r="M63" s="3"/>
    </row>
    <row r="64" spans="1:13" ht="12" customHeight="1" thickBot="1">
      <c r="A64" s="342"/>
      <c r="B64" s="342"/>
      <c r="C64" s="348"/>
      <c r="D64" s="350"/>
      <c r="E64" s="341"/>
      <c r="F64" s="341"/>
      <c r="G64" s="342"/>
      <c r="H64" s="342"/>
      <c r="I64" s="3"/>
      <c r="J64" s="3"/>
      <c r="K64" s="3"/>
      <c r="L64" s="3"/>
      <c r="M64" s="3"/>
    </row>
    <row r="65" spans="1:13" ht="12" customHeight="1">
      <c r="A65" s="329">
        <v>4</v>
      </c>
      <c r="B65" s="329" t="str">
        <f>VLOOKUP(A65,'пр.взвешивания'!B6:E27,2,FALSE)</f>
        <v>ЛИЗАВЕНКО Мария Владимировна</v>
      </c>
      <c r="C65" s="353" t="str">
        <f>VLOOKUP(B65,'пр.взвешивания'!C6:F27,2,FALSE)</f>
        <v>23.03.86 кмс</v>
      </c>
      <c r="D65" s="355" t="str">
        <f>VLOOKUP(C65,'пр.взвешивания'!D6:G27,2,FALSE)</f>
        <v>Москва С-70 Д</v>
      </c>
      <c r="E65" s="335"/>
      <c r="F65" s="336"/>
      <c r="G65" s="360"/>
      <c r="H65" s="329"/>
      <c r="I65" s="3"/>
      <c r="J65" s="3"/>
      <c r="K65" s="3"/>
      <c r="L65" s="3"/>
      <c r="M65" s="3"/>
    </row>
    <row r="66" spans="1:13" ht="12" customHeight="1">
      <c r="A66" s="329"/>
      <c r="B66" s="329"/>
      <c r="C66" s="354"/>
      <c r="D66" s="329"/>
      <c r="E66" s="335"/>
      <c r="F66" s="335"/>
      <c r="G66" s="337"/>
      <c r="H66" s="329"/>
      <c r="I66" s="3"/>
      <c r="J66" s="3"/>
      <c r="K66" s="3"/>
      <c r="L66" s="3"/>
      <c r="M66" s="3"/>
    </row>
    <row r="67" spans="1:13" ht="12" customHeight="1">
      <c r="A67" s="330">
        <v>3</v>
      </c>
      <c r="B67" s="330" t="str">
        <f>VLOOKUP(A67,'пр.взвешивания'!B6:E27,2,FALSE)</f>
        <v>МОРОЗОВА Марина Вячеславовна</v>
      </c>
      <c r="C67" s="330" t="str">
        <f>VLOOKUP(B67,'пр.взвешивания'!C6:F27,2,FALSE)</f>
        <v>05.09.80 мс</v>
      </c>
      <c r="D67" s="330" t="str">
        <f>VLOOKUP(C67,'пр.взвешивания'!D6:G27,2,FALSE)</f>
        <v>СЗФО Мурманская Мурманск Д</v>
      </c>
      <c r="E67" s="340"/>
      <c r="F67" s="340"/>
      <c r="G67" s="330"/>
      <c r="H67" s="330"/>
      <c r="I67" s="3"/>
      <c r="J67" s="3"/>
      <c r="K67" s="3"/>
      <c r="L67" s="3"/>
      <c r="M67" s="3"/>
    </row>
    <row r="68" spans="1:13" ht="12" customHeight="1" thickBot="1">
      <c r="A68" s="342"/>
      <c r="B68" s="342"/>
      <c r="C68" s="342"/>
      <c r="D68" s="342"/>
      <c r="E68" s="341"/>
      <c r="F68" s="341"/>
      <c r="G68" s="342"/>
      <c r="H68" s="342"/>
      <c r="I68" s="3"/>
      <c r="J68" s="3"/>
      <c r="K68" s="3"/>
      <c r="L68" s="3"/>
      <c r="M68" s="3"/>
    </row>
    <row r="69" spans="1:13" ht="19.5" customHeight="1">
      <c r="A69" s="356" t="s">
        <v>31</v>
      </c>
      <c r="B69" s="356"/>
      <c r="C69" s="356"/>
      <c r="D69" s="356"/>
      <c r="E69" s="356"/>
      <c r="F69" s="356"/>
      <c r="G69" s="356"/>
      <c r="H69" s="356"/>
      <c r="I69" s="3"/>
      <c r="J69" s="3"/>
      <c r="K69" s="3"/>
      <c r="L69" s="3"/>
      <c r="M69" s="3"/>
    </row>
    <row r="70" spans="1:13" ht="18.75" customHeight="1">
      <c r="A70" s="54" t="s">
        <v>8</v>
      </c>
      <c r="B70" s="55" t="s">
        <v>13</v>
      </c>
      <c r="C70" s="55"/>
      <c r="D70" s="55"/>
      <c r="E70" s="54" t="s">
        <v>32</v>
      </c>
      <c r="F70" s="55"/>
      <c r="G70" s="55"/>
      <c r="H70" s="55"/>
      <c r="I70" s="3"/>
      <c r="J70" s="3"/>
      <c r="K70" s="3"/>
      <c r="L70" s="3"/>
      <c r="M70" s="3"/>
    </row>
    <row r="71" spans="1:13" ht="12.75" customHeight="1">
      <c r="A71" s="329" t="s">
        <v>0</v>
      </c>
      <c r="B71" s="329" t="s">
        <v>1</v>
      </c>
      <c r="C71" s="329" t="s">
        <v>2</v>
      </c>
      <c r="D71" s="329" t="s">
        <v>3</v>
      </c>
      <c r="E71" s="329" t="s">
        <v>9</v>
      </c>
      <c r="F71" s="329" t="s">
        <v>10</v>
      </c>
      <c r="G71" s="329" t="s">
        <v>11</v>
      </c>
      <c r="H71" s="329" t="s">
        <v>12</v>
      </c>
      <c r="I71" s="3"/>
      <c r="J71" s="3"/>
      <c r="K71" s="3"/>
      <c r="L71" s="3"/>
      <c r="M71" s="3"/>
    </row>
    <row r="72" spans="1:13" ht="12.75" customHeight="1">
      <c r="A72" s="330"/>
      <c r="B72" s="330"/>
      <c r="C72" s="330"/>
      <c r="D72" s="330"/>
      <c r="E72" s="330"/>
      <c r="F72" s="330"/>
      <c r="G72" s="330"/>
      <c r="H72" s="330"/>
      <c r="I72" s="3"/>
      <c r="J72" s="3"/>
      <c r="K72" s="3"/>
      <c r="L72" s="3"/>
      <c r="M72" s="3"/>
    </row>
    <row r="73" spans="1:13" ht="12.75" customHeight="1">
      <c r="A73" s="329">
        <v>7</v>
      </c>
      <c r="B73" s="351" t="str">
        <f>VLOOKUP(A73,'пр.взвешивания'!B6:E27,2,FALSE)</f>
        <v>АНДРЮШИНА Екатерина Олеговна</v>
      </c>
      <c r="C73" s="352" t="str">
        <f>VLOOKUP(B73,'пр.взвешивания'!C6:F27,2,FALSE)</f>
        <v>12.02.85 мс</v>
      </c>
      <c r="D73" s="352" t="str">
        <f>VLOOKUP(C73,'пр.взвешивания'!D6:G27,2,FALSE)</f>
        <v>ЦФО Тульская Тула РССС</v>
      </c>
      <c r="E73" s="335"/>
      <c r="F73" s="336"/>
      <c r="G73" s="337"/>
      <c r="H73" s="329"/>
      <c r="I73" s="3"/>
      <c r="J73" s="3"/>
      <c r="K73" s="3"/>
      <c r="L73" s="3"/>
      <c r="M73" s="3"/>
    </row>
    <row r="74" spans="1:13" ht="12.75" customHeight="1">
      <c r="A74" s="329"/>
      <c r="B74" s="354"/>
      <c r="C74" s="329"/>
      <c r="D74" s="329"/>
      <c r="E74" s="335"/>
      <c r="F74" s="335"/>
      <c r="G74" s="337"/>
      <c r="H74" s="329"/>
      <c r="I74" s="3"/>
      <c r="J74" s="3"/>
      <c r="K74" s="3"/>
      <c r="L74" s="3"/>
      <c r="M74" s="3"/>
    </row>
    <row r="75" spans="1:13" ht="12.75" customHeight="1">
      <c r="A75" s="330">
        <v>8</v>
      </c>
      <c r="B75" s="351" t="str">
        <f>VLOOKUP(A75,'пр.взвешивания'!B8:E27,2,FALSE)</f>
        <v>ЕЖОВА Ксения Владимировна</v>
      </c>
      <c r="C75" s="352" t="str">
        <f>VLOOKUP(B75,'пр.взвешивания'!C8:F27,2,FALSE)</f>
        <v>09.09.86 мс</v>
      </c>
      <c r="D75" s="352" t="str">
        <f>VLOOKUP(C75,'пр.взвешивания'!D8:G27,2,FALSE)</f>
        <v>С.Петербург МО</v>
      </c>
      <c r="E75" s="340"/>
      <c r="F75" s="340"/>
      <c r="G75" s="330"/>
      <c r="H75" s="330"/>
      <c r="I75" s="3"/>
      <c r="J75" s="3"/>
      <c r="K75" s="3"/>
      <c r="L75" s="3"/>
      <c r="M75" s="3"/>
    </row>
    <row r="76" spans="1:13" ht="12.75" customHeight="1" thickBot="1">
      <c r="A76" s="342"/>
      <c r="B76" s="348"/>
      <c r="C76" s="350"/>
      <c r="D76" s="350"/>
      <c r="E76" s="341"/>
      <c r="F76" s="341"/>
      <c r="G76" s="342"/>
      <c r="H76" s="342"/>
      <c r="I76" s="3"/>
      <c r="J76" s="3"/>
      <c r="K76" s="3"/>
      <c r="L76" s="3"/>
      <c r="M76" s="3"/>
    </row>
    <row r="77" spans="1:13" ht="12.75" customHeight="1">
      <c r="A77" s="329">
        <v>11</v>
      </c>
      <c r="B77" s="353" t="str">
        <f>VLOOKUP(A77,'пр.взвешивания'!B10:E27,2,FALSE)</f>
        <v>КОРОЛЕВА Елена Юрьевна</v>
      </c>
      <c r="C77" s="355" t="str">
        <f>VLOOKUP(B77,'пр.взвешивания'!C10:F27,2,FALSE)</f>
        <v>89 кмс</v>
      </c>
      <c r="D77" s="355" t="str">
        <f>VLOOKUP(C77,'пр.взвешивания'!D10:G27,2,FALSE)</f>
        <v>ЮФО Астраханская Астрахань ПР</v>
      </c>
      <c r="E77" s="335"/>
      <c r="F77" s="336"/>
      <c r="G77" s="337"/>
      <c r="H77" s="329"/>
      <c r="I77" s="3"/>
      <c r="J77" s="3"/>
      <c r="K77" s="3"/>
      <c r="L77" s="3"/>
      <c r="M77" s="3"/>
    </row>
    <row r="78" spans="1:13" ht="12.75" customHeight="1">
      <c r="A78" s="329"/>
      <c r="B78" s="354"/>
      <c r="C78" s="329"/>
      <c r="D78" s="329"/>
      <c r="E78" s="335"/>
      <c r="F78" s="335"/>
      <c r="G78" s="337"/>
      <c r="H78" s="329"/>
      <c r="I78" s="3"/>
      <c r="J78" s="3"/>
      <c r="K78" s="3"/>
      <c r="L78" s="3"/>
      <c r="M78" s="3"/>
    </row>
    <row r="79" spans="1:13" ht="12.75" customHeight="1">
      <c r="A79" s="330">
        <v>10</v>
      </c>
      <c r="B79" s="351" t="str">
        <f>VLOOKUP(A79,'пр.взвешивания'!B12:E27,2,FALSE)</f>
        <v>ЕРЕМЕЕВА Надежда Валерьевна</v>
      </c>
      <c r="C79" s="352" t="str">
        <f>VLOOKUP(B79,'пр.взвешивания'!C12:F27,2,FALSE)</f>
        <v>23.04.83 кмс</v>
      </c>
      <c r="D79" s="352" t="str">
        <f>VLOOKUP(C79,'пр.взвешивания'!D12:G27,2,FALSE)</f>
        <v>УФО Свердловская Екатеринбург Д</v>
      </c>
      <c r="E79" s="340"/>
      <c r="F79" s="340"/>
      <c r="G79" s="330"/>
      <c r="H79" s="330"/>
      <c r="I79" s="3"/>
      <c r="J79" s="3"/>
      <c r="K79" s="3"/>
      <c r="L79" s="3"/>
      <c r="M79" s="3"/>
    </row>
    <row r="80" spans="1:13" ht="12.75" customHeight="1" thickBot="1">
      <c r="A80" s="342"/>
      <c r="B80" s="348"/>
      <c r="C80" s="350"/>
      <c r="D80" s="350"/>
      <c r="E80" s="341"/>
      <c r="F80" s="341"/>
      <c r="G80" s="342"/>
      <c r="H80" s="342"/>
      <c r="I80" s="3"/>
      <c r="J80" s="3"/>
      <c r="K80" s="3"/>
      <c r="L80" s="3"/>
      <c r="M80" s="3"/>
    </row>
    <row r="81" spans="1:13" ht="12.75" customHeight="1">
      <c r="A81" s="330">
        <v>9</v>
      </c>
      <c r="B81" s="347" t="str">
        <f>VLOOKUP(A81,'пр.взвешивания'!B14:E27,2,FALSE)</f>
        <v>КАЧОРОВСКАЯ Алена Александровна</v>
      </c>
      <c r="C81" s="349" t="str">
        <f>VLOOKUP(B81,'пр.взвешивания'!C14:F27,2,FALSE)</f>
        <v>10.01.90 мс</v>
      </c>
      <c r="D81" s="349" t="str">
        <f>VLOOKUP(C81,'пр.взвешивания'!D14:G27,2,FALSE)</f>
        <v>ЮФО Волгоградская Волжский ПР</v>
      </c>
      <c r="E81" s="330" t="s">
        <v>29</v>
      </c>
      <c r="F81" s="340"/>
      <c r="G81" s="330"/>
      <c r="H81" s="357"/>
      <c r="I81" s="3"/>
      <c r="J81" s="3"/>
      <c r="K81" s="3"/>
      <c r="L81" s="3"/>
      <c r="M81" s="3"/>
    </row>
    <row r="82" spans="1:13" ht="12.75" customHeight="1" thickBot="1">
      <c r="A82" s="342"/>
      <c r="B82" s="348"/>
      <c r="C82" s="350"/>
      <c r="D82" s="350"/>
      <c r="E82" s="342"/>
      <c r="F82" s="341"/>
      <c r="G82" s="342"/>
      <c r="H82" s="342"/>
      <c r="I82" s="3"/>
      <c r="J82" s="3"/>
      <c r="K82" s="3"/>
      <c r="L82" s="3"/>
      <c r="M82" s="3"/>
    </row>
    <row r="83" spans="1:13" ht="20.25" customHeight="1">
      <c r="A83" s="54" t="s">
        <v>8</v>
      </c>
      <c r="B83" s="55" t="s">
        <v>14</v>
      </c>
      <c r="C83" s="16"/>
      <c r="D83" s="16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329">
        <v>7</v>
      </c>
      <c r="B84" s="351" t="str">
        <f>VLOOKUP(A84,'пр.взвешивания'!B6:E27,2,FALSE)</f>
        <v>АНДРЮШИНА Екатерина Олеговна</v>
      </c>
      <c r="C84" s="351" t="str">
        <f>VLOOKUP(B84,'пр.взвешивания'!C6:F27,2,FALSE)</f>
        <v>12.02.85 мс</v>
      </c>
      <c r="D84" s="351" t="str">
        <f>VLOOKUP(C84,'пр.взвешивания'!D6:G27,2,FALSE)</f>
        <v>ЦФО Тульская Тула РССС</v>
      </c>
      <c r="E84" s="335"/>
      <c r="F84" s="336"/>
      <c r="G84" s="337"/>
      <c r="H84" s="329"/>
      <c r="I84" s="3"/>
      <c r="J84" s="3"/>
      <c r="K84" s="3"/>
      <c r="L84" s="3"/>
      <c r="M84" s="3"/>
    </row>
    <row r="85" spans="1:13" ht="12.75" customHeight="1">
      <c r="A85" s="329"/>
      <c r="B85" s="354"/>
      <c r="C85" s="354"/>
      <c r="D85" s="354"/>
      <c r="E85" s="335"/>
      <c r="F85" s="335"/>
      <c r="G85" s="337"/>
      <c r="H85" s="329"/>
      <c r="I85" s="3"/>
      <c r="J85" s="3"/>
      <c r="K85" s="3"/>
      <c r="L85" s="3"/>
      <c r="M85" s="3"/>
    </row>
    <row r="86" spans="1:13" ht="12.75" customHeight="1">
      <c r="A86" s="330">
        <v>9</v>
      </c>
      <c r="B86" s="351" t="str">
        <f>VLOOKUP(A86,'пр.взвешивания'!B19:E27,2,FALSE)</f>
        <v>КАЧОРОВСКАЯ Алена Александровна</v>
      </c>
      <c r="C86" s="352" t="str">
        <f>VLOOKUP(B86,'пр.взвешивания'!C19:F27,2,FALSE)</f>
        <v>10.01.90 мс</v>
      </c>
      <c r="D86" s="352" t="str">
        <f>VLOOKUP(C86,'пр.взвешивания'!D19:G27,2,FALSE)</f>
        <v>ЮФО Волгоградская Волжский ПР</v>
      </c>
      <c r="E86" s="340"/>
      <c r="F86" s="340"/>
      <c r="G86" s="330"/>
      <c r="H86" s="330"/>
      <c r="I86" s="3"/>
      <c r="J86" s="3"/>
      <c r="K86" s="3"/>
      <c r="L86" s="3"/>
      <c r="M86" s="3"/>
    </row>
    <row r="87" spans="1:13" ht="12.75" customHeight="1" thickBot="1">
      <c r="A87" s="342"/>
      <c r="B87" s="348"/>
      <c r="C87" s="350"/>
      <c r="D87" s="350"/>
      <c r="E87" s="341"/>
      <c r="F87" s="341"/>
      <c r="G87" s="342"/>
      <c r="H87" s="342"/>
      <c r="I87" s="3"/>
      <c r="J87" s="3"/>
      <c r="K87" s="3"/>
      <c r="L87" s="3"/>
      <c r="M87" s="3"/>
    </row>
    <row r="88" spans="1:13" ht="12.75" customHeight="1">
      <c r="A88" s="329">
        <v>8</v>
      </c>
      <c r="B88" s="353" t="str">
        <f>VLOOKUP(A88,'пр.взвешивания'!B6:E27,2,FALSE)</f>
        <v>ЕЖОВА Ксения Владимировна</v>
      </c>
      <c r="C88" s="353" t="str">
        <f>VLOOKUP(B88,'пр.взвешивания'!C6:F27,2,FALSE)</f>
        <v>09.09.86 мс</v>
      </c>
      <c r="D88" s="353" t="str">
        <f>VLOOKUP(C88,'пр.взвешивания'!D6:G27,2,FALSE)</f>
        <v>С.Петербург МО</v>
      </c>
      <c r="E88" s="335"/>
      <c r="F88" s="336"/>
      <c r="G88" s="337"/>
      <c r="H88" s="329"/>
      <c r="I88" s="3"/>
      <c r="J88" s="3"/>
      <c r="K88" s="3"/>
      <c r="L88" s="3"/>
      <c r="M88" s="3"/>
    </row>
    <row r="89" spans="1:13" ht="12.75" customHeight="1">
      <c r="A89" s="329"/>
      <c r="B89" s="354"/>
      <c r="C89" s="354"/>
      <c r="D89" s="354"/>
      <c r="E89" s="335"/>
      <c r="F89" s="335"/>
      <c r="G89" s="337"/>
      <c r="H89" s="329"/>
      <c r="I89" s="3"/>
      <c r="J89" s="3"/>
      <c r="K89" s="3"/>
      <c r="L89" s="3"/>
      <c r="M89" s="3"/>
    </row>
    <row r="90" spans="1:13" ht="12.75" customHeight="1">
      <c r="A90" s="330">
        <v>10</v>
      </c>
      <c r="B90" s="351" t="str">
        <f>VLOOKUP(A90,'пр.взвешивания'!B6:E27,2,FALSE)</f>
        <v>ЕРЕМЕЕВА Надежда Валерьевна</v>
      </c>
      <c r="C90" s="351" t="str">
        <f>VLOOKUP(B90,'пр.взвешивания'!C6:F27,2,FALSE)</f>
        <v>23.04.83 кмс</v>
      </c>
      <c r="D90" s="351" t="str">
        <f>VLOOKUP(C90,'пр.взвешивания'!D6:G27,2,FALSE)</f>
        <v>УФО Свердловская Екатеринбург Д</v>
      </c>
      <c r="E90" s="340"/>
      <c r="F90" s="340"/>
      <c r="G90" s="330"/>
      <c r="H90" s="330"/>
      <c r="I90" s="3"/>
      <c r="J90" s="3"/>
      <c r="K90" s="3"/>
      <c r="L90" s="3"/>
      <c r="M90" s="3"/>
    </row>
    <row r="91" spans="1:13" ht="12.75" customHeight="1" thickBot="1">
      <c r="A91" s="342"/>
      <c r="B91" s="348"/>
      <c r="C91" s="348"/>
      <c r="D91" s="348"/>
      <c r="E91" s="341"/>
      <c r="F91" s="341"/>
      <c r="G91" s="342"/>
      <c r="H91" s="342"/>
      <c r="I91" s="3"/>
      <c r="J91" s="3"/>
      <c r="K91" s="3"/>
      <c r="L91" s="3"/>
      <c r="M91" s="3"/>
    </row>
    <row r="92" spans="1:13" ht="12.75" customHeight="1">
      <c r="A92" s="330">
        <v>11</v>
      </c>
      <c r="B92" s="351" t="str">
        <f>VLOOKUP(A92,'пр.взвешивания'!B8:E27,2,FALSE)</f>
        <v>КОРОЛЕВА Елена Юрьевна</v>
      </c>
      <c r="C92" s="351" t="str">
        <f>VLOOKUP(B92,'пр.взвешивания'!C8:F27,2,FALSE)</f>
        <v>89 кмс</v>
      </c>
      <c r="D92" s="351" t="str">
        <f>VLOOKUP(C92,'пр.взвешивания'!D8:G27,2,FALSE)</f>
        <v>ЮФО Астраханская Астрахань ПР</v>
      </c>
      <c r="E92" s="330" t="s">
        <v>29</v>
      </c>
      <c r="F92" s="340"/>
      <c r="G92" s="330"/>
      <c r="H92" s="330"/>
      <c r="I92" s="3"/>
      <c r="J92" s="3"/>
      <c r="K92" s="3"/>
      <c r="L92" s="3"/>
      <c r="M92" s="3"/>
    </row>
    <row r="93" spans="1:13" ht="12.75" customHeight="1" thickBot="1">
      <c r="A93" s="342"/>
      <c r="B93" s="348"/>
      <c r="C93" s="348"/>
      <c r="D93" s="348"/>
      <c r="E93" s="342"/>
      <c r="F93" s="341"/>
      <c r="G93" s="342"/>
      <c r="H93" s="342"/>
      <c r="I93" s="3"/>
      <c r="J93" s="3"/>
      <c r="K93" s="3"/>
      <c r="L93" s="3"/>
      <c r="M93" s="3"/>
    </row>
    <row r="94" spans="1:13" ht="18.75" customHeight="1">
      <c r="A94" s="54" t="s">
        <v>8</v>
      </c>
      <c r="B94" s="55" t="s">
        <v>15</v>
      </c>
      <c r="C94" s="16"/>
      <c r="D94" s="16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329">
        <v>7</v>
      </c>
      <c r="B95" s="351" t="str">
        <f>VLOOKUP(A95,'пр.взвешивания'!B6:E27,2,FALSE)</f>
        <v>АНДРЮШИНА Екатерина Олеговна</v>
      </c>
      <c r="C95" s="352" t="str">
        <f>VLOOKUP(B95,'пр.взвешивания'!C6:F27,2,FALSE)</f>
        <v>12.02.85 мс</v>
      </c>
      <c r="D95" s="352" t="str">
        <f>VLOOKUP(C95,'пр.взвешивания'!D6:G27,2,FALSE)</f>
        <v>ЦФО Тульская Тула РССС</v>
      </c>
      <c r="E95" s="335"/>
      <c r="F95" s="336"/>
      <c r="G95" s="337"/>
      <c r="H95" s="329"/>
      <c r="I95" s="3"/>
      <c r="J95" s="3"/>
      <c r="K95" s="3"/>
      <c r="L95" s="3"/>
      <c r="M95" s="3"/>
    </row>
    <row r="96" spans="1:13" ht="12.75" customHeight="1">
      <c r="A96" s="329"/>
      <c r="B96" s="354"/>
      <c r="C96" s="329"/>
      <c r="D96" s="329"/>
      <c r="E96" s="335"/>
      <c r="F96" s="335"/>
      <c r="G96" s="337"/>
      <c r="H96" s="329"/>
      <c r="I96" s="3"/>
      <c r="J96" s="3"/>
      <c r="K96" s="3"/>
      <c r="L96" s="3"/>
      <c r="M96" s="3"/>
    </row>
    <row r="97" spans="1:13" ht="12.75" customHeight="1">
      <c r="A97" s="330">
        <v>10</v>
      </c>
      <c r="B97" s="351" t="str">
        <f>VLOOKUP(A97,'пр.взвешивания'!B8:E27,2,FALSE)</f>
        <v>ЕРЕМЕЕВА Надежда Валерьевна</v>
      </c>
      <c r="C97" s="352" t="str">
        <f>VLOOKUP(B97,'пр.взвешивания'!C8:F27,2,FALSE)</f>
        <v>23.04.83 кмс</v>
      </c>
      <c r="D97" s="352" t="str">
        <f>VLOOKUP(C97,'пр.взвешивания'!D8:G27,2,FALSE)</f>
        <v>УФО Свердловская Екатеринбург Д</v>
      </c>
      <c r="E97" s="340"/>
      <c r="F97" s="340"/>
      <c r="G97" s="330"/>
      <c r="H97" s="330"/>
      <c r="I97" s="3"/>
      <c r="J97" s="3"/>
      <c r="K97" s="3"/>
      <c r="L97" s="3"/>
      <c r="M97" s="3"/>
    </row>
    <row r="98" spans="1:13" ht="12.75" customHeight="1" thickBot="1">
      <c r="A98" s="342"/>
      <c r="B98" s="348"/>
      <c r="C98" s="350"/>
      <c r="D98" s="350"/>
      <c r="E98" s="341"/>
      <c r="F98" s="341"/>
      <c r="G98" s="342"/>
      <c r="H98" s="342"/>
      <c r="I98" s="3"/>
      <c r="J98" s="3"/>
      <c r="K98" s="3"/>
      <c r="L98" s="3"/>
      <c r="M98" s="3"/>
    </row>
    <row r="99" spans="1:13" ht="12.75" customHeight="1">
      <c r="A99" s="329">
        <v>9</v>
      </c>
      <c r="B99" s="353" t="str">
        <f>VLOOKUP(A99,'пр.взвешивания'!B10:E27,2,FALSE)</f>
        <v>КАЧОРОВСКАЯ Алена Александровна</v>
      </c>
      <c r="C99" s="355" t="str">
        <f>VLOOKUP(B99,'пр.взвешивания'!C10:F27,2,FALSE)</f>
        <v>10.01.90 мс</v>
      </c>
      <c r="D99" s="355" t="str">
        <f>VLOOKUP(C99,'пр.взвешивания'!D10:G27,2,FALSE)</f>
        <v>ЮФО Волгоградская Волжский ПР</v>
      </c>
      <c r="E99" s="335"/>
      <c r="F99" s="336"/>
      <c r="G99" s="337"/>
      <c r="H99" s="329"/>
      <c r="I99" s="3"/>
      <c r="J99" s="3"/>
      <c r="K99" s="3"/>
      <c r="L99" s="3"/>
      <c r="M99" s="3"/>
    </row>
    <row r="100" spans="1:13" ht="12.75" customHeight="1">
      <c r="A100" s="329"/>
      <c r="B100" s="354"/>
      <c r="C100" s="329"/>
      <c r="D100" s="329"/>
      <c r="E100" s="335"/>
      <c r="F100" s="335"/>
      <c r="G100" s="337"/>
      <c r="H100" s="329"/>
      <c r="I100" s="3"/>
      <c r="J100" s="3"/>
      <c r="K100" s="3"/>
      <c r="L100" s="3"/>
      <c r="M100" s="3"/>
    </row>
    <row r="101" spans="1:13" ht="12.75" customHeight="1">
      <c r="A101" s="330">
        <v>11</v>
      </c>
      <c r="B101" s="351" t="str">
        <f>VLOOKUP(A101,'пр.взвешивания'!B12:E27,2,FALSE)</f>
        <v>КОРОЛЕВА Елена Юрьевна</v>
      </c>
      <c r="C101" s="352" t="str">
        <f>VLOOKUP(B101,'пр.взвешивания'!C12:F27,2,FALSE)</f>
        <v>89 кмс</v>
      </c>
      <c r="D101" s="352" t="str">
        <f>VLOOKUP(C101,'пр.взвешивания'!D12:G27,2,FALSE)</f>
        <v>ЮФО Астраханская Астрахань ПР</v>
      </c>
      <c r="E101" s="340"/>
      <c r="F101" s="340"/>
      <c r="G101" s="330"/>
      <c r="H101" s="330"/>
      <c r="I101" s="3"/>
      <c r="J101" s="3"/>
      <c r="K101" s="3"/>
      <c r="L101" s="3"/>
      <c r="M101" s="3"/>
    </row>
    <row r="102" spans="1:13" ht="12.75" customHeight="1" thickBot="1">
      <c r="A102" s="342"/>
      <c r="B102" s="348"/>
      <c r="C102" s="350"/>
      <c r="D102" s="350"/>
      <c r="E102" s="341"/>
      <c r="F102" s="341"/>
      <c r="G102" s="342"/>
      <c r="H102" s="342"/>
      <c r="I102" s="3"/>
      <c r="J102" s="3"/>
      <c r="K102" s="3"/>
      <c r="L102" s="3"/>
      <c r="M102" s="3"/>
    </row>
    <row r="103" spans="1:13" ht="12.75" customHeight="1">
      <c r="A103" s="330">
        <v>8</v>
      </c>
      <c r="B103" s="347" t="str">
        <f>VLOOKUP(A103,'пр.взвешивания'!B14:E27,2,FALSE)</f>
        <v>ЕЖОВА Ксения Владимировна</v>
      </c>
      <c r="C103" s="349" t="str">
        <f>VLOOKUP(B103,'пр.взвешивания'!C14:F27,2,FALSE)</f>
        <v>09.09.86 мс</v>
      </c>
      <c r="D103" s="349" t="str">
        <f>VLOOKUP(C103,'пр.взвешивания'!D14:G27,2,FALSE)</f>
        <v>С.Петербург МО</v>
      </c>
      <c r="E103" s="330" t="s">
        <v>29</v>
      </c>
      <c r="F103" s="340"/>
      <c r="G103" s="330"/>
      <c r="H103" s="330"/>
      <c r="I103" s="3"/>
      <c r="J103" s="3"/>
      <c r="K103" s="3"/>
      <c r="L103" s="3"/>
      <c r="M103" s="3"/>
    </row>
    <row r="104" spans="1:13" ht="12.75" customHeight="1" thickBot="1">
      <c r="A104" s="342"/>
      <c r="B104" s="348"/>
      <c r="C104" s="350"/>
      <c r="D104" s="350"/>
      <c r="E104" s="342"/>
      <c r="F104" s="341"/>
      <c r="G104" s="342"/>
      <c r="H104" s="342"/>
      <c r="I104" s="3"/>
      <c r="J104" s="3"/>
      <c r="K104" s="3"/>
      <c r="L104" s="3"/>
      <c r="M104" s="3"/>
    </row>
    <row r="105" spans="1:13" ht="18.75" customHeight="1">
      <c r="A105" s="54" t="s">
        <v>8</v>
      </c>
      <c r="B105" s="55" t="s">
        <v>23</v>
      </c>
      <c r="C105" s="16"/>
      <c r="D105" s="16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329">
        <v>7</v>
      </c>
      <c r="B106" s="351" t="str">
        <f>VLOOKUP(A106,'пр.взвешивания'!B6:E27,2,FALSE)</f>
        <v>АНДРЮШИНА Екатерина Олеговна</v>
      </c>
      <c r="C106" s="352" t="str">
        <f>VLOOKUP(B106,'пр.взвешивания'!C6:F27,2,FALSE)</f>
        <v>12.02.85 мс</v>
      </c>
      <c r="D106" s="352" t="str">
        <f>VLOOKUP(C106,'пр.взвешивания'!D6:G27,2,FALSE)</f>
        <v>ЦФО Тульская Тула РССС</v>
      </c>
      <c r="E106" s="335"/>
      <c r="F106" s="336"/>
      <c r="G106" s="337"/>
      <c r="H106" s="329"/>
      <c r="I106" s="3"/>
      <c r="J106" s="3"/>
      <c r="K106" s="3"/>
      <c r="L106" s="3"/>
      <c r="M106" s="3"/>
    </row>
    <row r="107" spans="1:13" ht="12.75" customHeight="1">
      <c r="A107" s="329"/>
      <c r="B107" s="354"/>
      <c r="C107" s="329"/>
      <c r="D107" s="329"/>
      <c r="E107" s="335"/>
      <c r="F107" s="335"/>
      <c r="G107" s="337"/>
      <c r="H107" s="329"/>
      <c r="I107" s="3"/>
      <c r="J107" s="3"/>
      <c r="K107" s="3"/>
      <c r="L107" s="3"/>
      <c r="M107" s="3"/>
    </row>
    <row r="108" spans="1:13" ht="12.75" customHeight="1">
      <c r="A108" s="330">
        <v>11</v>
      </c>
      <c r="B108" s="351" t="str">
        <f>VLOOKUP(A108,'пр.взвешивания'!B8:E27,2,FALSE)</f>
        <v>КОРОЛЕВА Елена Юрьевна</v>
      </c>
      <c r="C108" s="352" t="str">
        <f>VLOOKUP(B108,'пр.взвешивания'!C8:F27,2,FALSE)</f>
        <v>89 кмс</v>
      </c>
      <c r="D108" s="352" t="str">
        <f>VLOOKUP(C108,'пр.взвешивания'!D8:G27,2,FALSE)</f>
        <v>ЮФО Астраханская Астрахань ПР</v>
      </c>
      <c r="E108" s="340"/>
      <c r="F108" s="340"/>
      <c r="G108" s="330"/>
      <c r="H108" s="330"/>
      <c r="I108" s="3"/>
      <c r="J108" s="3"/>
      <c r="K108" s="3"/>
      <c r="L108" s="3"/>
      <c r="M108" s="3"/>
    </row>
    <row r="109" spans="1:13" ht="12.75" customHeight="1" thickBot="1">
      <c r="A109" s="342"/>
      <c r="B109" s="348"/>
      <c r="C109" s="350"/>
      <c r="D109" s="350"/>
      <c r="E109" s="341"/>
      <c r="F109" s="341"/>
      <c r="G109" s="342"/>
      <c r="H109" s="342"/>
      <c r="I109" s="3"/>
      <c r="J109" s="3"/>
      <c r="K109" s="3"/>
      <c r="L109" s="3"/>
      <c r="M109" s="3"/>
    </row>
    <row r="110" spans="1:13" ht="12.75" customHeight="1">
      <c r="A110" s="329">
        <v>9</v>
      </c>
      <c r="B110" s="353" t="str">
        <f>VLOOKUP(A110,'пр.взвешивания'!B10:E27,2,FALSE)</f>
        <v>КАЧОРОВСКАЯ Алена Александровна</v>
      </c>
      <c r="C110" s="355" t="str">
        <f>VLOOKUP(B110,'пр.взвешивания'!C10:F27,2,FALSE)</f>
        <v>10.01.90 мс</v>
      </c>
      <c r="D110" s="355" t="str">
        <f>VLOOKUP(C110,'пр.взвешивания'!D10:G27,2,FALSE)</f>
        <v>ЮФО Волгоградская Волжский ПР</v>
      </c>
      <c r="E110" s="335"/>
      <c r="F110" s="336"/>
      <c r="G110" s="337"/>
      <c r="H110" s="329"/>
      <c r="I110" s="3"/>
      <c r="J110" s="3"/>
      <c r="K110" s="3"/>
      <c r="L110" s="3"/>
      <c r="M110" s="3"/>
    </row>
    <row r="111" spans="1:13" ht="12.75" customHeight="1">
      <c r="A111" s="329"/>
      <c r="B111" s="354"/>
      <c r="C111" s="329"/>
      <c r="D111" s="329"/>
      <c r="E111" s="335"/>
      <c r="F111" s="335"/>
      <c r="G111" s="337"/>
      <c r="H111" s="329"/>
      <c r="I111" s="3"/>
      <c r="J111" s="3"/>
      <c r="K111" s="3"/>
      <c r="L111" s="3"/>
      <c r="M111" s="3"/>
    </row>
    <row r="112" spans="1:13" ht="12.75" customHeight="1">
      <c r="A112" s="330">
        <v>8</v>
      </c>
      <c r="B112" s="351" t="str">
        <f>VLOOKUP(A112,'пр.взвешивания'!B12:E27,2,FALSE)</f>
        <v>ЕЖОВА Ксения Владимировна</v>
      </c>
      <c r="C112" s="352" t="str">
        <f>VLOOKUP(B112,'пр.взвешивания'!C12:F27,2,FALSE)</f>
        <v>09.09.86 мс</v>
      </c>
      <c r="D112" s="352" t="str">
        <f>VLOOKUP(C112,'пр.взвешивания'!D12:G27,2,FALSE)</f>
        <v>С.Петербург МО</v>
      </c>
      <c r="E112" s="340"/>
      <c r="F112" s="340"/>
      <c r="G112" s="330"/>
      <c r="H112" s="330"/>
      <c r="I112" s="3"/>
      <c r="J112" s="3"/>
      <c r="K112" s="3"/>
      <c r="L112" s="3"/>
      <c r="M112" s="3"/>
    </row>
    <row r="113" spans="1:13" ht="12.75" customHeight="1" thickBot="1">
      <c r="A113" s="342"/>
      <c r="B113" s="348"/>
      <c r="C113" s="350"/>
      <c r="D113" s="350"/>
      <c r="E113" s="341"/>
      <c r="F113" s="341"/>
      <c r="G113" s="342"/>
      <c r="H113" s="342"/>
      <c r="I113" s="3"/>
      <c r="J113" s="3"/>
      <c r="K113" s="3"/>
      <c r="L113" s="3"/>
      <c r="M113" s="3"/>
    </row>
    <row r="114" spans="1:13" ht="12.75" customHeight="1">
      <c r="A114" s="330">
        <v>10</v>
      </c>
      <c r="B114" s="347" t="str">
        <f>VLOOKUP(A114,'пр.взвешивания'!B14:E27,2,FALSE)</f>
        <v>ЕРЕМЕЕВА Надежда Валерьевна</v>
      </c>
      <c r="C114" s="349" t="str">
        <f>VLOOKUP(B114,'пр.взвешивания'!C14:F27,2,FALSE)</f>
        <v>23.04.83 кмс</v>
      </c>
      <c r="D114" s="349" t="str">
        <f>VLOOKUP(C114,'пр.взвешивания'!D14:G27,2,FALSE)</f>
        <v>УФО Свердловская Екатеринбург Д</v>
      </c>
      <c r="E114" s="330" t="s">
        <v>29</v>
      </c>
      <c r="F114" s="340"/>
      <c r="G114" s="330"/>
      <c r="H114" s="330"/>
      <c r="I114" s="3"/>
      <c r="J114" s="3"/>
      <c r="K114" s="3"/>
      <c r="L114" s="3"/>
      <c r="M114" s="3"/>
    </row>
    <row r="115" spans="1:13" ht="12.75" customHeight="1" thickBot="1">
      <c r="A115" s="342"/>
      <c r="B115" s="348"/>
      <c r="C115" s="350"/>
      <c r="D115" s="350"/>
      <c r="E115" s="342"/>
      <c r="F115" s="341"/>
      <c r="G115" s="342"/>
      <c r="H115" s="342"/>
      <c r="I115" s="3"/>
      <c r="J115" s="3"/>
      <c r="K115" s="3"/>
      <c r="L115" s="3"/>
      <c r="M115" s="3"/>
    </row>
    <row r="116" spans="1:13" ht="19.5" customHeight="1">
      <c r="A116" s="54" t="s">
        <v>8</v>
      </c>
      <c r="B116" s="55" t="s">
        <v>24</v>
      </c>
      <c r="C116" s="16"/>
      <c r="D116" s="16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329">
        <v>11</v>
      </c>
      <c r="B117" s="351" t="str">
        <f>VLOOKUP(A117,'пр.взвешивания'!B6:E27,2,FALSE)</f>
        <v>КОРОЛЕВА Елена Юрьевна</v>
      </c>
      <c r="C117" s="352" t="str">
        <f>VLOOKUP(B117,'пр.взвешивания'!C6:F27,2,FALSE)</f>
        <v>89 кмс</v>
      </c>
      <c r="D117" s="352" t="str">
        <f>VLOOKUP(C117,'пр.взвешивания'!D6:G27,2,FALSE)</f>
        <v>ЮФО Астраханская Астрахань ПР</v>
      </c>
      <c r="E117" s="335"/>
      <c r="F117" s="336"/>
      <c r="G117" s="337"/>
      <c r="H117" s="329"/>
      <c r="I117" s="3"/>
      <c r="J117" s="3"/>
      <c r="K117" s="3"/>
      <c r="L117" s="3"/>
      <c r="M117" s="3"/>
    </row>
    <row r="118" spans="1:13" ht="12.75" customHeight="1">
      <c r="A118" s="329"/>
      <c r="B118" s="354"/>
      <c r="C118" s="329"/>
      <c r="D118" s="329"/>
      <c r="E118" s="335"/>
      <c r="F118" s="335"/>
      <c r="G118" s="337"/>
      <c r="H118" s="329"/>
      <c r="I118" s="3"/>
      <c r="J118" s="3"/>
      <c r="K118" s="3"/>
      <c r="L118" s="3"/>
      <c r="M118" s="3"/>
    </row>
    <row r="119" spans="1:13" ht="12.75" customHeight="1">
      <c r="A119" s="330">
        <v>8</v>
      </c>
      <c r="B119" s="351" t="str">
        <f>VLOOKUP(A119,'пр.взвешивания'!B8:E27,2,FALSE)</f>
        <v>ЕЖОВА Ксения Владимировна</v>
      </c>
      <c r="C119" s="352" t="str">
        <f>VLOOKUP(B119,'пр.взвешивания'!C8:F27,2,FALSE)</f>
        <v>09.09.86 мс</v>
      </c>
      <c r="D119" s="352" t="str">
        <f>VLOOKUP(C119,'пр.взвешивания'!D8:G27,2,FALSE)</f>
        <v>С.Петербург МО</v>
      </c>
      <c r="E119" s="340"/>
      <c r="F119" s="340"/>
      <c r="G119" s="330"/>
      <c r="H119" s="330"/>
      <c r="I119" s="3"/>
      <c r="J119" s="3"/>
      <c r="K119" s="3"/>
      <c r="L119" s="3"/>
      <c r="M119" s="3"/>
    </row>
    <row r="120" spans="1:13" ht="12.75" customHeight="1" thickBot="1">
      <c r="A120" s="342"/>
      <c r="B120" s="348"/>
      <c r="C120" s="350"/>
      <c r="D120" s="350"/>
      <c r="E120" s="341"/>
      <c r="F120" s="341"/>
      <c r="G120" s="342"/>
      <c r="H120" s="342"/>
      <c r="I120" s="3"/>
      <c r="J120" s="3"/>
      <c r="K120" s="3"/>
      <c r="L120" s="3"/>
      <c r="M120" s="3"/>
    </row>
    <row r="121" spans="1:13" ht="12.75" customHeight="1">
      <c r="A121" s="329">
        <v>10</v>
      </c>
      <c r="B121" s="353" t="str">
        <f>VLOOKUP(A121,'пр.взвешивания'!B10:E27,2,FALSE)</f>
        <v>ЕРЕМЕЕВА Надежда Валерьевна</v>
      </c>
      <c r="C121" s="355" t="str">
        <f>VLOOKUP(B121,'пр.взвешивания'!C10:F27,2,FALSE)</f>
        <v>23.04.83 кмс</v>
      </c>
      <c r="D121" s="355" t="str">
        <f>VLOOKUP(C121,'пр.взвешивания'!D10:G27,2,FALSE)</f>
        <v>УФО Свердловская Екатеринбург Д</v>
      </c>
      <c r="E121" s="335"/>
      <c r="F121" s="336"/>
      <c r="G121" s="337"/>
      <c r="H121" s="329"/>
      <c r="I121" s="3"/>
      <c r="J121" s="3"/>
      <c r="K121" s="3"/>
      <c r="L121" s="3"/>
      <c r="M121" s="3"/>
    </row>
    <row r="122" spans="1:13" ht="12.75" customHeight="1">
      <c r="A122" s="329"/>
      <c r="B122" s="354"/>
      <c r="C122" s="329"/>
      <c r="D122" s="329"/>
      <c r="E122" s="335"/>
      <c r="F122" s="335"/>
      <c r="G122" s="337"/>
      <c r="H122" s="329"/>
      <c r="I122" s="3"/>
      <c r="J122" s="3"/>
      <c r="K122" s="3"/>
      <c r="L122" s="3"/>
      <c r="M122" s="3"/>
    </row>
    <row r="123" spans="1:13" ht="12.75" customHeight="1">
      <c r="A123" s="330">
        <v>9</v>
      </c>
      <c r="B123" s="351" t="str">
        <f>VLOOKUP(A123,'пр.взвешивания'!B12:E27,2,FALSE)</f>
        <v>КАЧОРОВСКАЯ Алена Александровна</v>
      </c>
      <c r="C123" s="352" t="str">
        <f>VLOOKUP(B123,'пр.взвешивания'!C12:F27,2,FALSE)</f>
        <v>10.01.90 мс</v>
      </c>
      <c r="D123" s="352" t="str">
        <f>VLOOKUP(C123,'пр.взвешивания'!D12:G27,2,FALSE)</f>
        <v>ЮФО Волгоградская Волжский ПР</v>
      </c>
      <c r="E123" s="340"/>
      <c r="F123" s="340"/>
      <c r="G123" s="330"/>
      <c r="H123" s="330"/>
      <c r="I123" s="3"/>
      <c r="J123" s="3"/>
      <c r="K123" s="3"/>
      <c r="L123" s="3"/>
      <c r="M123" s="3"/>
    </row>
    <row r="124" spans="1:13" ht="12.75" customHeight="1" thickBot="1">
      <c r="A124" s="342"/>
      <c r="B124" s="348"/>
      <c r="C124" s="350"/>
      <c r="D124" s="350"/>
      <c r="E124" s="341"/>
      <c r="F124" s="341"/>
      <c r="G124" s="342"/>
      <c r="H124" s="342"/>
      <c r="I124" s="3"/>
      <c r="J124" s="3"/>
      <c r="K124" s="3"/>
      <c r="L124" s="3"/>
      <c r="M124" s="3"/>
    </row>
    <row r="125" spans="1:13" ht="12.75" customHeight="1">
      <c r="A125" s="330">
        <v>7</v>
      </c>
      <c r="B125" s="347" t="str">
        <f>VLOOKUP(A125,'пр.взвешивания'!B14:E27,2,FALSE)</f>
        <v>АНДРЮШИНА Екатерина Олеговна</v>
      </c>
      <c r="C125" s="349" t="str">
        <f>VLOOKUP(B125,'пр.взвешивания'!C14:F27,2,FALSE)</f>
        <v>12.02.85 мс</v>
      </c>
      <c r="D125" s="349" t="str">
        <f>VLOOKUP(C125,'пр.взвешивания'!D14:G27,2,FALSE)</f>
        <v>ЦФО Тульская Тула РССС</v>
      </c>
      <c r="E125" s="330" t="s">
        <v>29</v>
      </c>
      <c r="F125" s="340"/>
      <c r="G125" s="330"/>
      <c r="H125" s="330"/>
      <c r="I125" s="3"/>
      <c r="J125" s="3"/>
      <c r="K125" s="3"/>
      <c r="L125" s="3"/>
      <c r="M125" s="3"/>
    </row>
    <row r="126" spans="1:13" ht="12.75" customHeight="1" thickBot="1">
      <c r="A126" s="342"/>
      <c r="B126" s="348"/>
      <c r="C126" s="350"/>
      <c r="D126" s="350"/>
      <c r="E126" s="342"/>
      <c r="F126" s="341"/>
      <c r="G126" s="342"/>
      <c r="H126" s="342"/>
      <c r="I126" s="3"/>
      <c r="J126" s="3"/>
      <c r="K126" s="3"/>
      <c r="L126" s="3"/>
      <c r="M126" s="3"/>
    </row>
    <row r="127" spans="1:13" ht="12.75" customHeight="1">
      <c r="A127" s="17"/>
      <c r="B127" s="17"/>
      <c r="C127" s="17"/>
      <c r="D127" s="17"/>
      <c r="E127" s="17"/>
      <c r="F127" s="17"/>
      <c r="G127" s="17"/>
      <c r="H127" s="17"/>
      <c r="I127" s="3"/>
      <c r="J127" s="3"/>
      <c r="K127" s="3"/>
      <c r="L127" s="3"/>
      <c r="M127" s="3"/>
    </row>
    <row r="128" spans="1:13" ht="12.75" customHeight="1">
      <c r="A128" s="17"/>
      <c r="B128" s="17"/>
      <c r="C128" s="17"/>
      <c r="D128" s="17"/>
      <c r="E128" s="17"/>
      <c r="F128" s="17"/>
      <c r="G128" s="17"/>
      <c r="H128" s="17"/>
      <c r="I128" s="3"/>
      <c r="J128" s="3"/>
      <c r="K128" s="3"/>
      <c r="L128" s="3"/>
      <c r="M128" s="3"/>
    </row>
    <row r="129" spans="1:13" ht="12.75" customHeight="1">
      <c r="A129" s="17"/>
      <c r="B129" s="17"/>
      <c r="C129" s="17"/>
      <c r="D129" s="17"/>
      <c r="E129" s="17"/>
      <c r="F129" s="17"/>
      <c r="G129" s="17"/>
      <c r="H129" s="17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</sheetData>
  <mergeCells count="458"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E57:E58"/>
    <mergeCell ref="F57:F58"/>
    <mergeCell ref="G57:G58"/>
    <mergeCell ref="A57:A58"/>
    <mergeCell ref="B57:B58"/>
    <mergeCell ref="C57:C58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E44:E45"/>
    <mergeCell ref="F44:F45"/>
    <mergeCell ref="G44:G45"/>
    <mergeCell ref="A44:A45"/>
    <mergeCell ref="B44:B45"/>
    <mergeCell ref="C44:C45"/>
    <mergeCell ref="E39:E40"/>
    <mergeCell ref="F39:F40"/>
    <mergeCell ref="G39:G40"/>
    <mergeCell ref="H39:H40"/>
    <mergeCell ref="A39:A40"/>
    <mergeCell ref="B39:B40"/>
    <mergeCell ref="C39:C40"/>
    <mergeCell ref="D39:D40"/>
    <mergeCell ref="E37:E38"/>
    <mergeCell ref="F37:F38"/>
    <mergeCell ref="G37:G38"/>
    <mergeCell ref="H37:H38"/>
    <mergeCell ref="A37:A38"/>
    <mergeCell ref="B37:B38"/>
    <mergeCell ref="C37:C38"/>
    <mergeCell ref="D37:D38"/>
    <mergeCell ref="E35:E36"/>
    <mergeCell ref="F35:F36"/>
    <mergeCell ref="G35:G36"/>
    <mergeCell ref="H35:H36"/>
    <mergeCell ref="A35:A36"/>
    <mergeCell ref="B35:B36"/>
    <mergeCell ref="C35:C36"/>
    <mergeCell ref="D35:D36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1:E32"/>
    <mergeCell ref="F31:F32"/>
    <mergeCell ref="G31:G32"/>
    <mergeCell ref="A31:A32"/>
    <mergeCell ref="B31:B32"/>
    <mergeCell ref="C31:C32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E18:E19"/>
    <mergeCell ref="F18:F19"/>
    <mergeCell ref="G18:G19"/>
    <mergeCell ref="A18:A19"/>
    <mergeCell ref="B18:B19"/>
    <mergeCell ref="C18:C19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19:E120"/>
    <mergeCell ref="F119:F120"/>
    <mergeCell ref="G119:G120"/>
    <mergeCell ref="H119:H120"/>
    <mergeCell ref="A119:A120"/>
    <mergeCell ref="B119:B120"/>
    <mergeCell ref="C119:C120"/>
    <mergeCell ref="D119:D120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7:E98"/>
    <mergeCell ref="F97:F98"/>
    <mergeCell ref="G97:G98"/>
    <mergeCell ref="H97:H98"/>
    <mergeCell ref="A97:A98"/>
    <mergeCell ref="B97:B98"/>
    <mergeCell ref="C97:C98"/>
    <mergeCell ref="D97:D98"/>
    <mergeCell ref="E95:E96"/>
    <mergeCell ref="F95:F96"/>
    <mergeCell ref="G95:G96"/>
    <mergeCell ref="H95:H96"/>
    <mergeCell ref="A95:A96"/>
    <mergeCell ref="B95:B96"/>
    <mergeCell ref="C95:C96"/>
    <mergeCell ref="D95:D96"/>
    <mergeCell ref="E92:E93"/>
    <mergeCell ref="F92:F93"/>
    <mergeCell ref="G92:G93"/>
    <mergeCell ref="H92:H93"/>
    <mergeCell ref="A92:A93"/>
    <mergeCell ref="B92:B93"/>
    <mergeCell ref="C92:C93"/>
    <mergeCell ref="D92:D93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81:E82"/>
    <mergeCell ref="F81:F82"/>
    <mergeCell ref="G81:G82"/>
    <mergeCell ref="H81:H82"/>
    <mergeCell ref="A69:H69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A15:A16"/>
    <mergeCell ref="B15:B16"/>
    <mergeCell ref="C15:C16"/>
    <mergeCell ref="D15:D16"/>
    <mergeCell ref="E15:E16"/>
    <mergeCell ref="F15:F16"/>
    <mergeCell ref="G15:G16"/>
    <mergeCell ref="H15:H16"/>
    <mergeCell ref="A28:A29"/>
    <mergeCell ref="B28:B29"/>
    <mergeCell ref="C28:C29"/>
    <mergeCell ref="D28:D29"/>
    <mergeCell ref="E28:E29"/>
    <mergeCell ref="F28:F29"/>
    <mergeCell ref="G28:G29"/>
    <mergeCell ref="H28:H29"/>
    <mergeCell ref="A41:A42"/>
    <mergeCell ref="B41:B42"/>
    <mergeCell ref="C41:C42"/>
    <mergeCell ref="D41:D42"/>
    <mergeCell ref="E41:E42"/>
    <mergeCell ref="F41:F42"/>
    <mergeCell ref="G41:G42"/>
    <mergeCell ref="H41:H42"/>
    <mergeCell ref="A54:A55"/>
    <mergeCell ref="B54:B55"/>
    <mergeCell ref="C54:C55"/>
    <mergeCell ref="D54:D55"/>
    <mergeCell ref="E54:E55"/>
    <mergeCell ref="F54:F55"/>
    <mergeCell ref="G54:G55"/>
    <mergeCell ref="H54:H55"/>
    <mergeCell ref="A67:A68"/>
    <mergeCell ref="B67:B68"/>
    <mergeCell ref="C67:C68"/>
    <mergeCell ref="D67:D68"/>
    <mergeCell ref="E67:E68"/>
    <mergeCell ref="F67:F68"/>
    <mergeCell ref="G67:G68"/>
    <mergeCell ref="H67:H6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27"/>
  <sheetViews>
    <sheetView workbookViewId="0" topLeftCell="A4">
      <selection activeCell="J25" sqref="J25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375" t="str">
        <f>HYPERLINK('[2]реквизиты'!$A$2)</f>
        <v>Чемпионат  России по САМБО среди женщин</v>
      </c>
      <c r="B1" s="376"/>
      <c r="C1" s="376"/>
      <c r="D1" s="376"/>
      <c r="E1" s="376"/>
      <c r="F1" s="376"/>
      <c r="G1" s="376"/>
    </row>
    <row r="2" spans="1:7" ht="12.75">
      <c r="A2" s="365" t="str">
        <f>HYPERLINK('[2]реквизиты'!$A$3)</f>
        <v>02-06 февраля 2009 г.        г. Ржев</v>
      </c>
      <c r="B2" s="365"/>
      <c r="C2" s="365"/>
      <c r="D2" s="365"/>
      <c r="E2" s="365"/>
      <c r="F2" s="365"/>
      <c r="G2" s="365"/>
    </row>
    <row r="4" spans="1:7" ht="12.75">
      <c r="A4" s="372" t="s">
        <v>16</v>
      </c>
      <c r="B4" s="372" t="s">
        <v>0</v>
      </c>
      <c r="C4" s="372" t="s">
        <v>1</v>
      </c>
      <c r="D4" s="372" t="s">
        <v>17</v>
      </c>
      <c r="E4" s="372" t="s">
        <v>18</v>
      </c>
      <c r="F4" s="372" t="s">
        <v>19</v>
      </c>
      <c r="G4" s="372" t="s">
        <v>20</v>
      </c>
    </row>
    <row r="5" spans="1:7" ht="12.75">
      <c r="A5" s="331"/>
      <c r="B5" s="331"/>
      <c r="C5" s="331"/>
      <c r="D5" s="331"/>
      <c r="E5" s="331"/>
      <c r="F5" s="331"/>
      <c r="G5" s="331"/>
    </row>
    <row r="6" spans="1:7" ht="12.75" customHeight="1">
      <c r="A6" s="366">
        <v>1</v>
      </c>
      <c r="B6" s="367">
        <v>1</v>
      </c>
      <c r="C6" s="368" t="s">
        <v>63</v>
      </c>
      <c r="D6" s="370" t="s">
        <v>64</v>
      </c>
      <c r="E6" s="370" t="s">
        <v>60</v>
      </c>
      <c r="F6" s="370" t="s">
        <v>65</v>
      </c>
      <c r="G6" s="370" t="s">
        <v>66</v>
      </c>
    </row>
    <row r="7" spans="1:7" ht="12.75">
      <c r="A7" s="366"/>
      <c r="B7" s="367"/>
      <c r="C7" s="369"/>
      <c r="D7" s="371"/>
      <c r="E7" s="371"/>
      <c r="F7" s="371"/>
      <c r="G7" s="371"/>
    </row>
    <row r="8" spans="1:7" ht="12.75" customHeight="1">
      <c r="A8" s="366">
        <v>2</v>
      </c>
      <c r="B8" s="367">
        <v>2</v>
      </c>
      <c r="C8" s="368" t="s">
        <v>38</v>
      </c>
      <c r="D8" s="370" t="s">
        <v>39</v>
      </c>
      <c r="E8" s="370" t="s">
        <v>40</v>
      </c>
      <c r="F8" s="370" t="s">
        <v>41</v>
      </c>
      <c r="G8" s="370" t="s">
        <v>42</v>
      </c>
    </row>
    <row r="9" spans="1:7" ht="12.75">
      <c r="A9" s="366"/>
      <c r="B9" s="367"/>
      <c r="C9" s="369"/>
      <c r="D9" s="371"/>
      <c r="E9" s="371"/>
      <c r="F9" s="371"/>
      <c r="G9" s="371"/>
    </row>
    <row r="10" spans="1:7" ht="12.75" customHeight="1">
      <c r="A10" s="366">
        <v>3</v>
      </c>
      <c r="B10" s="367">
        <v>3</v>
      </c>
      <c r="C10" s="368" t="s">
        <v>43</v>
      </c>
      <c r="D10" s="370" t="s">
        <v>44</v>
      </c>
      <c r="E10" s="370" t="s">
        <v>45</v>
      </c>
      <c r="F10" s="370" t="s">
        <v>46</v>
      </c>
      <c r="G10" s="370" t="s">
        <v>47</v>
      </c>
    </row>
    <row r="11" spans="1:7" ht="12.75">
      <c r="A11" s="366"/>
      <c r="B11" s="367"/>
      <c r="C11" s="369"/>
      <c r="D11" s="371"/>
      <c r="E11" s="371"/>
      <c r="F11" s="371"/>
      <c r="G11" s="371"/>
    </row>
    <row r="12" spans="1:7" ht="12.75" customHeight="1">
      <c r="A12" s="366">
        <v>4</v>
      </c>
      <c r="B12" s="367">
        <v>4</v>
      </c>
      <c r="C12" s="368" t="s">
        <v>72</v>
      </c>
      <c r="D12" s="370" t="s">
        <v>73</v>
      </c>
      <c r="E12" s="370" t="s">
        <v>74</v>
      </c>
      <c r="F12" s="370"/>
      <c r="G12" s="370" t="s">
        <v>75</v>
      </c>
    </row>
    <row r="13" spans="1:7" ht="12.75">
      <c r="A13" s="366"/>
      <c r="B13" s="367"/>
      <c r="C13" s="369"/>
      <c r="D13" s="371"/>
      <c r="E13" s="371"/>
      <c r="F13" s="371"/>
      <c r="G13" s="371"/>
    </row>
    <row r="14" spans="1:7" ht="12.75" customHeight="1">
      <c r="A14" s="366">
        <v>5</v>
      </c>
      <c r="B14" s="367">
        <v>5</v>
      </c>
      <c r="C14" s="368" t="s">
        <v>86</v>
      </c>
      <c r="D14" s="370" t="s">
        <v>87</v>
      </c>
      <c r="E14" s="370" t="s">
        <v>88</v>
      </c>
      <c r="F14" s="373"/>
      <c r="G14" s="370" t="s">
        <v>89</v>
      </c>
    </row>
    <row r="15" spans="1:7" ht="12.75">
      <c r="A15" s="366"/>
      <c r="B15" s="367"/>
      <c r="C15" s="369"/>
      <c r="D15" s="371"/>
      <c r="E15" s="371"/>
      <c r="F15" s="374"/>
      <c r="G15" s="371"/>
    </row>
    <row r="16" spans="1:7" ht="12.75" customHeight="1">
      <c r="A16" s="366">
        <v>6</v>
      </c>
      <c r="B16" s="367">
        <v>6</v>
      </c>
      <c r="C16" s="368" t="s">
        <v>48</v>
      </c>
      <c r="D16" s="370" t="s">
        <v>49</v>
      </c>
      <c r="E16" s="370" t="s">
        <v>50</v>
      </c>
      <c r="F16" s="370" t="s">
        <v>51</v>
      </c>
      <c r="G16" s="370" t="s">
        <v>52</v>
      </c>
    </row>
    <row r="17" spans="1:7" ht="12.75">
      <c r="A17" s="366"/>
      <c r="B17" s="367"/>
      <c r="C17" s="369"/>
      <c r="D17" s="371"/>
      <c r="E17" s="371"/>
      <c r="F17" s="371"/>
      <c r="G17" s="371"/>
    </row>
    <row r="18" spans="1:7" ht="12.75" customHeight="1">
      <c r="A18" s="366">
        <v>7</v>
      </c>
      <c r="B18" s="367">
        <v>7</v>
      </c>
      <c r="C18" s="368" t="s">
        <v>53</v>
      </c>
      <c r="D18" s="370" t="s">
        <v>54</v>
      </c>
      <c r="E18" s="370" t="s">
        <v>55</v>
      </c>
      <c r="F18" s="370" t="s">
        <v>56</v>
      </c>
      <c r="G18" s="370" t="s">
        <v>57</v>
      </c>
    </row>
    <row r="19" spans="1:7" ht="12.75">
      <c r="A19" s="366"/>
      <c r="B19" s="367"/>
      <c r="C19" s="369"/>
      <c r="D19" s="371"/>
      <c r="E19" s="371"/>
      <c r="F19" s="371"/>
      <c r="G19" s="371"/>
    </row>
    <row r="20" spans="1:7" ht="12.75" customHeight="1">
      <c r="A20" s="366">
        <v>8</v>
      </c>
      <c r="B20" s="367">
        <v>8</v>
      </c>
      <c r="C20" s="368" t="s">
        <v>58</v>
      </c>
      <c r="D20" s="370" t="s">
        <v>59</v>
      </c>
      <c r="E20" s="370" t="s">
        <v>60</v>
      </c>
      <c r="F20" s="370" t="s">
        <v>61</v>
      </c>
      <c r="G20" s="370" t="s">
        <v>62</v>
      </c>
    </row>
    <row r="21" spans="1:7" ht="12.75">
      <c r="A21" s="366"/>
      <c r="B21" s="367"/>
      <c r="C21" s="369"/>
      <c r="D21" s="371"/>
      <c r="E21" s="371"/>
      <c r="F21" s="371"/>
      <c r="G21" s="371"/>
    </row>
    <row r="22" spans="1:7" ht="12.75" customHeight="1">
      <c r="A22" s="366">
        <v>9</v>
      </c>
      <c r="B22" s="367">
        <v>9</v>
      </c>
      <c r="C22" s="368" t="s">
        <v>76</v>
      </c>
      <c r="D22" s="370" t="s">
        <v>77</v>
      </c>
      <c r="E22" s="370" t="s">
        <v>78</v>
      </c>
      <c r="F22" s="370" t="s">
        <v>79</v>
      </c>
      <c r="G22" s="370" t="s">
        <v>80</v>
      </c>
    </row>
    <row r="23" spans="1:7" ht="12.75">
      <c r="A23" s="366"/>
      <c r="B23" s="367"/>
      <c r="C23" s="369"/>
      <c r="D23" s="371"/>
      <c r="E23" s="371"/>
      <c r="F23" s="371"/>
      <c r="G23" s="371"/>
    </row>
    <row r="24" spans="1:7" ht="12.75" customHeight="1">
      <c r="A24" s="366">
        <v>10</v>
      </c>
      <c r="B24" s="367">
        <v>10</v>
      </c>
      <c r="C24" s="368" t="s">
        <v>67</v>
      </c>
      <c r="D24" s="370" t="s">
        <v>68</v>
      </c>
      <c r="E24" s="370" t="s">
        <v>69</v>
      </c>
      <c r="F24" s="370" t="s">
        <v>70</v>
      </c>
      <c r="G24" s="370" t="s">
        <v>71</v>
      </c>
    </row>
    <row r="25" spans="1:7" ht="12.75">
      <c r="A25" s="366"/>
      <c r="B25" s="367"/>
      <c r="C25" s="369"/>
      <c r="D25" s="371"/>
      <c r="E25" s="371"/>
      <c r="F25" s="371"/>
      <c r="G25" s="371"/>
    </row>
    <row r="26" spans="1:7" ht="12.75" customHeight="1">
      <c r="A26" s="379">
        <v>11</v>
      </c>
      <c r="B26" s="377">
        <v>11</v>
      </c>
      <c r="C26" s="368" t="s">
        <v>81</v>
      </c>
      <c r="D26" s="370" t="s">
        <v>82</v>
      </c>
      <c r="E26" s="370" t="s">
        <v>83</v>
      </c>
      <c r="F26" s="370" t="s">
        <v>84</v>
      </c>
      <c r="G26" s="370" t="s">
        <v>85</v>
      </c>
    </row>
    <row r="27" spans="1:7" ht="12.75">
      <c r="A27" s="380"/>
      <c r="B27" s="378"/>
      <c r="C27" s="369"/>
      <c r="D27" s="371"/>
      <c r="E27" s="371"/>
      <c r="F27" s="371"/>
      <c r="G27" s="371"/>
    </row>
  </sheetData>
  <mergeCells count="86">
    <mergeCell ref="A1:G1"/>
    <mergeCell ref="D26:D27"/>
    <mergeCell ref="C26:C27"/>
    <mergeCell ref="B26:B27"/>
    <mergeCell ref="A26:A27"/>
    <mergeCell ref="E26:E27"/>
    <mergeCell ref="F26:F27"/>
    <mergeCell ref="G26:G27"/>
    <mergeCell ref="G24:G25"/>
    <mergeCell ref="A24:A25"/>
    <mergeCell ref="B24:B25"/>
    <mergeCell ref="E24:E25"/>
    <mergeCell ref="F24:F25"/>
    <mergeCell ref="G20:G21"/>
    <mergeCell ref="G22:G23"/>
    <mergeCell ref="C24:C25"/>
    <mergeCell ref="D24:D25"/>
    <mergeCell ref="A22:A23"/>
    <mergeCell ref="B22:B23"/>
    <mergeCell ref="E22:E23"/>
    <mergeCell ref="F22:F23"/>
    <mergeCell ref="C22:C23"/>
    <mergeCell ref="D22:D23"/>
    <mergeCell ref="A20:A21"/>
    <mergeCell ref="B20:B21"/>
    <mergeCell ref="E20:E21"/>
    <mergeCell ref="F20:F21"/>
    <mergeCell ref="C20:C21"/>
    <mergeCell ref="D20:D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6:E17"/>
    <mergeCell ref="F16:F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E8:E9"/>
    <mergeCell ref="F8:F9"/>
    <mergeCell ref="C8:C9"/>
    <mergeCell ref="D8:D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2:G2"/>
    <mergeCell ref="A12:A13"/>
    <mergeCell ref="B12:B13"/>
    <mergeCell ref="C12:C13"/>
    <mergeCell ref="D12:D13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2009-02-05T11:20:31Z</cp:lastPrinted>
  <dcterms:created xsi:type="dcterms:W3CDTF">1996-10-08T23:32:33Z</dcterms:created>
  <dcterms:modified xsi:type="dcterms:W3CDTF">2009-02-05T11:24:11Z</dcterms:modified>
  <cp:category/>
  <cp:version/>
  <cp:contentType/>
  <cp:contentStatus/>
</cp:coreProperties>
</file>