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5" windowWidth="14760" windowHeight="7320" activeTab="1"/>
  </bookViews>
  <sheets>
    <sheet name="итоговый протокол" sheetId="1" r:id="rId1"/>
    <sheet name="пр. хода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<sst xmlns="http://schemas.openxmlformats.org/spreadsheetml/2006/main" count="222" uniqueCount="89">
  <si>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</si>
  <si>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</si>
  <si>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</si>
  <si>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</si>
  <si>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</si>
  <si>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</si>
  <si>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</si>
  <si>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</si>
  <si>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</si>
  <si>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</si>
  <si>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</si>
  <si>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</si>
  <si>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</si>
  <si>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</si>
  <si>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</si>
  <si>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</si>
  <si>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</si>
  <si>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</si>
  <si>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</si>
  <si>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</si>
  <si>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</si>
  <si>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</si>
  <si>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</si>
  <si>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</si>
  <si>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</si>
  <si>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</si>
  <si>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</si>
  <si>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</si>
  <si>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</si>
  <si>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</si>
  <si>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</si>
  <si>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СОСТАВ ПАР ПО КРУГАМ</t>
  </si>
  <si>
    <t>ВСТРЕЧА 2</t>
  </si>
  <si>
    <t>В.К.  Св.80</t>
  </si>
  <si>
    <t xml:space="preserve">ПРОТОКОЛ ХОДА СОРЕВНОВАНИЙ       </t>
  </si>
  <si>
    <t>в.к.          кг.</t>
  </si>
  <si>
    <t>ИТОГОВЫЙ ПРОТОКОЛ</t>
  </si>
  <si>
    <t>БОБРОВА Виктория Олеговна</t>
  </si>
  <si>
    <t>13.01.88 мс</t>
  </si>
  <si>
    <t>ЦФО Брянская Брянск ЛОК</t>
  </si>
  <si>
    <t>Фатеев АИ</t>
  </si>
  <si>
    <t xml:space="preserve">КОВЯЗИНА Анастасия Владимировна </t>
  </si>
  <si>
    <t>05.09.87 мс</t>
  </si>
  <si>
    <t>ПФО Р.Татарстан Казань ПР</t>
  </si>
  <si>
    <t>000410</t>
  </si>
  <si>
    <t>Волобуев СЕ</t>
  </si>
  <si>
    <t>КАРПОВА Дарья Валерьевна</t>
  </si>
  <si>
    <t>17.11.89 мс</t>
  </si>
  <si>
    <t>ДВФО Хабаровский Хабаровск МО</t>
  </si>
  <si>
    <t>000863</t>
  </si>
  <si>
    <t>Ковылин АВ</t>
  </si>
  <si>
    <t>РАДЧЕНКО Александра Геннадьевна</t>
  </si>
  <si>
    <t>12.11.82 мс</t>
  </si>
  <si>
    <t>ЦФО Калужская Калуга МО</t>
  </si>
  <si>
    <t>0002164</t>
  </si>
  <si>
    <t>Кутьин ВГ</t>
  </si>
  <si>
    <t>ФЕДОСЕЕНКО Светлана Александровна</t>
  </si>
  <si>
    <t>20.05.83 мс</t>
  </si>
  <si>
    <t>СФО Новосибирская Новосибирск Д</t>
  </si>
  <si>
    <t>012114</t>
  </si>
  <si>
    <t>Александров ЮП</t>
  </si>
  <si>
    <t>РОДИНА Ирина Викторовна</t>
  </si>
  <si>
    <t>23.07.73 змс</t>
  </si>
  <si>
    <t>ПФО Пермский Пермь Д</t>
  </si>
  <si>
    <t>011001</t>
  </si>
  <si>
    <t>БАЛАШОВА Анна Викторовна</t>
  </si>
  <si>
    <t>18.11.83 мс</t>
  </si>
  <si>
    <t>008202</t>
  </si>
  <si>
    <t>ДАВТЯН Джульетта Михайловна</t>
  </si>
  <si>
    <t>24.06.88 кмс</t>
  </si>
  <si>
    <t>Москва Москомспорт</t>
  </si>
  <si>
    <t>000473</t>
  </si>
  <si>
    <t>Щербинин ПС Шмаков ОВ</t>
  </si>
  <si>
    <t>ТАРАСЕНКО Елена Владимировна</t>
  </si>
  <si>
    <t>16.02.85 кмс</t>
  </si>
  <si>
    <t>ЦФО Курская Железногорск МО</t>
  </si>
  <si>
    <t>000476</t>
  </si>
  <si>
    <t>Казюхин НА Мирошников ЕЯ</t>
  </si>
  <si>
    <t>в.к.  &gt;80       кг.</t>
  </si>
  <si>
    <t>ВСЕРОССИЙСКАЯ ФЕДЕРАЦИЯ САМБО</t>
  </si>
  <si>
    <t>Зубков ВД, Перчик ВТ, Брулетова ЛА</t>
  </si>
  <si>
    <t>Брулетова ЛА Власов АЛ</t>
  </si>
  <si>
    <t>1'55"</t>
  </si>
  <si>
    <t>5-6</t>
  </si>
  <si>
    <t>7-8</t>
  </si>
  <si>
    <t>9</t>
  </si>
  <si>
    <t>В.К. &gt;80</t>
  </si>
  <si>
    <t>45"</t>
  </si>
  <si>
    <t>50"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</si>
</sst>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4"/>
      <name val="BrushScriptUkrain"/>
      <family val="1"/>
    </font>
    <font>
      <b/>
      <i/>
      <sz val="13"/>
      <name val="BrushScriptUkrain"/>
      <family val="1"/>
    </font>
    <font>
      <b/>
      <i/>
      <sz val="14"/>
      <color indexed="8"/>
      <name val="a_FuturaRoundDemi"/>
      <family val="2"/>
    </font>
    <font>
      <b/>
      <sz val="18"/>
      <color indexed="10"/>
      <name val="CyrillicOld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0"/>
    </font>
    <font>
      <b/>
      <i/>
      <sz val="11"/>
      <color indexed="8"/>
      <name val="Arial"/>
      <family val="0"/>
    </font>
    <font>
      <b/>
      <sz val="9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8" fillId="0" borderId="0" xfId="15" applyFont="1" applyFill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4" xfId="15" applyNumberFormat="1" applyFont="1" applyFill="1" applyBorder="1" applyAlignment="1" applyProtection="1">
      <alignment horizontal="center" vertical="center" wrapText="1"/>
      <protection/>
    </xf>
    <xf numFmtId="0" fontId="12" fillId="0" borderId="5" xfId="15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7" fillId="0" borderId="0" xfId="15" applyFont="1" applyAlignment="1">
      <alignment vertical="center" wrapText="1"/>
    </xf>
    <xf numFmtId="0" fontId="18" fillId="0" borderId="0" xfId="15" applyFont="1" applyBorder="1" applyAlignment="1">
      <alignment vertical="center" wrapText="1"/>
    </xf>
    <xf numFmtId="0" fontId="18" fillId="0" borderId="0" xfId="15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3" fillId="2" borderId="0" xfId="0" applyNumberFormat="1" applyFont="1" applyFill="1" applyBorder="1" applyAlignment="1">
      <alignment horizontal="center"/>
    </xf>
    <xf numFmtId="0" fontId="23" fillId="0" borderId="10" xfId="15" applyNumberFormat="1" applyFont="1" applyFill="1" applyBorder="1" applyAlignment="1">
      <alignment horizontal="center"/>
    </xf>
    <xf numFmtId="0" fontId="21" fillId="0" borderId="1" xfId="15" applyNumberFormat="1" applyFont="1" applyFill="1" applyBorder="1" applyAlignment="1">
      <alignment horizontal="center"/>
    </xf>
    <xf numFmtId="0" fontId="21" fillId="2" borderId="11" xfId="0" applyNumberFormat="1" applyFont="1" applyFill="1" applyBorder="1" applyAlignment="1">
      <alignment horizontal="center"/>
    </xf>
    <xf numFmtId="0" fontId="21" fillId="0" borderId="11" xfId="15" applyNumberFormat="1" applyFont="1" applyFill="1" applyBorder="1" applyAlignment="1">
      <alignment horizontal="center"/>
    </xf>
    <xf numFmtId="0" fontId="17" fillId="0" borderId="1" xfId="15" applyNumberFormat="1" applyFont="1" applyFill="1" applyBorder="1" applyAlignment="1">
      <alignment horizontal="center"/>
    </xf>
    <xf numFmtId="0" fontId="23" fillId="0" borderId="2" xfId="15" applyNumberFormat="1" applyFont="1" applyFill="1" applyBorder="1" applyAlignment="1">
      <alignment horizontal="center"/>
    </xf>
    <xf numFmtId="0" fontId="23" fillId="2" borderId="12" xfId="0" applyNumberFormat="1" applyFont="1" applyFill="1" applyBorder="1" applyAlignment="1">
      <alignment horizontal="center"/>
    </xf>
    <xf numFmtId="0" fontId="23" fillId="0" borderId="12" xfId="15" applyNumberFormat="1" applyFont="1" applyFill="1" applyBorder="1" applyAlignment="1">
      <alignment horizontal="center"/>
    </xf>
    <xf numFmtId="0" fontId="16" fillId="0" borderId="2" xfId="15" applyNumberFormat="1" applyFont="1" applyFill="1" applyBorder="1" applyAlignment="1">
      <alignment horizontal="center"/>
    </xf>
    <xf numFmtId="0" fontId="21" fillId="0" borderId="0" xfId="15" applyNumberFormat="1" applyFont="1" applyFill="1" applyBorder="1" applyAlignment="1">
      <alignment horizontal="center"/>
    </xf>
    <xf numFmtId="0" fontId="21" fillId="0" borderId="10" xfId="15" applyNumberFormat="1" applyFont="1" applyFill="1" applyBorder="1" applyAlignment="1">
      <alignment horizontal="center"/>
    </xf>
    <xf numFmtId="0" fontId="21" fillId="2" borderId="0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23" fillId="0" borderId="13" xfId="15" applyNumberFormat="1" applyFont="1" applyFill="1" applyBorder="1" applyAlignment="1">
      <alignment horizontal="center"/>
    </xf>
    <xf numFmtId="0" fontId="23" fillId="0" borderId="14" xfId="15" applyNumberFormat="1" applyFont="1" applyFill="1" applyBorder="1" applyAlignment="1">
      <alignment horizontal="center"/>
    </xf>
    <xf numFmtId="0" fontId="16" fillId="2" borderId="13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21" fillId="2" borderId="15" xfId="0" applyNumberFormat="1" applyFont="1" applyFill="1" applyBorder="1" applyAlignment="1">
      <alignment horizontal="center"/>
    </xf>
    <xf numFmtId="0" fontId="23" fillId="2" borderId="16" xfId="0" applyNumberFormat="1" applyFont="1" applyFill="1" applyBorder="1" applyAlignment="1">
      <alignment horizontal="center"/>
    </xf>
    <xf numFmtId="0" fontId="23" fillId="0" borderId="17" xfId="15" applyNumberFormat="1" applyFont="1" applyFill="1" applyBorder="1" applyAlignment="1">
      <alignment horizontal="center"/>
    </xf>
    <xf numFmtId="0" fontId="21" fillId="0" borderId="18" xfId="15" applyNumberFormat="1" applyFont="1" applyFill="1" applyBorder="1" applyAlignment="1">
      <alignment horizontal="center"/>
    </xf>
    <xf numFmtId="0" fontId="21" fillId="0" borderId="16" xfId="15" applyNumberFormat="1" applyFont="1" applyFill="1" applyBorder="1" applyAlignment="1">
      <alignment horizontal="center"/>
    </xf>
    <xf numFmtId="0" fontId="21" fillId="0" borderId="17" xfId="15" applyNumberFormat="1" applyFont="1" applyFill="1" applyBorder="1" applyAlignment="1">
      <alignment horizontal="center"/>
    </xf>
    <xf numFmtId="0" fontId="23" fillId="0" borderId="16" xfId="15" applyNumberFormat="1" applyFont="1" applyFill="1" applyBorder="1" applyAlignment="1">
      <alignment horizontal="center"/>
    </xf>
    <xf numFmtId="0" fontId="21" fillId="2" borderId="19" xfId="0" applyNumberFormat="1" applyFont="1" applyFill="1" applyBorder="1" applyAlignment="1">
      <alignment horizontal="center"/>
    </xf>
    <xf numFmtId="0" fontId="23" fillId="0" borderId="20" xfId="15" applyNumberFormat="1" applyFont="1" applyFill="1" applyBorder="1" applyAlignment="1">
      <alignment horizontal="center"/>
    </xf>
    <xf numFmtId="0" fontId="23" fillId="2" borderId="21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17" fillId="0" borderId="0" xfId="15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" xfId="0" applyFont="1" applyBorder="1" applyAlignment="1">
      <alignment/>
    </xf>
    <xf numFmtId="0" fontId="23" fillId="0" borderId="2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0" fontId="24" fillId="0" borderId="2" xfId="0" applyFont="1" applyBorder="1" applyAlignment="1">
      <alignment/>
    </xf>
    <xf numFmtId="49" fontId="23" fillId="0" borderId="0" xfId="0" applyNumberFormat="1" applyFont="1" applyAlignment="1">
      <alignment horizontal="center" vertical="center"/>
    </xf>
    <xf numFmtId="0" fontId="25" fillId="0" borderId="0" xfId="15" applyFont="1" applyAlignment="1">
      <alignment/>
    </xf>
    <xf numFmtId="0" fontId="16" fillId="0" borderId="0" xfId="15" applyFont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24" xfId="15" applyFont="1" applyBorder="1" applyAlignment="1">
      <alignment horizontal="center" vertical="center" wrapText="1"/>
    </xf>
    <xf numFmtId="0" fontId="11" fillId="3" borderId="25" xfId="15" applyNumberFormat="1" applyFont="1" applyFill="1" applyBorder="1" applyAlignment="1" applyProtection="1">
      <alignment horizontal="center" vertical="center" wrapText="1"/>
      <protection/>
    </xf>
    <xf numFmtId="0" fontId="11" fillId="3" borderId="26" xfId="15" applyNumberFormat="1" applyFont="1" applyFill="1" applyBorder="1" applyAlignment="1" applyProtection="1">
      <alignment horizontal="center" vertical="center" wrapText="1"/>
      <protection/>
    </xf>
    <xf numFmtId="0" fontId="11" fillId="3" borderId="27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4" fillId="0" borderId="0" xfId="15" applyNumberFormat="1" applyFont="1" applyFill="1" applyBorder="1" applyAlignment="1" applyProtection="1">
      <alignment horizontal="center" vertical="center" wrapText="1"/>
      <protection/>
    </xf>
    <xf numFmtId="49" fontId="17" fillId="0" borderId="2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3" fillId="0" borderId="28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23" fillId="0" borderId="29" xfId="0" applyNumberFormat="1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 wrapText="1"/>
    </xf>
    <xf numFmtId="0" fontId="23" fillId="0" borderId="40" xfId="15" applyFont="1" applyBorder="1" applyAlignment="1">
      <alignment horizontal="left" vertical="center" wrapText="1"/>
    </xf>
    <xf numFmtId="0" fontId="23" fillId="0" borderId="6" xfId="15" applyFont="1" applyBorder="1" applyAlignment="1">
      <alignment horizontal="left" vertical="center" wrapText="1"/>
    </xf>
    <xf numFmtId="0" fontId="23" fillId="0" borderId="41" xfId="15" applyFont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3" borderId="25" xfId="15" applyNumberFormat="1" applyFont="1" applyFill="1" applyBorder="1" applyAlignment="1" applyProtection="1">
      <alignment horizontal="center" vertical="center" wrapText="1"/>
      <protection/>
    </xf>
    <xf numFmtId="0" fontId="13" fillId="3" borderId="26" xfId="15" applyNumberFormat="1" applyFont="1" applyFill="1" applyBorder="1" applyAlignment="1" applyProtection="1">
      <alignment horizontal="center" vertical="center" wrapText="1"/>
      <protection/>
    </xf>
    <xf numFmtId="0" fontId="15" fillId="0" borderId="0" xfId="15" applyFont="1" applyAlignment="1">
      <alignment horizontal="center" vertical="center" wrapText="1"/>
    </xf>
    <xf numFmtId="0" fontId="15" fillId="0" borderId="0" xfId="15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0" fillId="0" borderId="6" xfId="15" applyFont="1" applyBorder="1" applyAlignment="1">
      <alignment horizontal="center" vertical="center" wrapText="1"/>
    </xf>
    <xf numFmtId="0" fontId="3" fillId="0" borderId="6" xfId="15" applyFont="1" applyFill="1" applyBorder="1" applyAlignment="1">
      <alignment horizontal="left" vertical="center" wrapText="1"/>
    </xf>
    <xf numFmtId="0" fontId="3" fillId="0" borderId="6" xfId="15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7" fillId="0" borderId="48" xfId="0" applyNumberFormat="1" applyFont="1" applyBorder="1" applyAlignment="1">
      <alignment horizontal="center" vertical="center" wrapText="1"/>
    </xf>
    <xf numFmtId="0" fontId="0" fillId="0" borderId="49" xfId="0" applyNumberForma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3" fillId="0" borderId="11" xfId="0" applyNumberFormat="1" applyFont="1" applyBorder="1" applyAlignment="1">
      <alignment horizontal="left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left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3" borderId="12" xfId="0" applyNumberFormat="1" applyFont="1" applyFill="1" applyBorder="1" applyAlignment="1">
      <alignment horizontal="left" vertical="center" wrapText="1"/>
    </xf>
    <xf numFmtId="0" fontId="23" fillId="3" borderId="12" xfId="0" applyNumberFormat="1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0" fontId="23" fillId="8" borderId="11" xfId="0" applyNumberFormat="1" applyFont="1" applyFill="1" applyBorder="1" applyAlignment="1">
      <alignment horizontal="left" vertical="center" wrapText="1"/>
    </xf>
    <xf numFmtId="0" fontId="23" fillId="8" borderId="11" xfId="0" applyNumberFormat="1" applyFont="1" applyFill="1" applyBorder="1" applyAlignment="1">
      <alignment horizontal="center" vertical="center" wrapText="1"/>
    </xf>
    <xf numFmtId="0" fontId="23" fillId="8" borderId="12" xfId="0" applyNumberFormat="1" applyFont="1" applyFill="1" applyBorder="1" applyAlignment="1">
      <alignment horizontal="left" vertical="center" wrapText="1"/>
    </xf>
    <xf numFmtId="0" fontId="23" fillId="8" borderId="12" xfId="0" applyNumberFormat="1" applyFont="1" applyFill="1" applyBorder="1" applyAlignment="1">
      <alignment horizontal="center" vertical="center" wrapText="1"/>
    </xf>
    <xf numFmtId="0" fontId="17" fillId="9" borderId="28" xfId="0" applyFont="1" applyFill="1" applyBorder="1" applyAlignment="1">
      <alignment horizontal="center" vertical="center" wrapText="1"/>
    </xf>
    <xf numFmtId="0" fontId="23" fillId="9" borderId="11" xfId="0" applyNumberFormat="1" applyFont="1" applyFill="1" applyBorder="1" applyAlignment="1">
      <alignment horizontal="left" vertical="center" wrapText="1"/>
    </xf>
    <xf numFmtId="0" fontId="23" fillId="9" borderId="11" xfId="0" applyNumberFormat="1" applyFont="1" applyFill="1" applyBorder="1" applyAlignment="1">
      <alignment horizontal="center" vertical="center" wrapText="1"/>
    </xf>
    <xf numFmtId="0" fontId="23" fillId="9" borderId="12" xfId="0" applyNumberFormat="1" applyFont="1" applyFill="1" applyBorder="1" applyAlignment="1">
      <alignment horizontal="left" vertical="center" wrapText="1"/>
    </xf>
    <xf numFmtId="0" fontId="23" fillId="9" borderId="12" xfId="0" applyNumberFormat="1" applyFont="1" applyFill="1" applyBorder="1" applyAlignment="1">
      <alignment horizontal="center" vertical="center" wrapText="1"/>
    </xf>
    <xf numFmtId="49" fontId="26" fillId="10" borderId="28" xfId="0" applyNumberFormat="1" applyFont="1" applyFill="1" applyBorder="1" applyAlignment="1">
      <alignment horizontal="center" vertical="center" wrapText="1"/>
    </xf>
    <xf numFmtId="0" fontId="23" fillId="10" borderId="11" xfId="0" applyNumberFormat="1" applyFont="1" applyFill="1" applyBorder="1" applyAlignment="1">
      <alignment horizontal="left" vertical="center" wrapText="1"/>
    </xf>
    <xf numFmtId="0" fontId="23" fillId="10" borderId="11" xfId="0" applyNumberFormat="1" applyFont="1" applyFill="1" applyBorder="1" applyAlignment="1">
      <alignment horizontal="center" vertical="center" wrapText="1"/>
    </xf>
    <xf numFmtId="49" fontId="23" fillId="10" borderId="11" xfId="0" applyNumberFormat="1" applyFont="1" applyFill="1" applyBorder="1" applyAlignment="1">
      <alignment horizontal="center" vertical="center" wrapText="1"/>
    </xf>
    <xf numFmtId="0" fontId="23" fillId="10" borderId="12" xfId="0" applyNumberFormat="1" applyFont="1" applyFill="1" applyBorder="1" applyAlignment="1">
      <alignment horizontal="left" vertical="center" wrapText="1"/>
    </xf>
    <xf numFmtId="0" fontId="23" fillId="10" borderId="12" xfId="0" applyNumberFormat="1" applyFont="1" applyFill="1" applyBorder="1" applyAlignment="1">
      <alignment horizontal="center" vertical="center" wrapText="1"/>
    </xf>
    <xf numFmtId="49" fontId="23" fillId="10" borderId="12" xfId="0" applyNumberFormat="1" applyFont="1" applyFill="1" applyBorder="1" applyAlignment="1">
      <alignment horizontal="center" vertical="center" wrapText="1"/>
    </xf>
    <xf numFmtId="49" fontId="17" fillId="10" borderId="28" xfId="0" applyNumberFormat="1" applyFont="1" applyFill="1" applyBorder="1" applyAlignment="1">
      <alignment horizontal="center" vertical="center" wrapText="1"/>
    </xf>
    <xf numFmtId="0" fontId="23" fillId="3" borderId="30" xfId="0" applyNumberFormat="1" applyFont="1" applyFill="1" applyBorder="1" applyAlignment="1">
      <alignment horizontal="left" vertical="center" wrapText="1"/>
    </xf>
    <xf numFmtId="0" fontId="23" fillId="3" borderId="30" xfId="0" applyNumberFormat="1" applyFont="1" applyFill="1" applyBorder="1" applyAlignment="1">
      <alignment horizontal="center" vertical="center" wrapText="1"/>
    </xf>
    <xf numFmtId="0" fontId="23" fillId="3" borderId="31" xfId="0" applyNumberFormat="1" applyFont="1" applyFill="1" applyBorder="1" applyAlignment="1">
      <alignment horizontal="center" vertical="center" wrapText="1"/>
    </xf>
    <xf numFmtId="0" fontId="23" fillId="3" borderId="51" xfId="0" applyNumberFormat="1" applyFont="1" applyFill="1" applyBorder="1" applyAlignment="1">
      <alignment horizontal="center" vertical="center" wrapText="1"/>
    </xf>
    <xf numFmtId="0" fontId="23" fillId="8" borderId="19" xfId="0" applyNumberFormat="1" applyFont="1" applyFill="1" applyBorder="1" applyAlignment="1">
      <alignment horizontal="center" vertical="center" wrapText="1"/>
    </xf>
    <xf numFmtId="0" fontId="23" fillId="8" borderId="51" xfId="0" applyNumberFormat="1" applyFont="1" applyFill="1" applyBorder="1" applyAlignment="1">
      <alignment horizontal="center" vertical="center" wrapText="1"/>
    </xf>
    <xf numFmtId="0" fontId="23" fillId="9" borderId="19" xfId="0" applyNumberFormat="1" applyFont="1" applyFill="1" applyBorder="1" applyAlignment="1">
      <alignment horizontal="center" vertical="center" wrapText="1"/>
    </xf>
    <xf numFmtId="0" fontId="23" fillId="9" borderId="51" xfId="0" applyNumberFormat="1" applyFont="1" applyFill="1" applyBorder="1" applyAlignment="1">
      <alignment horizontal="center" vertical="center" wrapText="1"/>
    </xf>
    <xf numFmtId="0" fontId="23" fillId="10" borderId="19" xfId="0" applyNumberFormat="1" applyFont="1" applyFill="1" applyBorder="1" applyAlignment="1">
      <alignment horizontal="center" vertical="center" wrapText="1"/>
    </xf>
    <xf numFmtId="0" fontId="23" fillId="10" borderId="51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51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left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21" xfId="0" applyNumberFormat="1" applyFont="1" applyBorder="1" applyAlignment="1">
      <alignment horizontal="center" vertical="center" wrapText="1"/>
    </xf>
    <xf numFmtId="0" fontId="21" fillId="8" borderId="52" xfId="0" applyFont="1" applyFill="1" applyBorder="1" applyAlignment="1">
      <alignment horizontal="center" vertical="center" wrapText="1"/>
    </xf>
    <xf numFmtId="0" fontId="23" fillId="8" borderId="53" xfId="15" applyFont="1" applyFill="1" applyBorder="1" applyAlignment="1">
      <alignment horizontal="left" vertical="center" wrapText="1"/>
    </xf>
    <xf numFmtId="0" fontId="23" fillId="8" borderId="47" xfId="15" applyFont="1" applyFill="1" applyBorder="1" applyAlignment="1">
      <alignment horizontal="left" vertical="center" wrapText="1"/>
    </xf>
    <xf numFmtId="0" fontId="23" fillId="8" borderId="54" xfId="15" applyFont="1" applyFill="1" applyBorder="1" applyAlignment="1">
      <alignment horizontal="left" vertical="center" wrapText="1"/>
    </xf>
    <xf numFmtId="0" fontId="21" fillId="8" borderId="30" xfId="15" applyNumberFormat="1" applyFont="1" applyFill="1" applyBorder="1" applyAlignment="1">
      <alignment horizontal="center"/>
    </xf>
    <xf numFmtId="0" fontId="21" fillId="8" borderId="4" xfId="15" applyNumberFormat="1" applyFont="1" applyFill="1" applyBorder="1" applyAlignment="1">
      <alignment horizontal="center"/>
    </xf>
    <xf numFmtId="0" fontId="23" fillId="8" borderId="50" xfId="0" applyNumberFormat="1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 vertical="center" wrapText="1"/>
    </xf>
    <xf numFmtId="0" fontId="21" fillId="8" borderId="42" xfId="0" applyFont="1" applyFill="1" applyBorder="1" applyAlignment="1">
      <alignment horizontal="center" vertical="center" wrapText="1"/>
    </xf>
    <xf numFmtId="0" fontId="21" fillId="8" borderId="40" xfId="0" applyFont="1" applyFill="1" applyBorder="1" applyAlignment="1">
      <alignment horizontal="left" vertical="center" wrapText="1"/>
    </xf>
    <xf numFmtId="0" fontId="21" fillId="8" borderId="6" xfId="0" applyFont="1" applyFill="1" applyBorder="1" applyAlignment="1">
      <alignment horizontal="left" vertical="center" wrapText="1"/>
    </xf>
    <xf numFmtId="0" fontId="21" fillId="8" borderId="41" xfId="0" applyFont="1" applyFill="1" applyBorder="1" applyAlignment="1">
      <alignment horizontal="left" vertical="center" wrapText="1"/>
    </xf>
    <xf numFmtId="0" fontId="23" fillId="8" borderId="10" xfId="15" applyNumberFormat="1" applyFont="1" applyFill="1" applyBorder="1" applyAlignment="1">
      <alignment horizontal="center"/>
    </xf>
    <xf numFmtId="0" fontId="23" fillId="8" borderId="0" xfId="15" applyNumberFormat="1" applyFont="1" applyFill="1" applyBorder="1" applyAlignment="1">
      <alignment horizontal="center"/>
    </xf>
    <xf numFmtId="0" fontId="23" fillId="8" borderId="28" xfId="0" applyNumberFormat="1" applyFont="1" applyFill="1" applyBorder="1" applyAlignment="1">
      <alignment horizontal="center" vertical="center" wrapText="1"/>
    </xf>
    <xf numFmtId="0" fontId="21" fillId="8" borderId="37" xfId="0" applyFont="1" applyFill="1" applyBorder="1" applyAlignment="1">
      <alignment horizontal="center" vertical="center" wrapText="1"/>
    </xf>
    <xf numFmtId="0" fontId="17" fillId="9" borderId="42" xfId="0" applyFont="1" applyFill="1" applyBorder="1" applyAlignment="1">
      <alignment horizontal="center" vertical="center" wrapText="1"/>
    </xf>
    <xf numFmtId="0" fontId="23" fillId="9" borderId="40" xfId="15" applyFont="1" applyFill="1" applyBorder="1" applyAlignment="1">
      <alignment horizontal="left" vertical="center" wrapText="1"/>
    </xf>
    <xf numFmtId="0" fontId="23" fillId="9" borderId="6" xfId="15" applyFont="1" applyFill="1" applyBorder="1" applyAlignment="1">
      <alignment horizontal="left" vertical="center" wrapText="1"/>
    </xf>
    <xf numFmtId="0" fontId="23" fillId="9" borderId="41" xfId="15" applyFont="1" applyFill="1" applyBorder="1" applyAlignment="1">
      <alignment horizontal="left" vertical="center" wrapText="1"/>
    </xf>
    <xf numFmtId="0" fontId="21" fillId="9" borderId="0" xfId="15" applyNumberFormat="1" applyFont="1" applyFill="1" applyBorder="1" applyAlignment="1">
      <alignment horizontal="center"/>
    </xf>
    <xf numFmtId="0" fontId="21" fillId="9" borderId="10" xfId="15" applyNumberFormat="1" applyFont="1" applyFill="1" applyBorder="1" applyAlignment="1">
      <alignment horizontal="center"/>
    </xf>
    <xf numFmtId="0" fontId="17" fillId="9" borderId="0" xfId="15" applyNumberFormat="1" applyFont="1" applyFill="1" applyBorder="1" applyAlignment="1">
      <alignment horizontal="center"/>
    </xf>
    <xf numFmtId="0" fontId="23" fillId="9" borderId="28" xfId="0" applyNumberFormat="1" applyFont="1" applyFill="1" applyBorder="1" applyAlignment="1">
      <alignment horizontal="center" vertical="center" wrapText="1"/>
    </xf>
    <xf numFmtId="0" fontId="17" fillId="9" borderId="37" xfId="0" applyFont="1" applyFill="1" applyBorder="1" applyAlignment="1">
      <alignment horizontal="center" vertical="center" wrapText="1"/>
    </xf>
    <xf numFmtId="0" fontId="21" fillId="9" borderId="40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left" vertical="center" wrapText="1"/>
    </xf>
    <xf numFmtId="0" fontId="21" fillId="9" borderId="41" xfId="0" applyFont="1" applyFill="1" applyBorder="1" applyAlignment="1">
      <alignment horizontal="left" vertical="center" wrapText="1"/>
    </xf>
    <xf numFmtId="0" fontId="23" fillId="9" borderId="0" xfId="15" applyNumberFormat="1" applyFont="1" applyFill="1" applyBorder="1" applyAlignment="1">
      <alignment horizontal="center"/>
    </xf>
    <xf numFmtId="0" fontId="23" fillId="9" borderId="10" xfId="15" applyNumberFormat="1" applyFont="1" applyFill="1" applyBorder="1" applyAlignment="1">
      <alignment horizontal="center"/>
    </xf>
    <xf numFmtId="0" fontId="16" fillId="9" borderId="0" xfId="15" applyNumberFormat="1" applyFont="1" applyFill="1" applyBorder="1" applyAlignment="1">
      <alignment horizontal="center"/>
    </xf>
    <xf numFmtId="0" fontId="17" fillId="9" borderId="52" xfId="0" applyFont="1" applyFill="1" applyBorder="1" applyAlignment="1">
      <alignment horizontal="center" vertical="center" wrapText="1"/>
    </xf>
    <xf numFmtId="0" fontId="23" fillId="9" borderId="53" xfId="15" applyFont="1" applyFill="1" applyBorder="1" applyAlignment="1">
      <alignment horizontal="left" vertical="center" wrapText="1"/>
    </xf>
    <xf numFmtId="0" fontId="23" fillId="9" borderId="47" xfId="15" applyFont="1" applyFill="1" applyBorder="1" applyAlignment="1">
      <alignment horizontal="left" vertical="center" wrapText="1"/>
    </xf>
    <xf numFmtId="0" fontId="23" fillId="9" borderId="54" xfId="15" applyFont="1" applyFill="1" applyBorder="1" applyAlignment="1">
      <alignment horizontal="left" vertical="center" wrapText="1"/>
    </xf>
    <xf numFmtId="0" fontId="21" fillId="9" borderId="30" xfId="15" applyNumberFormat="1" applyFont="1" applyFill="1" applyBorder="1" applyAlignment="1">
      <alignment horizontal="center"/>
    </xf>
    <xf numFmtId="0" fontId="21" fillId="9" borderId="4" xfId="15" applyNumberFormat="1" applyFont="1" applyFill="1" applyBorder="1" applyAlignment="1">
      <alignment horizontal="center"/>
    </xf>
    <xf numFmtId="0" fontId="21" fillId="9" borderId="31" xfId="15" applyNumberFormat="1" applyFont="1" applyFill="1" applyBorder="1" applyAlignment="1">
      <alignment horizontal="center"/>
    </xf>
    <xf numFmtId="0" fontId="23" fillId="9" borderId="17" xfId="15" applyNumberFormat="1" applyFont="1" applyFill="1" applyBorder="1" applyAlignment="1">
      <alignment horizontal="center"/>
    </xf>
    <xf numFmtId="0" fontId="23" fillId="9" borderId="50" xfId="0" applyNumberFormat="1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23" fillId="3" borderId="40" xfId="15" applyFont="1" applyFill="1" applyBorder="1" applyAlignment="1">
      <alignment horizontal="left" vertical="center" wrapText="1"/>
    </xf>
    <xf numFmtId="0" fontId="23" fillId="3" borderId="6" xfId="15" applyFont="1" applyFill="1" applyBorder="1" applyAlignment="1">
      <alignment horizontal="left" vertical="center" wrapText="1"/>
    </xf>
    <xf numFmtId="0" fontId="23" fillId="3" borderId="41" xfId="15" applyFont="1" applyFill="1" applyBorder="1" applyAlignment="1">
      <alignment horizontal="left" vertical="center" wrapText="1"/>
    </xf>
    <xf numFmtId="0" fontId="21" fillId="3" borderId="18" xfId="15" applyNumberFormat="1" applyFont="1" applyFill="1" applyBorder="1" applyAlignment="1">
      <alignment horizontal="center"/>
    </xf>
    <xf numFmtId="0" fontId="21" fillId="3" borderId="1" xfId="15" applyNumberFormat="1" applyFont="1" applyFill="1" applyBorder="1" applyAlignment="1">
      <alignment horizontal="center"/>
    </xf>
    <xf numFmtId="0" fontId="21" fillId="3" borderId="19" xfId="15" applyNumberFormat="1" applyFont="1" applyFill="1" applyBorder="1" applyAlignment="1">
      <alignment horizontal="center"/>
    </xf>
    <xf numFmtId="0" fontId="21" fillId="3" borderId="40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1" fillId="3" borderId="41" xfId="0" applyFont="1" applyFill="1" applyBorder="1" applyAlignment="1">
      <alignment horizontal="left" vertical="center" wrapText="1"/>
    </xf>
    <xf numFmtId="0" fontId="23" fillId="3" borderId="56" xfId="15" applyNumberFormat="1" applyFont="1" applyFill="1" applyBorder="1" applyAlignment="1">
      <alignment horizontal="center"/>
    </xf>
    <xf numFmtId="0" fontId="23" fillId="3" borderId="2" xfId="15" applyNumberFormat="1" applyFont="1" applyFill="1" applyBorder="1" applyAlignment="1">
      <alignment horizontal="center"/>
    </xf>
    <xf numFmtId="0" fontId="23" fillId="3" borderId="51" xfId="15" applyNumberFormat="1" applyFont="1" applyFill="1" applyBorder="1" applyAlignment="1">
      <alignment horizontal="center"/>
    </xf>
    <xf numFmtId="0" fontId="23" fillId="3" borderId="28" xfId="0" applyNumberFormat="1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23" fillId="3" borderId="47" xfId="0" applyFont="1" applyFill="1" applyBorder="1" applyAlignment="1">
      <alignment horizontal="left" vertical="center" wrapText="1"/>
    </xf>
    <xf numFmtId="0" fontId="23" fillId="3" borderId="54" xfId="0" applyFont="1" applyFill="1" applyBorder="1" applyAlignment="1">
      <alignment horizontal="left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left" vertical="center" wrapText="1"/>
    </xf>
    <xf numFmtId="0" fontId="23" fillId="3" borderId="41" xfId="0" applyFont="1" applyFill="1" applyBorder="1" applyAlignment="1">
      <alignment horizontal="left" vertical="center" wrapText="1"/>
    </xf>
    <xf numFmtId="0" fontId="21" fillId="3" borderId="5" xfId="0" applyNumberFormat="1" applyFont="1" applyFill="1" applyBorder="1" applyAlignment="1">
      <alignment horizontal="center" vertical="center"/>
    </xf>
    <xf numFmtId="20" fontId="23" fillId="3" borderId="57" xfId="0" applyNumberFormat="1" applyFont="1" applyFill="1" applyBorder="1" applyAlignment="1">
      <alignment horizontal="center" vertical="center"/>
    </xf>
    <xf numFmtId="0" fontId="21" fillId="3" borderId="32" xfId="0" applyNumberFormat="1" applyFont="1" applyFill="1" applyBorder="1" applyAlignment="1">
      <alignment horizontal="center" vertical="center"/>
    </xf>
    <xf numFmtId="20" fontId="23" fillId="3" borderId="33" xfId="0" applyNumberFormat="1" applyFont="1" applyFill="1" applyBorder="1" applyAlignment="1">
      <alignment horizontal="center" vertical="center"/>
    </xf>
    <xf numFmtId="0" fontId="17" fillId="8" borderId="52" xfId="0" applyFont="1" applyFill="1" applyBorder="1" applyAlignment="1">
      <alignment horizontal="center" vertical="center" wrapText="1"/>
    </xf>
    <xf numFmtId="0" fontId="23" fillId="8" borderId="53" xfId="0" applyFont="1" applyFill="1" applyBorder="1" applyAlignment="1">
      <alignment horizontal="left" vertical="center" wrapText="1"/>
    </xf>
    <xf numFmtId="0" fontId="23" fillId="8" borderId="47" xfId="0" applyFont="1" applyFill="1" applyBorder="1" applyAlignment="1">
      <alignment horizontal="left" vertical="center" wrapText="1"/>
    </xf>
    <xf numFmtId="0" fontId="23" fillId="8" borderId="54" xfId="0" applyFont="1" applyFill="1" applyBorder="1" applyAlignment="1">
      <alignment horizontal="left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23" fillId="8" borderId="40" xfId="0" applyFont="1" applyFill="1" applyBorder="1" applyAlignment="1">
      <alignment horizontal="left" vertical="center" wrapText="1"/>
    </xf>
    <xf numFmtId="0" fontId="23" fillId="8" borderId="6" xfId="0" applyFont="1" applyFill="1" applyBorder="1" applyAlignment="1">
      <alignment horizontal="left" vertical="center" wrapText="1"/>
    </xf>
    <xf numFmtId="0" fontId="23" fillId="8" borderId="41" xfId="0" applyFont="1" applyFill="1" applyBorder="1" applyAlignment="1">
      <alignment horizontal="left" vertical="center" wrapText="1"/>
    </xf>
    <xf numFmtId="0" fontId="21" fillId="8" borderId="5" xfId="0" applyNumberFormat="1" applyFont="1" applyFill="1" applyBorder="1" applyAlignment="1">
      <alignment horizontal="center" vertical="center"/>
    </xf>
    <xf numFmtId="20" fontId="23" fillId="8" borderId="57" xfId="0" applyNumberFormat="1" applyFont="1" applyFill="1" applyBorder="1" applyAlignment="1">
      <alignment horizontal="center" vertical="center"/>
    </xf>
    <xf numFmtId="0" fontId="23" fillId="9" borderId="40" xfId="0" applyFont="1" applyFill="1" applyBorder="1" applyAlignment="1">
      <alignment horizontal="left" vertical="center" wrapText="1"/>
    </xf>
    <xf numFmtId="0" fontId="23" fillId="9" borderId="6" xfId="0" applyFont="1" applyFill="1" applyBorder="1" applyAlignment="1">
      <alignment horizontal="left" vertical="center" wrapText="1"/>
    </xf>
    <xf numFmtId="0" fontId="23" fillId="9" borderId="41" xfId="0" applyFont="1" applyFill="1" applyBorder="1" applyAlignment="1">
      <alignment horizontal="left" vertical="center" wrapText="1"/>
    </xf>
    <xf numFmtId="0" fontId="17" fillId="9" borderId="18" xfId="0" applyFont="1" applyFill="1" applyBorder="1" applyAlignment="1">
      <alignment horizontal="center" vertical="center" wrapText="1"/>
    </xf>
    <xf numFmtId="0" fontId="23" fillId="9" borderId="48" xfId="0" applyFont="1" applyFill="1" applyBorder="1" applyAlignment="1">
      <alignment horizontal="left" vertical="center" wrapText="1"/>
    </xf>
    <xf numFmtId="0" fontId="23" fillId="9" borderId="11" xfId="0" applyFont="1" applyFill="1" applyBorder="1" applyAlignment="1">
      <alignment horizontal="left" vertical="center" wrapText="1"/>
    </xf>
    <xf numFmtId="0" fontId="23" fillId="9" borderId="19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horizontal="center" vertical="center" wrapText="1"/>
    </xf>
    <xf numFmtId="0" fontId="17" fillId="9" borderId="44" xfId="0" applyFont="1" applyFill="1" applyBorder="1" applyAlignment="1">
      <alignment horizontal="center" vertical="center" wrapText="1"/>
    </xf>
    <xf numFmtId="0" fontId="23" fillId="9" borderId="45" xfId="0" applyFont="1" applyFill="1" applyBorder="1" applyAlignment="1">
      <alignment horizontal="left" vertical="center" wrapText="1"/>
    </xf>
    <xf numFmtId="0" fontId="23" fillId="9" borderId="4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276225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57150</xdr:rowOff>
    </xdr:from>
    <xdr:to>
      <xdr:col>6</xdr:col>
      <xdr:colOff>390525</xdr:colOff>
      <xdr:row>1</xdr:row>
      <xdr:rowOff>28575</xdr:rowOff>
    </xdr:to>
    <xdr:sp>
      <xdr:nvSpPr>
        <xdr:cNvPr id="2" name="AutoShape 5"/>
        <xdr:cNvSpPr>
          <a:spLocks/>
        </xdr:cNvSpPr>
      </xdr:nvSpPr>
      <xdr:spPr>
        <a:xfrm>
          <a:off x="1304925" y="57150"/>
          <a:ext cx="41148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295275</xdr:rowOff>
    </xdr:from>
    <xdr:to>
      <xdr:col>1</xdr:col>
      <xdr:colOff>495300</xdr:colOff>
      <xdr:row>2</xdr:row>
      <xdr:rowOff>276225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952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191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63;&#1077;&#1084;&#1087;&#1080;&#1086;&#1085;&#1072;&#1090;%20&#1078;%202009%20&#1056;&#1078;&#1077;&#1074;\&#1055;&#1056;&#1054;&#1058;&#1054;&#1050;&#1054;&#1051;&#106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ч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4"/>
  <sheetViews>
    <sheetView workbookViewId="0" topLeftCell="A6">
      <selection activeCell="C8" sqref="C8:C23"/>
    </sheetView>
  </sheetViews>
  <sheetFormatPr defaultColWidth="9.140625" defaultRowHeight="12.75"/>
  <cols>
    <col min="1" max="1" width="7.28125" style="0" customWidth="1"/>
    <col min="2" max="2" width="8.00390625" style="0" customWidth="1"/>
    <col min="3" max="3" width="22.8515625" style="0" customWidth="1"/>
    <col min="4" max="4" width="11.00390625" style="0" customWidth="1"/>
    <col min="5" max="5" width="17.140625" style="0" customWidth="1"/>
    <col min="7" max="7" width="21.421875" style="0" customWidth="1"/>
  </cols>
  <sheetData>
    <row r="1" spans="8:9" ht="29.25" customHeight="1">
      <c r="H1" s="20"/>
      <c r="I1" s="20"/>
    </row>
    <row r="2" spans="8:9" ht="15" customHeight="1" thickBot="1">
      <c r="H2" s="20"/>
      <c r="I2" s="20"/>
    </row>
    <row r="3" spans="1:9" ht="36" customHeight="1" thickBot="1">
      <c r="A3" s="97" t="s">
        <v>36</v>
      </c>
      <c r="B3" s="97"/>
      <c r="C3" s="98"/>
      <c r="D3" s="99" t="str">
        <f>HYPERLINK('[3]реквизиты'!$A$2)</f>
        <v>Чемпионат  России по САМБО среди женщин</v>
      </c>
      <c r="E3" s="100"/>
      <c r="F3" s="100"/>
      <c r="G3" s="101"/>
      <c r="H3" s="20"/>
      <c r="I3" s="20"/>
    </row>
    <row r="4" spans="1:9" ht="22.5" customHeight="1" thickBot="1">
      <c r="A4" s="28"/>
      <c r="B4" s="28"/>
      <c r="C4" s="28"/>
      <c r="D4" s="29"/>
      <c r="E4" s="29"/>
      <c r="F4" s="30"/>
      <c r="G4" s="31"/>
      <c r="H4" s="15"/>
      <c r="I4" s="15"/>
    </row>
    <row r="5" spans="1:7" ht="31.5" customHeight="1">
      <c r="A5" s="102" t="str">
        <f>HYPERLINK('[3]реквизиты'!$A$3)</f>
        <v>02-06 февраля 2009 г.        г. Ржев</v>
      </c>
      <c r="B5" s="102"/>
      <c r="C5" s="102"/>
      <c r="D5" s="102"/>
      <c r="E5" s="103"/>
      <c r="F5" s="104" t="s">
        <v>35</v>
      </c>
      <c r="G5" s="105"/>
    </row>
    <row r="6" spans="1:7" ht="12.75">
      <c r="A6" s="96" t="s">
        <v>30</v>
      </c>
      <c r="B6" s="96" t="s">
        <v>0</v>
      </c>
      <c r="C6" s="96" t="s">
        <v>1</v>
      </c>
      <c r="D6" s="96" t="s">
        <v>17</v>
      </c>
      <c r="E6" s="96" t="s">
        <v>18</v>
      </c>
      <c r="F6" s="96" t="s">
        <v>19</v>
      </c>
      <c r="G6" s="96" t="s">
        <v>20</v>
      </c>
    </row>
    <row r="7" spans="1:7" ht="12.75">
      <c r="A7" s="96"/>
      <c r="B7" s="96"/>
      <c r="C7" s="96"/>
      <c r="D7" s="96"/>
      <c r="E7" s="96"/>
      <c r="F7" s="96"/>
      <c r="G7" s="96"/>
    </row>
    <row r="8" spans="1:7" ht="12.75">
      <c r="A8" s="94"/>
      <c r="B8" s="95"/>
      <c r="C8" s="37" t="e">
        <f>VLOOKUP(B8,'пр.взвешивания'!B1:G36,2,FALSE)</f>
        <v>#N/A</v>
      </c>
      <c r="D8" s="37" t="e">
        <f>VLOOKUP(C8,'пр.взвешивания'!C1:H36,2,FALSE)</f>
        <v>#N/A</v>
      </c>
      <c r="E8" s="37" t="e">
        <f>VLOOKUP(D8,'пр.взвешивания'!D1:I36,2,FALSE)</f>
        <v>#N/A</v>
      </c>
      <c r="F8" s="37" t="e">
        <f>VLOOKUP(E8,'пр.взвешивания'!E1:J36,2,FALSE)</f>
        <v>#N/A</v>
      </c>
      <c r="G8" s="37" t="e">
        <f>VLOOKUP(F8,'пр.взвешивания'!F1:K36,2,FALSE)</f>
        <v>#N/A</v>
      </c>
    </row>
    <row r="9" spans="1:7" ht="12.75">
      <c r="A9" s="94"/>
      <c r="B9" s="95"/>
      <c r="C9" s="37"/>
      <c r="D9" s="37"/>
      <c r="E9" s="37"/>
      <c r="F9" s="37"/>
      <c r="G9" s="37"/>
    </row>
    <row r="10" spans="1:7" ht="12.75">
      <c r="A10" s="94"/>
      <c r="B10" s="95"/>
      <c r="C10" s="37" t="e">
        <f>VLOOKUP(B10,'пр.взвешивания'!B5:G40,2,FALSE)</f>
        <v>#N/A</v>
      </c>
      <c r="D10" s="37" t="e">
        <f>VLOOKUP(C10,'пр.взвешивания'!C5:H40,2,FALSE)</f>
        <v>#N/A</v>
      </c>
      <c r="E10" s="37" t="e">
        <f>VLOOKUP(D10,'пр.взвешивания'!D5:I40,2,FALSE)</f>
        <v>#N/A</v>
      </c>
      <c r="F10" s="37" t="e">
        <f>VLOOKUP(E10,'пр.взвешивания'!E5:J40,2,FALSE)</f>
        <v>#N/A</v>
      </c>
      <c r="G10" s="37" t="e">
        <f>VLOOKUP(F10,'пр.взвешивания'!F5:K40,2,FALSE)</f>
        <v>#N/A</v>
      </c>
    </row>
    <row r="11" spans="1:7" ht="12.75">
      <c r="A11" s="94"/>
      <c r="B11" s="95"/>
      <c r="C11" s="37"/>
      <c r="D11" s="37"/>
      <c r="E11" s="37"/>
      <c r="F11" s="37"/>
      <c r="G11" s="37"/>
    </row>
    <row r="12" spans="1:7" ht="12.75">
      <c r="A12" s="94"/>
      <c r="B12" s="95"/>
      <c r="C12" s="37" t="e">
        <f>VLOOKUP(B12,'пр.взвешивания'!B5:G40,2,FALSE)</f>
        <v>#N/A</v>
      </c>
      <c r="D12" s="37" t="e">
        <f>VLOOKUP(C12,'пр.взвешивания'!C5:H40,2,FALSE)</f>
        <v>#N/A</v>
      </c>
      <c r="E12" s="37" t="e">
        <f>VLOOKUP(D12,'пр.взвешивания'!D5:I40,2,FALSE)</f>
        <v>#N/A</v>
      </c>
      <c r="F12" s="37" t="e">
        <f>VLOOKUP(E12,'пр.взвешивания'!E5:J40,2,FALSE)</f>
        <v>#N/A</v>
      </c>
      <c r="G12" s="37" t="e">
        <f>VLOOKUP(F12,'пр.взвешивания'!F5:K40,2,FALSE)</f>
        <v>#N/A</v>
      </c>
    </row>
    <row r="13" spans="1:7" ht="12.75">
      <c r="A13" s="94"/>
      <c r="B13" s="95"/>
      <c r="C13" s="37"/>
      <c r="D13" s="37"/>
      <c r="E13" s="37"/>
      <c r="F13" s="37"/>
      <c r="G13" s="37"/>
    </row>
    <row r="14" spans="1:7" ht="12.75">
      <c r="A14" s="94"/>
      <c r="B14" s="95"/>
      <c r="C14" s="37" t="e">
        <f>VLOOKUP(B14,'пр.взвешивания'!B5:G40,2,FALSE)</f>
        <v>#N/A</v>
      </c>
      <c r="D14" s="37" t="e">
        <f>VLOOKUP(C14,'пр.взвешивания'!C5:H40,2,FALSE)</f>
        <v>#N/A</v>
      </c>
      <c r="E14" s="37" t="e">
        <f>VLOOKUP(D14,'пр.взвешивания'!D5:I40,2,FALSE)</f>
        <v>#N/A</v>
      </c>
      <c r="F14" s="37" t="e">
        <f>VLOOKUP(E14,'пр.взвешивания'!E5:J40,2,FALSE)</f>
        <v>#N/A</v>
      </c>
      <c r="G14" s="37" t="e">
        <f>VLOOKUP(F14,'пр.взвешивания'!F5:K40,2,FALSE)</f>
        <v>#N/A</v>
      </c>
    </row>
    <row r="15" spans="1:7" ht="12.75">
      <c r="A15" s="94"/>
      <c r="B15" s="95"/>
      <c r="C15" s="37"/>
      <c r="D15" s="37"/>
      <c r="E15" s="37"/>
      <c r="F15" s="37"/>
      <c r="G15" s="37"/>
    </row>
    <row r="16" spans="1:7" ht="12.75">
      <c r="A16" s="92"/>
      <c r="B16" s="93"/>
      <c r="C16" s="37" t="e">
        <f>VLOOKUP(B16,'пр.взвешивания'!B5:G40,2,FALSE)</f>
        <v>#N/A</v>
      </c>
      <c r="D16" s="37" t="e">
        <f>VLOOKUP(C16,'пр.взвешивания'!C5:H40,2,FALSE)</f>
        <v>#N/A</v>
      </c>
      <c r="E16" s="37" t="e">
        <f>VLOOKUP(D16,'пр.взвешивания'!D5:I40,2,FALSE)</f>
        <v>#N/A</v>
      </c>
      <c r="F16" s="37" t="e">
        <f>VLOOKUP(E16,'пр.взвешивания'!E5:J40,2,FALSE)</f>
        <v>#N/A</v>
      </c>
      <c r="G16" s="37" t="e">
        <f>VLOOKUP(F16,'пр.взвешивания'!F5:K40,2,FALSE)</f>
        <v>#N/A</v>
      </c>
    </row>
    <row r="17" spans="1:7" ht="12.75">
      <c r="A17" s="92"/>
      <c r="B17" s="93"/>
      <c r="C17" s="37"/>
      <c r="D17" s="37"/>
      <c r="E17" s="37"/>
      <c r="F17" s="37"/>
      <c r="G17" s="37"/>
    </row>
    <row r="18" spans="1:7" ht="12.75">
      <c r="A18" s="92"/>
      <c r="B18" s="93"/>
      <c r="C18" s="37" t="e">
        <f>VLOOKUP(B18,'пр.взвешивания'!B5:G40,2,FALSE)</f>
        <v>#N/A</v>
      </c>
      <c r="D18" s="37" t="e">
        <f>VLOOKUP(C18,'пр.взвешивания'!C5:H40,2,FALSE)</f>
        <v>#N/A</v>
      </c>
      <c r="E18" s="37" t="e">
        <f>VLOOKUP(D18,'пр.взвешивания'!D5:I40,2,FALSE)</f>
        <v>#N/A</v>
      </c>
      <c r="F18" s="37" t="e">
        <f>VLOOKUP(E18,'пр.взвешивания'!E5:J40,2,FALSE)</f>
        <v>#N/A</v>
      </c>
      <c r="G18" s="37" t="e">
        <f>VLOOKUP(F18,'пр.взвешивания'!F5:K40,2,FALSE)</f>
        <v>#N/A</v>
      </c>
    </row>
    <row r="19" spans="1:10" ht="12.75">
      <c r="A19" s="92"/>
      <c r="B19" s="93"/>
      <c r="C19" s="37"/>
      <c r="D19" s="37"/>
      <c r="E19" s="37"/>
      <c r="F19" s="37"/>
      <c r="G19" s="37"/>
      <c r="J19" s="14"/>
    </row>
    <row r="20" spans="1:7" ht="12.75">
      <c r="A20" s="92"/>
      <c r="B20" s="93"/>
      <c r="C20" s="37" t="e">
        <f>VLOOKUP(B20,'пр.взвешивания'!B5:G40,2,FALSE)</f>
        <v>#N/A</v>
      </c>
      <c r="D20" s="37" t="e">
        <f>VLOOKUP(C20,'пр.взвешивания'!C5:H40,2,FALSE)</f>
        <v>#N/A</v>
      </c>
      <c r="E20" s="37" t="e">
        <f>VLOOKUP(D20,'пр.взвешивания'!D5:I40,2,FALSE)</f>
        <v>#N/A</v>
      </c>
      <c r="F20" s="37" t="e">
        <f>VLOOKUP(E20,'пр.взвешивания'!E5:J40,2,FALSE)</f>
        <v>#N/A</v>
      </c>
      <c r="G20" s="37" t="e">
        <f>VLOOKUP(F20,'пр.взвешивания'!F5:K40,2,FALSE)</f>
        <v>#N/A</v>
      </c>
    </row>
    <row r="21" spans="1:7" ht="12.75">
      <c r="A21" s="92"/>
      <c r="B21" s="93"/>
      <c r="C21" s="37"/>
      <c r="D21" s="37"/>
      <c r="E21" s="37"/>
      <c r="F21" s="37"/>
      <c r="G21" s="37"/>
    </row>
    <row r="22" spans="1:7" ht="12.75">
      <c r="A22" s="92"/>
      <c r="B22" s="93"/>
      <c r="C22" s="37" t="e">
        <f>VLOOKUP(B22,'пр.взвешивания'!B5:G40,2,FALSE)</f>
        <v>#N/A</v>
      </c>
      <c r="D22" s="37" t="e">
        <f>VLOOKUP(C22,'пр.взвешивания'!C5:H40,2,FALSE)</f>
        <v>#N/A</v>
      </c>
      <c r="E22" s="37" t="e">
        <f>VLOOKUP(D22,'пр.взвешивания'!D5:I40,2,FALSE)</f>
        <v>#N/A</v>
      </c>
      <c r="F22" s="37" t="e">
        <f>VLOOKUP(E22,'пр.взвешивания'!E5:J40,2,FALSE)</f>
        <v>#N/A</v>
      </c>
      <c r="G22" s="37" t="e">
        <f>VLOOKUP(F22,'пр.взвешивания'!F5:K40,2,FALSE)</f>
        <v>#N/A</v>
      </c>
    </row>
    <row r="23" spans="1:7" ht="12.75">
      <c r="A23" s="92"/>
      <c r="B23" s="93"/>
      <c r="C23" s="37"/>
      <c r="D23" s="37"/>
      <c r="E23" s="37"/>
      <c r="F23" s="37"/>
      <c r="G23" s="37"/>
    </row>
    <row r="24" spans="1:7" ht="12.75">
      <c r="A24" s="92"/>
      <c r="B24" s="93"/>
      <c r="C24" s="37" t="e">
        <f>VLOOKUP(B24,'пр.взвешивания'!B5:G40,2,FALSE)</f>
        <v>#N/A</v>
      </c>
      <c r="D24" s="37" t="e">
        <f>VLOOKUP(C24,'пр.взвешивания'!C5:H40,2,FALSE)</f>
        <v>#N/A</v>
      </c>
      <c r="E24" s="37" t="e">
        <f>VLOOKUP(D24,'пр.взвешивания'!D5:I40,2,FALSE)</f>
        <v>#N/A</v>
      </c>
      <c r="F24" s="37" t="e">
        <f>VLOOKUP(E24,'пр.взвешивания'!E5:J40,2,FALSE)</f>
        <v>#N/A</v>
      </c>
      <c r="G24" s="37" t="e">
        <f>VLOOKUP(F24,'пр.взвешивания'!F5:K40,2,FALSE)</f>
        <v>#N/A</v>
      </c>
    </row>
    <row r="25" spans="1:7" ht="12.75">
      <c r="A25" s="92"/>
      <c r="B25" s="93"/>
      <c r="C25" s="37"/>
      <c r="D25" s="37"/>
      <c r="E25" s="37"/>
      <c r="F25" s="37"/>
      <c r="G25" s="37"/>
    </row>
    <row r="26" spans="1:7" ht="12.75">
      <c r="A26" s="90"/>
      <c r="B26" s="91"/>
      <c r="C26" s="89"/>
      <c r="D26" s="89"/>
      <c r="E26" s="89"/>
      <c r="F26" s="89"/>
      <c r="G26" s="89"/>
    </row>
    <row r="27" spans="1:7" ht="12.75">
      <c r="A27" s="90"/>
      <c r="B27" s="91"/>
      <c r="C27" s="89"/>
      <c r="D27" s="89"/>
      <c r="E27" s="89"/>
      <c r="F27" s="89"/>
      <c r="G27" s="89"/>
    </row>
    <row r="30" spans="1:7" ht="15.75">
      <c r="A30" s="24" t="str">
        <f>HYPERLINK('[3]реквизиты'!$A$6)</f>
        <v>Гл. судья, судья МК</v>
      </c>
      <c r="B30" s="25"/>
      <c r="C30" s="25"/>
      <c r="D30" s="11"/>
      <c r="E30" s="16"/>
      <c r="F30" s="16"/>
      <c r="G30" s="26" t="str">
        <f>HYPERLINK('[3]реквизиты'!$G$6)</f>
        <v>Ю.А. Шоя</v>
      </c>
    </row>
    <row r="31" spans="1:7" ht="15.75">
      <c r="A31" s="25"/>
      <c r="B31" s="25"/>
      <c r="C31" s="25"/>
      <c r="D31" s="11"/>
      <c r="E31" s="17"/>
      <c r="F31" s="17"/>
      <c r="G31" s="10" t="str">
        <f>HYPERLINK('[3]реквизиты'!$G$7)</f>
        <v>/г.Астрахань/</v>
      </c>
    </row>
    <row r="32" spans="1:7" ht="12.75">
      <c r="A32" s="27"/>
      <c r="B32" s="27"/>
      <c r="C32" s="27"/>
      <c r="D32" s="11"/>
      <c r="E32" s="18"/>
      <c r="F32" s="18"/>
      <c r="G32" s="11"/>
    </row>
    <row r="33" spans="1:7" ht="15.75">
      <c r="A33" s="24" t="str">
        <f>HYPERLINK('[4]реквизиты'!$A$22)</f>
        <v>Гл. секретарь, судья МК</v>
      </c>
      <c r="B33" s="25"/>
      <c r="C33" s="25"/>
      <c r="D33" s="11"/>
      <c r="E33" s="19"/>
      <c r="F33" s="19"/>
      <c r="G33" s="26" t="str">
        <f>HYPERLINK('[3]реквизиты'!$G$8)</f>
        <v>Н.Ю.Глушкова</v>
      </c>
    </row>
    <row r="34" spans="1:7" ht="12.75">
      <c r="A34" s="27"/>
      <c r="B34" s="27"/>
      <c r="C34" s="27"/>
      <c r="D34" s="11"/>
      <c r="E34" s="11"/>
      <c r="F34" s="11"/>
      <c r="G34" s="10" t="str">
        <f>HYPERLINK('[3]реквизиты'!$G$9)</f>
        <v>/г.Рязань/</v>
      </c>
    </row>
  </sheetData>
  <mergeCells count="81">
    <mergeCell ref="A3:C3"/>
    <mergeCell ref="D3:G3"/>
    <mergeCell ref="A5:E5"/>
    <mergeCell ref="F5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26:E27"/>
    <mergeCell ref="F26:F27"/>
    <mergeCell ref="G26:G27"/>
    <mergeCell ref="A26:A27"/>
    <mergeCell ref="B26:B27"/>
    <mergeCell ref="C26:C27"/>
    <mergeCell ref="D26:D27"/>
  </mergeCells>
  <printOptions horizontalCentered="1"/>
  <pageMargins left="0.1968503937007874" right="0.1968503937007874" top="0.787401574803149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workbookViewId="0" topLeftCell="A1">
      <selection activeCell="R35" sqref="A1:R35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7.421875" style="0" customWidth="1"/>
    <col min="4" max="4" width="10.7109375" style="0" customWidth="1"/>
    <col min="5" max="10" width="5.7109375" style="0" customWidth="1"/>
    <col min="11" max="11" width="5.140625" style="0" customWidth="1"/>
    <col min="12" max="12" width="1.1484375" style="0" customWidth="1"/>
    <col min="13" max="13" width="3.8515625" style="0" customWidth="1"/>
    <col min="14" max="14" width="17.57421875" style="0" customWidth="1"/>
    <col min="15" max="15" width="7.57421875" style="0" customWidth="1"/>
    <col min="16" max="16" width="12.28125" style="0" customWidth="1"/>
    <col min="17" max="17" width="6.140625" style="0" customWidth="1"/>
    <col min="18" max="18" width="14.140625" style="0" customWidth="1"/>
  </cols>
  <sheetData>
    <row r="1" spans="1:18" ht="30" customHeight="1">
      <c r="A1" s="106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18" customHeight="1" thickBot="1">
      <c r="A2" s="148" t="s">
        <v>34</v>
      </c>
      <c r="B2" s="149"/>
      <c r="C2" s="149"/>
      <c r="D2" s="149"/>
      <c r="E2" s="149"/>
      <c r="F2" s="149"/>
      <c r="G2" s="149"/>
      <c r="H2" s="149"/>
      <c r="I2" s="149"/>
      <c r="J2" s="32"/>
      <c r="K2" s="32"/>
      <c r="L2" s="33"/>
      <c r="M2" s="33"/>
      <c r="N2" s="147" t="str">
        <f>HYPERLINK('[2]реквизиты'!$L$7)</f>
        <v>ИТОГОВЫЙ ПРОТОКОЛ</v>
      </c>
      <c r="O2" s="147"/>
      <c r="P2" s="147"/>
      <c r="Q2" s="147"/>
      <c r="R2" s="147"/>
    </row>
    <row r="3" spans="1:18" ht="27.75" customHeight="1" thickBot="1">
      <c r="A3" s="32"/>
      <c r="B3" s="34"/>
      <c r="C3" s="145" t="str">
        <f>HYPERLINK('[3]реквизиты'!$A$2)</f>
        <v>Чемпионат  России по САМБО среди женщин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34"/>
      <c r="P3" s="34"/>
      <c r="Q3" s="34"/>
      <c r="R3" s="35"/>
    </row>
    <row r="4" spans="1:18" ht="18.75" customHeight="1" thickBot="1">
      <c r="A4" s="150" t="str">
        <f>HYPERLINK('[3]реквизиты'!$A$3)</f>
        <v>02-06 февраля 2009 г.        г. Ржев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23"/>
    </row>
    <row r="5" spans="1:18" ht="21" customHeight="1" thickBot="1">
      <c r="A5" s="36" t="s">
        <v>7</v>
      </c>
      <c r="B5" s="32"/>
      <c r="C5" s="32"/>
      <c r="D5" s="36"/>
      <c r="E5" s="32"/>
      <c r="F5" s="32"/>
      <c r="G5" s="144"/>
      <c r="H5" s="144"/>
      <c r="I5" s="144"/>
      <c r="J5" s="32"/>
      <c r="K5" s="32"/>
      <c r="L5" s="32"/>
      <c r="M5" s="32"/>
      <c r="N5" s="36"/>
      <c r="Q5" s="151" t="s">
        <v>78</v>
      </c>
      <c r="R5" s="152"/>
    </row>
    <row r="6" spans="1:18" ht="27.75" customHeight="1" thickBot="1">
      <c r="A6" s="123" t="s">
        <v>0</v>
      </c>
      <c r="B6" s="123" t="s">
        <v>1</v>
      </c>
      <c r="C6" s="123" t="s">
        <v>2</v>
      </c>
      <c r="D6" s="123" t="s">
        <v>3</v>
      </c>
      <c r="E6" s="126" t="s">
        <v>4</v>
      </c>
      <c r="F6" s="127"/>
      <c r="G6" s="127"/>
      <c r="H6" s="127"/>
      <c r="I6" s="127"/>
      <c r="J6" s="123" t="s">
        <v>5</v>
      </c>
      <c r="K6" s="119" t="s">
        <v>6</v>
      </c>
      <c r="L6" s="32"/>
      <c r="M6" s="119" t="s">
        <v>6</v>
      </c>
      <c r="N6" s="121" t="s">
        <v>1</v>
      </c>
      <c r="O6" s="113" t="s">
        <v>17</v>
      </c>
      <c r="P6" s="113" t="s">
        <v>18</v>
      </c>
      <c r="Q6" s="115" t="s">
        <v>19</v>
      </c>
      <c r="R6" s="117" t="s">
        <v>20</v>
      </c>
    </row>
    <row r="7" spans="1:18" ht="22.5" customHeight="1" thickBot="1">
      <c r="A7" s="124"/>
      <c r="B7" s="124"/>
      <c r="C7" s="124"/>
      <c r="D7" s="124"/>
      <c r="E7" s="38">
        <v>1</v>
      </c>
      <c r="F7" s="39">
        <v>2</v>
      </c>
      <c r="G7" s="40">
        <v>3</v>
      </c>
      <c r="H7" s="39">
        <v>4</v>
      </c>
      <c r="I7" s="39">
        <v>5</v>
      </c>
      <c r="J7" s="125"/>
      <c r="K7" s="120"/>
      <c r="L7" s="32"/>
      <c r="M7" s="120"/>
      <c r="N7" s="122"/>
      <c r="O7" s="114"/>
      <c r="P7" s="114"/>
      <c r="Q7" s="116"/>
      <c r="R7" s="118"/>
    </row>
    <row r="8" spans="1:18" ht="15" customHeight="1">
      <c r="A8" s="230">
        <v>1</v>
      </c>
      <c r="B8" s="231" t="str">
        <f>VLOOKUP(A8,'пр.взвешивания'!B6:E23,2,FALSE)</f>
        <v>ФЕДОСЕЕНКО Светлана Александровна</v>
      </c>
      <c r="C8" s="232" t="str">
        <f>VLOOKUP(B8,'пр.взвешивания'!C6:F23,2,FALSE)</f>
        <v>20.05.83 мс</v>
      </c>
      <c r="D8" s="233" t="str">
        <f>VLOOKUP(C8,'пр.взвешивания'!D6:G23,2,FALSE)</f>
        <v>СФО Новосибирская Новосибирск Д</v>
      </c>
      <c r="E8" s="44"/>
      <c r="F8" s="234">
        <v>3</v>
      </c>
      <c r="G8" s="235">
        <v>3</v>
      </c>
      <c r="H8" s="234">
        <v>3</v>
      </c>
      <c r="I8" s="235">
        <v>3</v>
      </c>
      <c r="J8" s="236">
        <f>SUM(E8:I8)</f>
        <v>12</v>
      </c>
      <c r="K8" s="237">
        <v>1</v>
      </c>
      <c r="L8" s="153"/>
      <c r="M8" s="193">
        <v>1</v>
      </c>
      <c r="N8" s="215" t="s">
        <v>61</v>
      </c>
      <c r="O8" s="216" t="s">
        <v>62</v>
      </c>
      <c r="P8" s="216" t="s">
        <v>63</v>
      </c>
      <c r="Q8" s="216" t="s">
        <v>64</v>
      </c>
      <c r="R8" s="217" t="s">
        <v>80</v>
      </c>
    </row>
    <row r="9" spans="1:18" ht="15" customHeight="1">
      <c r="A9" s="238"/>
      <c r="B9" s="239"/>
      <c r="C9" s="240"/>
      <c r="D9" s="241"/>
      <c r="E9" s="48"/>
      <c r="F9" s="242">
        <f>HYPERLINK(круги!H5)</f>
      </c>
      <c r="G9" s="243">
        <f>HYPERLINK(круги!H18)</f>
      </c>
      <c r="H9" s="242">
        <f>HYPERLINK(круги!H31)</f>
      </c>
      <c r="I9" s="243">
        <f>HYPERLINK(круги!H44)</f>
      </c>
      <c r="J9" s="244"/>
      <c r="K9" s="245"/>
      <c r="L9" s="153"/>
      <c r="M9" s="194"/>
      <c r="N9" s="195"/>
      <c r="O9" s="196"/>
      <c r="P9" s="196"/>
      <c r="Q9" s="196"/>
      <c r="R9" s="218"/>
    </row>
    <row r="10" spans="1:18" ht="15" customHeight="1">
      <c r="A10" s="136">
        <v>2</v>
      </c>
      <c r="B10" s="137" t="str">
        <f>VLOOKUP(A10,'пр.взвешивания'!B8:E25,2,FALSE)</f>
        <v>БОБРОВА Виктория Олеговна</v>
      </c>
      <c r="C10" s="138" t="str">
        <f>VLOOKUP(B10,'пр.взвешивания'!C8:F25,2,FALSE)</f>
        <v>13.01.88 мс</v>
      </c>
      <c r="D10" s="139" t="str">
        <f>VLOOKUP(C10,'пр.взвешивания'!D8:G25,2,FALSE)</f>
        <v>ЦФО Брянская Брянск ЛОК</v>
      </c>
      <c r="E10" s="43">
        <v>0</v>
      </c>
      <c r="F10" s="44"/>
      <c r="G10" s="43">
        <v>0</v>
      </c>
      <c r="H10" s="45">
        <v>0</v>
      </c>
      <c r="I10" s="46">
        <v>2</v>
      </c>
      <c r="J10" s="128">
        <f>SUM(E10:I10)</f>
        <v>2</v>
      </c>
      <c r="K10" s="129">
        <v>5</v>
      </c>
      <c r="L10" s="153"/>
      <c r="M10" s="197">
        <v>2</v>
      </c>
      <c r="N10" s="198" t="s">
        <v>56</v>
      </c>
      <c r="O10" s="199" t="s">
        <v>57</v>
      </c>
      <c r="P10" s="199" t="s">
        <v>58</v>
      </c>
      <c r="Q10" s="199" t="s">
        <v>59</v>
      </c>
      <c r="R10" s="219" t="s">
        <v>60</v>
      </c>
    </row>
    <row r="11" spans="1:18" ht="15" customHeight="1">
      <c r="A11" s="136"/>
      <c r="B11" s="133"/>
      <c r="C11" s="134"/>
      <c r="D11" s="135"/>
      <c r="E11" s="47">
        <f>HYPERLINK(круги!H7)</f>
      </c>
      <c r="F11" s="48"/>
      <c r="G11" s="47">
        <f>HYPERLINK(круги!H50)</f>
      </c>
      <c r="H11" s="49">
        <f>HYPERLINK(круги!H22)</f>
      </c>
      <c r="I11" s="50">
        <f>HYPERLINK(круги!H57)</f>
      </c>
      <c r="J11" s="128"/>
      <c r="K11" s="129"/>
      <c r="L11" s="153"/>
      <c r="M11" s="197"/>
      <c r="N11" s="200"/>
      <c r="O11" s="201"/>
      <c r="P11" s="201"/>
      <c r="Q11" s="201"/>
      <c r="R11" s="220"/>
    </row>
    <row r="12" spans="1:18" ht="15" customHeight="1">
      <c r="A12" s="246">
        <v>3</v>
      </c>
      <c r="B12" s="247" t="str">
        <f>VLOOKUP(A12,'пр.взвешивания'!B10:E27,2,FALSE)</f>
        <v>БАЛАШОВА Анна Викторовна</v>
      </c>
      <c r="C12" s="248" t="str">
        <f>VLOOKUP(B12,'пр.взвешивания'!C10:F27,2,FALSE)</f>
        <v>18.11.83 мс</v>
      </c>
      <c r="D12" s="249" t="str">
        <f>VLOOKUP(C12,'пр.взвешивания'!D10:G27,2,FALSE)</f>
        <v>ПФО Пермский Пермь Д</v>
      </c>
      <c r="E12" s="250">
        <v>1</v>
      </c>
      <c r="F12" s="251">
        <v>4</v>
      </c>
      <c r="G12" s="44"/>
      <c r="H12" s="251">
        <v>4</v>
      </c>
      <c r="I12" s="252">
        <f>HYPERLINK(круги!G35)</f>
      </c>
      <c r="J12" s="253">
        <f>SUM(E12:I12)</f>
        <v>9</v>
      </c>
      <c r="K12" s="254">
        <v>2</v>
      </c>
      <c r="L12" s="153"/>
      <c r="M12" s="202">
        <v>3</v>
      </c>
      <c r="N12" s="203" t="s">
        <v>65</v>
      </c>
      <c r="O12" s="204" t="s">
        <v>66</v>
      </c>
      <c r="P12" s="204" t="s">
        <v>63</v>
      </c>
      <c r="Q12" s="204" t="s">
        <v>67</v>
      </c>
      <c r="R12" s="221" t="s">
        <v>81</v>
      </c>
    </row>
    <row r="13" spans="1:18" ht="15" customHeight="1">
      <c r="A13" s="246"/>
      <c r="B13" s="255"/>
      <c r="C13" s="256"/>
      <c r="D13" s="257"/>
      <c r="E13" s="258">
        <f>HYPERLINK(круги!H20)</f>
      </c>
      <c r="F13" s="259" t="s">
        <v>87</v>
      </c>
      <c r="G13" s="48"/>
      <c r="H13" s="259" t="s">
        <v>88</v>
      </c>
      <c r="I13" s="260">
        <f>HYPERLINK(круги!H35)</f>
      </c>
      <c r="J13" s="253"/>
      <c r="K13" s="254"/>
      <c r="L13" s="153"/>
      <c r="M13" s="202"/>
      <c r="N13" s="205"/>
      <c r="O13" s="206"/>
      <c r="P13" s="206"/>
      <c r="Q13" s="206"/>
      <c r="R13" s="222"/>
    </row>
    <row r="14" spans="1:18" ht="15" customHeight="1">
      <c r="A14" s="136">
        <v>4</v>
      </c>
      <c r="B14" s="137" t="str">
        <f>VLOOKUP(A14,'пр.взвешивания'!B12:E29,2,FALSE)</f>
        <v>КОВЯЗИНА Анастасия Владимировна </v>
      </c>
      <c r="C14" s="138" t="str">
        <f>VLOOKUP(B14,'пр.взвешивания'!C12:F29,2,FALSE)</f>
        <v>05.09.87 мс</v>
      </c>
      <c r="D14" s="139" t="str">
        <f>VLOOKUP(C14,'пр.взвешивания'!D12:G29,2,FALSE)</f>
        <v>ПФО Р.Татарстан Казань ПР</v>
      </c>
      <c r="E14" s="43">
        <v>0</v>
      </c>
      <c r="F14" s="45">
        <v>4</v>
      </c>
      <c r="G14" s="43">
        <v>0</v>
      </c>
      <c r="H14" s="44"/>
      <c r="I14" s="46">
        <v>0</v>
      </c>
      <c r="J14" s="128">
        <f>SUM(E14:I14)</f>
        <v>4</v>
      </c>
      <c r="K14" s="131">
        <v>3</v>
      </c>
      <c r="L14" s="153"/>
      <c r="M14" s="202">
        <v>3</v>
      </c>
      <c r="N14" s="203" t="s">
        <v>51</v>
      </c>
      <c r="O14" s="204" t="s">
        <v>52</v>
      </c>
      <c r="P14" s="204" t="s">
        <v>53</v>
      </c>
      <c r="Q14" s="204" t="s">
        <v>54</v>
      </c>
      <c r="R14" s="221" t="s">
        <v>55</v>
      </c>
    </row>
    <row r="15" spans="1:18" ht="15" customHeight="1">
      <c r="A15" s="136"/>
      <c r="B15" s="133"/>
      <c r="C15" s="134"/>
      <c r="D15" s="135"/>
      <c r="E15" s="47">
        <f>HYPERLINK(круги!H33)</f>
      </c>
      <c r="F15" s="49" t="s">
        <v>82</v>
      </c>
      <c r="G15" s="47">
        <f>HYPERLINK(круги!H59)</f>
      </c>
      <c r="H15" s="48"/>
      <c r="I15" s="50">
        <f>HYPERLINK(круги!H11)</f>
      </c>
      <c r="J15" s="128"/>
      <c r="K15" s="129"/>
      <c r="L15" s="153"/>
      <c r="M15" s="202"/>
      <c r="N15" s="205"/>
      <c r="O15" s="206"/>
      <c r="P15" s="206"/>
      <c r="Q15" s="206"/>
      <c r="R15" s="222"/>
    </row>
    <row r="16" spans="1:18" ht="15" customHeight="1">
      <c r="A16" s="136">
        <v>5</v>
      </c>
      <c r="B16" s="137" t="str">
        <f>VLOOKUP(A16,'пр.взвешивания'!B14:E31,2,FALSE)</f>
        <v>ТАРАСЕНКО Елена Владимировна</v>
      </c>
      <c r="C16" s="138" t="str">
        <f>VLOOKUP(B16,'пр.взвешивания'!C14:F31,2,FALSE)</f>
        <v>16.02.85 кмс</v>
      </c>
      <c r="D16" s="139" t="str">
        <f>VLOOKUP(C16,'пр.взвешивания'!D14:G31,2,FALSE)</f>
        <v>ЦФО Курская Железногорск МО</v>
      </c>
      <c r="E16" s="51">
        <v>0</v>
      </c>
      <c r="F16" s="52">
        <v>0</v>
      </c>
      <c r="G16" s="51">
        <f>HYPERLINK(круги!G37)</f>
      </c>
      <c r="H16" s="52">
        <v>3</v>
      </c>
      <c r="I16" s="54"/>
      <c r="J16" s="128">
        <f>SUM(E16:I16)</f>
        <v>3</v>
      </c>
      <c r="K16" s="129">
        <v>4</v>
      </c>
      <c r="L16" s="153"/>
      <c r="M16" s="207" t="s">
        <v>83</v>
      </c>
      <c r="N16" s="208" t="s">
        <v>41</v>
      </c>
      <c r="O16" s="209" t="s">
        <v>42</v>
      </c>
      <c r="P16" s="209" t="s">
        <v>43</v>
      </c>
      <c r="Q16" s="210" t="s">
        <v>44</v>
      </c>
      <c r="R16" s="223" t="s">
        <v>45</v>
      </c>
    </row>
    <row r="17" spans="1:18" ht="15" customHeight="1" thickBot="1">
      <c r="A17" s="140"/>
      <c r="B17" s="141"/>
      <c r="C17" s="142"/>
      <c r="D17" s="143"/>
      <c r="E17" s="55">
        <f>HYPERLINK(круги!H46)</f>
      </c>
      <c r="F17" s="56">
        <f>HYPERLINK(круги!H55)</f>
      </c>
      <c r="G17" s="55">
        <f>HYPERLINK(круги!H37)</f>
      </c>
      <c r="H17" s="56">
        <f>HYPERLINK(круги!H9)</f>
      </c>
      <c r="I17" s="57"/>
      <c r="J17" s="132"/>
      <c r="K17" s="130"/>
      <c r="L17" s="153"/>
      <c r="M17" s="207"/>
      <c r="N17" s="211"/>
      <c r="O17" s="212"/>
      <c r="P17" s="212"/>
      <c r="Q17" s="213"/>
      <c r="R17" s="224"/>
    </row>
    <row r="18" spans="1:18" ht="15" customHeight="1" thickBot="1">
      <c r="A18" s="36" t="s">
        <v>8</v>
      </c>
      <c r="B18" s="58"/>
      <c r="C18" s="58"/>
      <c r="D18" s="58"/>
      <c r="E18" s="58"/>
      <c r="F18" s="58"/>
      <c r="G18" s="58"/>
      <c r="H18" s="58"/>
      <c r="I18" s="59"/>
      <c r="J18" s="60"/>
      <c r="K18" s="59"/>
      <c r="L18" s="153"/>
      <c r="M18" s="214" t="s">
        <v>83</v>
      </c>
      <c r="N18" s="208" t="s">
        <v>68</v>
      </c>
      <c r="O18" s="209" t="s">
        <v>69</v>
      </c>
      <c r="P18" s="209" t="s">
        <v>70</v>
      </c>
      <c r="Q18" s="209" t="s">
        <v>71</v>
      </c>
      <c r="R18" s="223" t="s">
        <v>72</v>
      </c>
    </row>
    <row r="19" spans="1:18" ht="15" customHeight="1">
      <c r="A19" s="261">
        <v>6</v>
      </c>
      <c r="B19" s="262" t="str">
        <f>VLOOKUP(A19,'пр.взвешивания'!B6:E23,2,FALSE)</f>
        <v>РАДЧЕНКО Александра Геннадьевна</v>
      </c>
      <c r="C19" s="263" t="str">
        <f>VLOOKUP(B19,'пр.взвешивания'!C6:F23,2,FALSE)</f>
        <v>12.11.82 мс</v>
      </c>
      <c r="D19" s="264" t="str">
        <f>VLOOKUP(C19,'пр.взвешивания'!D6:G23,2,FALSE)</f>
        <v>ЦФО Калужская Калуга МО</v>
      </c>
      <c r="E19" s="61"/>
      <c r="F19" s="265">
        <v>0</v>
      </c>
      <c r="G19" s="266">
        <v>3</v>
      </c>
      <c r="H19" s="267">
        <v>3</v>
      </c>
      <c r="I19" s="32"/>
      <c r="J19" s="269">
        <f>SUM(E19:I19)</f>
        <v>6</v>
      </c>
      <c r="K19" s="270">
        <v>2</v>
      </c>
      <c r="L19" s="153"/>
      <c r="M19" s="214"/>
      <c r="N19" s="211"/>
      <c r="O19" s="212"/>
      <c r="P19" s="212"/>
      <c r="Q19" s="212"/>
      <c r="R19" s="224"/>
    </row>
    <row r="20" spans="1:18" ht="15" customHeight="1">
      <c r="A20" s="246"/>
      <c r="B20" s="255"/>
      <c r="C20" s="256"/>
      <c r="D20" s="257"/>
      <c r="E20" s="62"/>
      <c r="F20" s="259">
        <f>HYPERLINK(круги!P5)</f>
      </c>
      <c r="G20" s="258">
        <f>HYPERLINK(круги!P18)</f>
      </c>
      <c r="H20" s="268">
        <f>HYPERLINK(круги!P31)</f>
      </c>
      <c r="I20" s="32"/>
      <c r="J20" s="253"/>
      <c r="K20" s="254"/>
      <c r="L20" s="153"/>
      <c r="M20" s="107" t="s">
        <v>84</v>
      </c>
      <c r="N20" s="187" t="s">
        <v>73</v>
      </c>
      <c r="O20" s="188" t="s">
        <v>74</v>
      </c>
      <c r="P20" s="188" t="s">
        <v>75</v>
      </c>
      <c r="Q20" s="191" t="s">
        <v>76</v>
      </c>
      <c r="R20" s="225" t="s">
        <v>77</v>
      </c>
    </row>
    <row r="21" spans="1:18" ht="15" customHeight="1">
      <c r="A21" s="271">
        <v>7</v>
      </c>
      <c r="B21" s="272" t="str">
        <f>VLOOKUP(A21,'пр.взвешивания'!B8:E25,2,FALSE)</f>
        <v>РОДИНА Ирина Викторовна</v>
      </c>
      <c r="C21" s="273" t="str">
        <f>VLOOKUP(B21,'пр.взвешивания'!C8:F25,2,FALSE)</f>
        <v>23.07.73 змс</v>
      </c>
      <c r="D21" s="274" t="str">
        <f>VLOOKUP(C21,'пр.взвешивания'!D8:G25,2,FALSE)</f>
        <v>ПФО Пермский Пермь Д</v>
      </c>
      <c r="E21" s="275">
        <v>3</v>
      </c>
      <c r="F21" s="53"/>
      <c r="G21" s="276">
        <v>3</v>
      </c>
      <c r="H21" s="277">
        <v>3</v>
      </c>
      <c r="I21" s="32"/>
      <c r="J21" s="284">
        <f>SUM(E21:I21)</f>
        <v>9</v>
      </c>
      <c r="K21" s="285">
        <v>1</v>
      </c>
      <c r="L21" s="153"/>
      <c r="M21" s="107"/>
      <c r="N21" s="189"/>
      <c r="O21" s="190"/>
      <c r="P21" s="190"/>
      <c r="Q21" s="192"/>
      <c r="R21" s="226"/>
    </row>
    <row r="22" spans="1:18" ht="15" customHeight="1">
      <c r="A22" s="271"/>
      <c r="B22" s="278"/>
      <c r="C22" s="279"/>
      <c r="D22" s="280"/>
      <c r="E22" s="281">
        <f>HYPERLINK(круги!P7)</f>
      </c>
      <c r="F22" s="41"/>
      <c r="G22" s="282">
        <f>HYPERLINK(круги!P37)</f>
      </c>
      <c r="H22" s="283">
        <f>HYPERLINK(круги!P22)</f>
      </c>
      <c r="I22" s="32"/>
      <c r="J22" s="284"/>
      <c r="K22" s="285"/>
      <c r="L22" s="153"/>
      <c r="M22" s="107" t="s">
        <v>84</v>
      </c>
      <c r="N22" s="187" t="s">
        <v>46</v>
      </c>
      <c r="O22" s="188" t="s">
        <v>47</v>
      </c>
      <c r="P22" s="188" t="s">
        <v>48</v>
      </c>
      <c r="Q22" s="188" t="s">
        <v>49</v>
      </c>
      <c r="R22" s="225" t="s">
        <v>50</v>
      </c>
    </row>
    <row r="23" spans="1:18" ht="15" customHeight="1">
      <c r="A23" s="136">
        <v>8</v>
      </c>
      <c r="B23" s="137" t="str">
        <f>VLOOKUP(A23,'пр.взвешивания'!B10:E27,2,FALSE)</f>
        <v>КАРПОВА Дарья Валерьевна</v>
      </c>
      <c r="C23" s="138" t="str">
        <f>VLOOKUP(B23,'пр.взвешивания'!C10:F27,2,FALSE)</f>
        <v>17.11.89 мс</v>
      </c>
      <c r="D23" s="139" t="str">
        <f>VLOOKUP(C23,'пр.взвешивания'!D10:G27,2,FALSE)</f>
        <v>ДВФО Хабаровский Хабаровск МО</v>
      </c>
      <c r="E23" s="65">
        <v>1</v>
      </c>
      <c r="F23" s="52">
        <v>0</v>
      </c>
      <c r="G23" s="53"/>
      <c r="H23" s="66">
        <v>0</v>
      </c>
      <c r="I23" s="32"/>
      <c r="J23" s="128">
        <f>SUM(E23:I23)</f>
        <v>1</v>
      </c>
      <c r="K23" s="129">
        <v>4</v>
      </c>
      <c r="L23" s="153"/>
      <c r="M23" s="107"/>
      <c r="N23" s="189"/>
      <c r="O23" s="190"/>
      <c r="P23" s="190"/>
      <c r="Q23" s="190"/>
      <c r="R23" s="226"/>
    </row>
    <row r="24" spans="1:18" ht="15" customHeight="1">
      <c r="A24" s="136"/>
      <c r="B24" s="133"/>
      <c r="C24" s="134"/>
      <c r="D24" s="135"/>
      <c r="E24" s="67">
        <f>HYPERLINK(круги!P20)</f>
      </c>
      <c r="F24" s="42">
        <f>HYPERLINK(круги!P35)</f>
      </c>
      <c r="G24" s="41"/>
      <c r="H24" s="63">
        <f>HYPERLINK(круги!P11)</f>
      </c>
      <c r="I24" s="32"/>
      <c r="J24" s="128"/>
      <c r="K24" s="129"/>
      <c r="L24" s="153"/>
      <c r="M24" s="107" t="s">
        <v>85</v>
      </c>
      <c r="N24" s="187" t="s">
        <v>37</v>
      </c>
      <c r="O24" s="188" t="s">
        <v>38</v>
      </c>
      <c r="P24" s="188" t="s">
        <v>39</v>
      </c>
      <c r="Q24" s="188"/>
      <c r="R24" s="225" t="s">
        <v>40</v>
      </c>
    </row>
    <row r="25" spans="1:18" ht="15" customHeight="1" thickBot="1">
      <c r="A25" s="136">
        <v>9</v>
      </c>
      <c r="B25" s="137" t="str">
        <f>VLOOKUP(A25,'пр.взвешивания'!B12:E29,2,FALSE)</f>
        <v>ДАВТЯН Джульетта Михайловна</v>
      </c>
      <c r="C25" s="138" t="str">
        <f>VLOOKUP(B25,'пр.взвешивания'!C12:F29,2,FALSE)</f>
        <v>24.06.88 кмс</v>
      </c>
      <c r="D25" s="139" t="str">
        <f>VLOOKUP(C25,'пр.взвешивания'!D12:G29,2,FALSE)</f>
        <v>Москва Москомспорт</v>
      </c>
      <c r="E25" s="64">
        <v>0</v>
      </c>
      <c r="F25" s="45">
        <v>0</v>
      </c>
      <c r="G25" s="43">
        <v>3</v>
      </c>
      <c r="H25" s="68"/>
      <c r="I25" s="32"/>
      <c r="J25" s="128">
        <f>SUM(E25:I25)</f>
        <v>3</v>
      </c>
      <c r="K25" s="131">
        <v>3</v>
      </c>
      <c r="L25" s="153"/>
      <c r="M25" s="112"/>
      <c r="N25" s="227"/>
      <c r="O25" s="228"/>
      <c r="P25" s="228"/>
      <c r="Q25" s="228"/>
      <c r="R25" s="229"/>
    </row>
    <row r="26" spans="1:14" ht="15" customHeight="1" thickBot="1">
      <c r="A26" s="140"/>
      <c r="B26" s="141"/>
      <c r="C26" s="142"/>
      <c r="D26" s="143"/>
      <c r="E26" s="69">
        <f>HYPERLINK(круги!P33)</f>
      </c>
      <c r="F26" s="56">
        <f>HYPERLINK(круги!P24)</f>
      </c>
      <c r="G26" s="55">
        <f>HYPERLINK(круги!P9)</f>
      </c>
      <c r="H26" s="70"/>
      <c r="I26" s="32"/>
      <c r="J26" s="132"/>
      <c r="K26" s="130"/>
      <c r="L26" s="32"/>
      <c r="M26" s="32"/>
      <c r="N26" s="32"/>
    </row>
    <row r="27" spans="1:14" ht="17.25" customHeight="1" thickBot="1">
      <c r="A27" s="71"/>
      <c r="B27" s="71" t="s">
        <v>21</v>
      </c>
      <c r="C27" s="71"/>
      <c r="D27" s="71"/>
      <c r="E27" s="71"/>
      <c r="F27" s="71" t="s">
        <v>22</v>
      </c>
      <c r="G27" s="32"/>
      <c r="H27" s="32"/>
      <c r="I27" s="32"/>
      <c r="J27" s="32"/>
      <c r="K27" s="32"/>
      <c r="L27" s="32"/>
      <c r="M27" s="32"/>
      <c r="N27" s="32"/>
    </row>
    <row r="28" spans="1:17" ht="15" customHeight="1" thickBot="1">
      <c r="A28" s="296">
        <v>1</v>
      </c>
      <c r="B28" s="297" t="str">
        <f>VLOOKUP(A28,'пр.взвешивания'!B6:G23,2,FALSE)</f>
        <v>ФЕДОСЕЕНКО Светлана Александровна</v>
      </c>
      <c r="C28" s="298" t="str">
        <f>VLOOKUP(B28,'пр.взвешивания'!C6:H23,2,FALSE)</f>
        <v>20.05.83 мс</v>
      </c>
      <c r="D28" s="299" t="str">
        <f>VLOOKUP(C28,'пр.взвешивания'!D6:I23,2,FALSE)</f>
        <v>СФО Новосибирская Новосибирск Д</v>
      </c>
      <c r="E28" s="72"/>
      <c r="F28" s="72"/>
      <c r="G28" s="72"/>
      <c r="H28" s="72"/>
      <c r="I28" s="73"/>
      <c r="J28" s="32"/>
      <c r="K28" s="32"/>
      <c r="L28" s="32"/>
      <c r="M28" s="32"/>
      <c r="N28" s="32"/>
      <c r="O28" s="11"/>
      <c r="P28" s="11"/>
      <c r="Q28" s="11"/>
    </row>
    <row r="29" spans="1:18" ht="15" customHeight="1">
      <c r="A29" s="300"/>
      <c r="B29" s="301"/>
      <c r="C29" s="302"/>
      <c r="D29" s="303"/>
      <c r="E29" s="304">
        <v>1</v>
      </c>
      <c r="F29" s="72"/>
      <c r="G29" s="72"/>
      <c r="H29" s="72"/>
      <c r="I29" s="73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5" customHeight="1" thickBot="1">
      <c r="A30" s="246">
        <v>6</v>
      </c>
      <c r="B30" s="306" t="str">
        <f>VLOOKUP(A30,'пр.взвешивания'!B8:G25,2,FALSE)</f>
        <v>РАДЧЕНКО Александра Геннадьевна</v>
      </c>
      <c r="C30" s="307" t="str">
        <f>VLOOKUP(B30,'пр.взвешивания'!C8:H25,2,FALSE)</f>
        <v>12.11.82 мс</v>
      </c>
      <c r="D30" s="308" t="str">
        <f>VLOOKUP(C30,'пр.взвешивания'!D8:I25,2,FALSE)</f>
        <v>ЦФО Калужская Калуга МО</v>
      </c>
      <c r="E30" s="305">
        <v>0.16666666666666666</v>
      </c>
      <c r="F30" s="74"/>
      <c r="G30" s="75"/>
      <c r="H30" s="72"/>
      <c r="I30" s="73"/>
      <c r="J30" s="32"/>
      <c r="K30" s="32"/>
      <c r="L30" s="32"/>
      <c r="M30" s="32"/>
      <c r="N30" s="32"/>
      <c r="O30" s="32"/>
      <c r="P30" s="32"/>
      <c r="Q30" s="32"/>
      <c r="R30" s="32"/>
    </row>
    <row r="31" spans="1:18" ht="15" customHeight="1" thickBot="1">
      <c r="A31" s="309"/>
      <c r="B31" s="310"/>
      <c r="C31" s="311"/>
      <c r="D31" s="312"/>
      <c r="E31" s="72"/>
      <c r="F31" s="76"/>
      <c r="G31" s="76"/>
      <c r="H31" s="294">
        <v>7</v>
      </c>
      <c r="I31" s="73"/>
      <c r="J31" s="77" t="str">
        <f>HYPERLINK('[3]реквизиты'!$A$6)</f>
        <v>Гл. судья, судья МК</v>
      </c>
      <c r="K31" s="78"/>
      <c r="L31" s="78"/>
      <c r="M31" s="32"/>
      <c r="N31" s="79"/>
      <c r="O31" s="79"/>
      <c r="P31" s="87" t="str">
        <f>HYPERLINK('[3]реквизиты'!$G$6)</f>
        <v>Ю.А. Шоя</v>
      </c>
      <c r="Q31" s="32"/>
      <c r="R31" s="32"/>
    </row>
    <row r="32" spans="1:18" ht="15" customHeight="1" thickBot="1">
      <c r="A32" s="286">
        <v>7</v>
      </c>
      <c r="B32" s="287" t="str">
        <f>VLOOKUP(A32,'пр.взвешивания'!B10:G27,2,FALSE)</f>
        <v>РОДИНА Ирина Викторовна</v>
      </c>
      <c r="C32" s="287" t="str">
        <f>VLOOKUP(B32,'пр.взвешивания'!C10:H27,2,FALSE)</f>
        <v>23.07.73 змс</v>
      </c>
      <c r="D32" s="288" t="str">
        <f>VLOOKUP(C32,'пр.взвешивания'!D10:I27,2,FALSE)</f>
        <v>ПФО Пермский Пермь Д</v>
      </c>
      <c r="E32" s="72"/>
      <c r="F32" s="76"/>
      <c r="G32" s="76"/>
      <c r="H32" s="295">
        <v>0.125</v>
      </c>
      <c r="I32" s="73"/>
      <c r="J32" s="78"/>
      <c r="K32" s="78"/>
      <c r="L32" s="78"/>
      <c r="M32" s="32"/>
      <c r="N32" s="80"/>
      <c r="O32" s="80"/>
      <c r="P32" s="88" t="str">
        <f>HYPERLINK('[3]реквизиты'!$G$7)</f>
        <v>/г.Астрахань/</v>
      </c>
      <c r="Q32" s="32"/>
      <c r="R32" s="32"/>
    </row>
    <row r="33" spans="1:18" ht="15" customHeight="1">
      <c r="A33" s="289"/>
      <c r="B33" s="290"/>
      <c r="C33" s="290"/>
      <c r="D33" s="291"/>
      <c r="E33" s="292">
        <v>7</v>
      </c>
      <c r="F33" s="81"/>
      <c r="G33" s="82"/>
      <c r="H33" s="72"/>
      <c r="I33" s="73"/>
      <c r="J33" s="83"/>
      <c r="K33" s="83"/>
      <c r="L33" s="83"/>
      <c r="M33" s="32"/>
      <c r="N33" s="84"/>
      <c r="O33" s="84"/>
      <c r="P33" s="32"/>
      <c r="Q33" s="32"/>
      <c r="R33" s="32"/>
    </row>
    <row r="34" spans="1:18" ht="15" customHeight="1" thickBot="1">
      <c r="A34" s="313">
        <v>3</v>
      </c>
      <c r="B34" s="307" t="str">
        <f>VLOOKUP(A34,'пр.взвешивания'!B6:G23,2,FALSE)</f>
        <v>БАЛАШОВА Анна Викторовна</v>
      </c>
      <c r="C34" s="307" t="str">
        <f>VLOOKUP(B34,'пр.взвешивания'!C6:H23,2,FALSE)</f>
        <v>18.11.83 мс</v>
      </c>
      <c r="D34" s="308" t="str">
        <f>VLOOKUP(C34,'пр.взвешивания'!D6:I23,2,FALSE)</f>
        <v>ПФО Пермский Пермь Д</v>
      </c>
      <c r="E34" s="293">
        <v>0.16666666666666666</v>
      </c>
      <c r="F34" s="72"/>
      <c r="G34" s="72"/>
      <c r="H34" s="72"/>
      <c r="I34" s="73"/>
      <c r="J34" s="77" t="str">
        <f>HYPERLINK('[4]реквизиты'!$A$22)</f>
        <v>Гл. секретарь, судья МК</v>
      </c>
      <c r="K34" s="78"/>
      <c r="L34" s="78"/>
      <c r="M34" s="32"/>
      <c r="N34" s="85"/>
      <c r="O34" s="85"/>
      <c r="P34" s="87" t="str">
        <f>HYPERLINK('[3]реквизиты'!$G$8)</f>
        <v>Н.Ю.Глушкова</v>
      </c>
      <c r="Q34" s="32"/>
      <c r="R34" s="32"/>
    </row>
    <row r="35" spans="1:18" ht="15" customHeight="1" thickBot="1">
      <c r="A35" s="314"/>
      <c r="B35" s="315"/>
      <c r="C35" s="315"/>
      <c r="D35" s="316"/>
      <c r="E35" s="86"/>
      <c r="F35" s="86"/>
      <c r="G35" s="86"/>
      <c r="H35" s="86"/>
      <c r="I35" s="73"/>
      <c r="J35" s="83"/>
      <c r="K35" s="83"/>
      <c r="L35" s="83"/>
      <c r="M35" s="32"/>
      <c r="N35" s="32"/>
      <c r="O35" s="32"/>
      <c r="P35" s="88" t="str">
        <f>HYPERLINK('[3]реквизиты'!$G$9)</f>
        <v>/г.Рязань/</v>
      </c>
      <c r="Q35" s="32"/>
      <c r="R35" s="32"/>
    </row>
    <row r="39" ht="12.75" customHeight="1"/>
    <row r="40" ht="12.75" customHeight="1"/>
    <row r="41" ht="12.75" customHeight="1"/>
    <row r="45" ht="12.75">
      <c r="J45" s="13"/>
    </row>
    <row r="46" ht="12.75">
      <c r="J46" s="13"/>
    </row>
    <row r="47" ht="12.75">
      <c r="J47" s="13"/>
    </row>
    <row r="48" ht="12.75">
      <c r="J48" s="13"/>
    </row>
    <row r="49" ht="12.75">
      <c r="J49" s="13"/>
    </row>
    <row r="50" ht="12.75">
      <c r="J50" s="13"/>
    </row>
    <row r="51" ht="12.75">
      <c r="J51" s="13"/>
    </row>
    <row r="52" ht="12.75">
      <c r="J52" s="13"/>
    </row>
    <row r="53" ht="12.75">
      <c r="J53" s="13"/>
    </row>
    <row r="54" ht="12.75">
      <c r="J54" s="13"/>
    </row>
    <row r="55" ht="12.75">
      <c r="J55" s="13"/>
    </row>
    <row r="56" ht="12.75">
      <c r="J56" s="13"/>
    </row>
    <row r="57" ht="12.75">
      <c r="J57" s="13"/>
    </row>
    <row r="58" ht="12.75">
      <c r="J58" s="13"/>
    </row>
    <row r="59" ht="12.75">
      <c r="J59" s="13"/>
    </row>
    <row r="60" ht="12.75">
      <c r="J60" s="13"/>
    </row>
    <row r="61" ht="12.75">
      <c r="J61" s="13"/>
    </row>
    <row r="62" ht="12.75">
      <c r="J62" s="13"/>
    </row>
  </sheetData>
  <mergeCells count="153">
    <mergeCell ref="L24:L25"/>
    <mergeCell ref="L16:L17"/>
    <mergeCell ref="L18:L19"/>
    <mergeCell ref="L20:L21"/>
    <mergeCell ref="L22:L23"/>
    <mergeCell ref="L8:L9"/>
    <mergeCell ref="L10:L11"/>
    <mergeCell ref="L12:L13"/>
    <mergeCell ref="L14:L15"/>
    <mergeCell ref="G5:I5"/>
    <mergeCell ref="C3:N3"/>
    <mergeCell ref="N2:R2"/>
    <mergeCell ref="A2:I2"/>
    <mergeCell ref="A4:Q4"/>
    <mergeCell ref="Q5:R5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C14:C15"/>
    <mergeCell ref="D14:D15"/>
    <mergeCell ref="D16:D17"/>
    <mergeCell ref="B14:B15"/>
    <mergeCell ref="J19:J20"/>
    <mergeCell ref="J23:J24"/>
    <mergeCell ref="C21:C22"/>
    <mergeCell ref="D23:D24"/>
    <mergeCell ref="C19:C20"/>
    <mergeCell ref="D19:D20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D25:D26"/>
    <mergeCell ref="K25:K26"/>
    <mergeCell ref="C25:C26"/>
    <mergeCell ref="A25:A26"/>
    <mergeCell ref="B25:B26"/>
    <mergeCell ref="J25:J26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A10:A11"/>
    <mergeCell ref="B10:B11"/>
    <mergeCell ref="C10:C11"/>
    <mergeCell ref="D10:D11"/>
    <mergeCell ref="J8:J9"/>
    <mergeCell ref="K8:K9"/>
    <mergeCell ref="A8:A9"/>
    <mergeCell ref="B8:B9"/>
    <mergeCell ref="C8:C9"/>
    <mergeCell ref="D8:D9"/>
    <mergeCell ref="K16:K17"/>
    <mergeCell ref="J14:J15"/>
    <mergeCell ref="K14:K15"/>
    <mergeCell ref="J16:J17"/>
    <mergeCell ref="J10:J11"/>
    <mergeCell ref="K10:K11"/>
    <mergeCell ref="J12:J13"/>
    <mergeCell ref="K12:K13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M10:M11"/>
    <mergeCell ref="N10:N11"/>
    <mergeCell ref="O10:O11"/>
    <mergeCell ref="P10:P11"/>
    <mergeCell ref="M12:M13"/>
    <mergeCell ref="N12:N13"/>
    <mergeCell ref="O12:O13"/>
    <mergeCell ref="P12:P13"/>
    <mergeCell ref="P14:P15"/>
    <mergeCell ref="Q10:Q11"/>
    <mergeCell ref="R10:R11"/>
    <mergeCell ref="Q12:Q13"/>
    <mergeCell ref="R12:R13"/>
    <mergeCell ref="Q14:Q15"/>
    <mergeCell ref="R14:R15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N24:N25"/>
    <mergeCell ref="O24:O25"/>
    <mergeCell ref="P24:P25"/>
    <mergeCell ref="P22:P23"/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5">
      <selection activeCell="A27" sqref="A27:I40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4" t="s">
        <v>86</v>
      </c>
    </row>
    <row r="2" ht="12.75">
      <c r="C2" s="5" t="s">
        <v>25</v>
      </c>
    </row>
    <row r="3" ht="12.75">
      <c r="C3" s="6" t="s">
        <v>26</v>
      </c>
    </row>
    <row r="4" spans="1:9" ht="12.75">
      <c r="A4" s="96" t="s">
        <v>27</v>
      </c>
      <c r="B4" s="96" t="s">
        <v>0</v>
      </c>
      <c r="C4" s="155" t="s">
        <v>1</v>
      </c>
      <c r="D4" s="96" t="s">
        <v>2</v>
      </c>
      <c r="E4" s="96" t="s">
        <v>3</v>
      </c>
      <c r="F4" s="96" t="s">
        <v>9</v>
      </c>
      <c r="G4" s="96" t="s">
        <v>10</v>
      </c>
      <c r="H4" s="96" t="s">
        <v>11</v>
      </c>
      <c r="I4" s="96" t="s">
        <v>12</v>
      </c>
    </row>
    <row r="5" spans="1:9" ht="12.75">
      <c r="A5" s="154"/>
      <c r="B5" s="154"/>
      <c r="C5" s="154"/>
      <c r="D5" s="154"/>
      <c r="E5" s="154"/>
      <c r="F5" s="154"/>
      <c r="G5" s="154"/>
      <c r="H5" s="154"/>
      <c r="I5" s="154"/>
    </row>
    <row r="6" spans="1:9" ht="12.75">
      <c r="A6" s="156"/>
      <c r="B6" s="157">
        <v>7</v>
      </c>
      <c r="C6" s="158" t="str">
        <f>VLOOKUP(B6,'пр.взвешивания'!B6:C23,2,FALSE)</f>
        <v>РОДИНА Ирина Викторовна</v>
      </c>
      <c r="D6" s="159" t="str">
        <f>VLOOKUP(C6,'пр.взвешивания'!C6:D23,2,FALSE)</f>
        <v>23.07.73 змс</v>
      </c>
      <c r="E6" s="159" t="str">
        <f>VLOOKUP(D6,'пр.взвешивания'!D6:E23,2,FALSE)</f>
        <v>ПФО Пермский Пермь Д</v>
      </c>
      <c r="F6" s="160"/>
      <c r="G6" s="92"/>
      <c r="H6" s="161"/>
      <c r="I6" s="96"/>
    </row>
    <row r="7" spans="1:9" ht="12.75">
      <c r="A7" s="156"/>
      <c r="B7" s="96"/>
      <c r="C7" s="158"/>
      <c r="D7" s="159"/>
      <c r="E7" s="159"/>
      <c r="F7" s="160"/>
      <c r="G7" s="160"/>
      <c r="H7" s="161"/>
      <c r="I7" s="96"/>
    </row>
    <row r="8" spans="1:9" ht="12.75">
      <c r="A8" s="162"/>
      <c r="B8" s="157">
        <v>3</v>
      </c>
      <c r="C8" s="158" t="str">
        <f>VLOOKUP(B8,'пр.взвешивания'!B8:C25,2,FALSE)</f>
        <v>БАЛАШОВА Анна Викторовна</v>
      </c>
      <c r="D8" s="159" t="str">
        <f>VLOOKUP(C8,'пр.взвешивания'!C8:D25,2,FALSE)</f>
        <v>18.11.83 мс</v>
      </c>
      <c r="E8" s="159" t="str">
        <f>VLOOKUP(D8,'пр.взвешивания'!D8:E25,2,FALSE)</f>
        <v>ПФО Пермский Пермь Д</v>
      </c>
      <c r="F8" s="160"/>
      <c r="G8" s="160"/>
      <c r="H8" s="96"/>
      <c r="I8" s="96"/>
    </row>
    <row r="9" spans="1:9" ht="12.75">
      <c r="A9" s="162"/>
      <c r="B9" s="96"/>
      <c r="C9" s="158"/>
      <c r="D9" s="159"/>
      <c r="E9" s="159"/>
      <c r="F9" s="160"/>
      <c r="G9" s="160"/>
      <c r="H9" s="96"/>
      <c r="I9" s="96"/>
    </row>
    <row r="10" ht="24.75" customHeight="1">
      <c r="E10" s="7" t="s">
        <v>28</v>
      </c>
    </row>
    <row r="11" spans="5:9" ht="24.75" customHeight="1">
      <c r="E11" s="7" t="s">
        <v>7</v>
      </c>
      <c r="F11" s="8"/>
      <c r="G11" s="8"/>
      <c r="H11" s="8"/>
      <c r="I11" s="8"/>
    </row>
    <row r="12" ht="24.75" customHeight="1">
      <c r="E12" s="7" t="s">
        <v>8</v>
      </c>
    </row>
    <row r="13" spans="5:9" ht="24.75" customHeight="1">
      <c r="E13" s="7"/>
      <c r="F13" s="1"/>
      <c r="G13" s="1"/>
      <c r="H13" s="1"/>
      <c r="I13" s="1"/>
    </row>
    <row r="14" spans="6:9" ht="24.75" customHeight="1">
      <c r="F14" s="2"/>
      <c r="G14" s="2"/>
      <c r="H14" s="2"/>
      <c r="I14" s="2"/>
    </row>
    <row r="15" spans="3:6" ht="19.5" customHeight="1">
      <c r="C15" s="6" t="s">
        <v>32</v>
      </c>
      <c r="F15" s="4" t="s">
        <v>86</v>
      </c>
    </row>
    <row r="16" spans="1:9" ht="12.75">
      <c r="A16" s="96" t="s">
        <v>27</v>
      </c>
      <c r="B16" s="96" t="s">
        <v>0</v>
      </c>
      <c r="C16" s="155" t="s">
        <v>1</v>
      </c>
      <c r="D16" s="96" t="s">
        <v>2</v>
      </c>
      <c r="E16" s="96" t="s">
        <v>3</v>
      </c>
      <c r="F16" s="96" t="s">
        <v>9</v>
      </c>
      <c r="G16" s="96" t="s">
        <v>10</v>
      </c>
      <c r="H16" s="96" t="s">
        <v>11</v>
      </c>
      <c r="I16" s="96" t="s">
        <v>12</v>
      </c>
    </row>
    <row r="17" spans="1:9" ht="12.75">
      <c r="A17" s="154"/>
      <c r="B17" s="154"/>
      <c r="C17" s="154"/>
      <c r="D17" s="154"/>
      <c r="E17" s="154"/>
      <c r="F17" s="154"/>
      <c r="G17" s="154"/>
      <c r="H17" s="154"/>
      <c r="I17" s="154"/>
    </row>
    <row r="18" spans="1:9" ht="12.75">
      <c r="A18" s="156"/>
      <c r="B18" s="157">
        <v>1</v>
      </c>
      <c r="C18" s="158" t="str">
        <f>VLOOKUP(B18,'пр.взвешивания'!B6:C23,2,FALSE)</f>
        <v>ФЕДОСЕЕНКО Светлана Александровна</v>
      </c>
      <c r="D18" s="159" t="str">
        <f>VLOOKUP(C18,'пр.взвешивания'!C6:D23,2,FALSE)</f>
        <v>20.05.83 мс</v>
      </c>
      <c r="E18" s="159" t="str">
        <f>VLOOKUP(D18,'пр.взвешивания'!D6:E23,2,FALSE)</f>
        <v>СФО Новосибирская Новосибирск Д</v>
      </c>
      <c r="F18" s="160"/>
      <c r="G18" s="92"/>
      <c r="H18" s="161"/>
      <c r="I18" s="96"/>
    </row>
    <row r="19" spans="1:9" ht="12.75">
      <c r="A19" s="156"/>
      <c r="B19" s="96"/>
      <c r="C19" s="158"/>
      <c r="D19" s="159"/>
      <c r="E19" s="159"/>
      <c r="F19" s="160"/>
      <c r="G19" s="160"/>
      <c r="H19" s="161"/>
      <c r="I19" s="96"/>
    </row>
    <row r="20" spans="1:9" ht="12.75">
      <c r="A20" s="162"/>
      <c r="B20" s="157">
        <v>6</v>
      </c>
      <c r="C20" s="158" t="str">
        <f>VLOOKUP(B20,'пр.взвешивания'!B8:C25,2,FALSE)</f>
        <v>РАДЧЕНКО Александра Геннадьевна</v>
      </c>
      <c r="D20" s="159" t="str">
        <f>VLOOKUP(C20,'пр.взвешивания'!C8:D25,2,FALSE)</f>
        <v>12.11.82 мс</v>
      </c>
      <c r="E20" s="159" t="str">
        <f>VLOOKUP(D20,'пр.взвешивания'!D8:E25,2,FALSE)</f>
        <v>ЦФО Калужская Калуга МО</v>
      </c>
      <c r="F20" s="160"/>
      <c r="G20" s="160"/>
      <c r="H20" s="96"/>
      <c r="I20" s="96"/>
    </row>
    <row r="21" spans="1:9" ht="12.75">
      <c r="A21" s="162"/>
      <c r="B21" s="96"/>
      <c r="C21" s="158"/>
      <c r="D21" s="159"/>
      <c r="E21" s="159"/>
      <c r="F21" s="160"/>
      <c r="G21" s="160"/>
      <c r="H21" s="96"/>
      <c r="I21" s="96"/>
    </row>
    <row r="22" ht="24.75" customHeight="1">
      <c r="E22" s="7" t="s">
        <v>28</v>
      </c>
    </row>
    <row r="23" spans="5:9" ht="24.75" customHeight="1">
      <c r="E23" s="7" t="s">
        <v>7</v>
      </c>
      <c r="F23" s="8"/>
      <c r="G23" s="8"/>
      <c r="H23" s="8"/>
      <c r="I23" s="8"/>
    </row>
    <row r="24" ht="24.75" customHeight="1">
      <c r="E24" s="7" t="s">
        <v>8</v>
      </c>
    </row>
    <row r="25" spans="5:9" ht="24.75" customHeight="1">
      <c r="E25" s="7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5" ht="57.75" customHeight="1">
      <c r="C28" s="9" t="s">
        <v>22</v>
      </c>
      <c r="E28" s="4" t="s">
        <v>86</v>
      </c>
    </row>
    <row r="29" spans="1:9" ht="12.75">
      <c r="A29" s="96" t="s">
        <v>27</v>
      </c>
      <c r="B29" s="96" t="s">
        <v>0</v>
      </c>
      <c r="C29" s="155" t="s">
        <v>1</v>
      </c>
      <c r="D29" s="96" t="s">
        <v>2</v>
      </c>
      <c r="E29" s="96" t="s">
        <v>3</v>
      </c>
      <c r="F29" s="96" t="s">
        <v>9</v>
      </c>
      <c r="G29" s="96" t="s">
        <v>10</v>
      </c>
      <c r="H29" s="96" t="s">
        <v>11</v>
      </c>
      <c r="I29" s="96" t="s">
        <v>12</v>
      </c>
    </row>
    <row r="30" spans="1:9" ht="12.75">
      <c r="A30" s="154"/>
      <c r="B30" s="154"/>
      <c r="C30" s="154"/>
      <c r="D30" s="154"/>
      <c r="E30" s="154"/>
      <c r="F30" s="154"/>
      <c r="G30" s="154"/>
      <c r="H30" s="154"/>
      <c r="I30" s="154"/>
    </row>
    <row r="31" spans="1:9" ht="12.75">
      <c r="A31" s="156"/>
      <c r="B31" s="96">
        <v>1</v>
      </c>
      <c r="C31" s="163" t="str">
        <f>VLOOKUP(B31,'пр.взвешивания'!B6:C23,2,FALSE)</f>
        <v>ФЕДОСЕЕНКО Светлана Александровна</v>
      </c>
      <c r="D31" s="163" t="str">
        <f>VLOOKUP(C31,'пр.взвешивания'!C6:D23,2,FALSE)</f>
        <v>20.05.83 мс</v>
      </c>
      <c r="E31" s="163" t="str">
        <f>VLOOKUP(D31,'пр.взвешивания'!D6:E23,2,FALSE)</f>
        <v>СФО Новосибирская Новосибирск Д</v>
      </c>
      <c r="F31" s="160"/>
      <c r="G31" s="92"/>
      <c r="H31" s="161"/>
      <c r="I31" s="96"/>
    </row>
    <row r="32" spans="1:9" ht="12.75">
      <c r="A32" s="156"/>
      <c r="B32" s="96"/>
      <c r="C32" s="163"/>
      <c r="D32" s="163"/>
      <c r="E32" s="163"/>
      <c r="F32" s="160"/>
      <c r="G32" s="160"/>
      <c r="H32" s="161"/>
      <c r="I32" s="96"/>
    </row>
    <row r="33" spans="1:9" ht="12.75">
      <c r="A33" s="162"/>
      <c r="B33" s="96">
        <v>7</v>
      </c>
      <c r="C33" s="163" t="str">
        <f>VLOOKUP(B33,'пр.взвешивания'!B8:C25,2,FALSE)</f>
        <v>РОДИНА Ирина Викторовна</v>
      </c>
      <c r="D33" s="163" t="str">
        <f>VLOOKUP(C33,'пр.взвешивания'!C8:D25,2,FALSE)</f>
        <v>23.07.73 змс</v>
      </c>
      <c r="E33" s="163" t="str">
        <f>VLOOKUP(D33,'пр.взвешивания'!D8:E25,2,FALSE)</f>
        <v>ПФО Пермский Пермь Д</v>
      </c>
      <c r="F33" s="160"/>
      <c r="G33" s="160"/>
      <c r="H33" s="96"/>
      <c r="I33" s="96"/>
    </row>
    <row r="34" spans="1:9" ht="12.75">
      <c r="A34" s="162"/>
      <c r="B34" s="96"/>
      <c r="C34" s="163"/>
      <c r="D34" s="163"/>
      <c r="E34" s="163"/>
      <c r="F34" s="160"/>
      <c r="G34" s="160"/>
      <c r="H34" s="96"/>
      <c r="I34" s="96"/>
    </row>
    <row r="35" ht="24.75" customHeight="1">
      <c r="E35" s="7" t="s">
        <v>28</v>
      </c>
    </row>
    <row r="36" spans="5:9" ht="24.75" customHeight="1">
      <c r="E36" s="7" t="s">
        <v>7</v>
      </c>
      <c r="F36" s="8"/>
      <c r="G36" s="8"/>
      <c r="H36" s="8"/>
      <c r="I36" s="8"/>
    </row>
    <row r="37" spans="5:9" ht="24.75" customHeight="1">
      <c r="E37" s="7" t="s">
        <v>8</v>
      </c>
      <c r="F37" s="8"/>
      <c r="G37" s="8"/>
      <c r="H37" s="8"/>
      <c r="I37" s="8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A39">
      <selection activeCell="I29" sqref="I29:P38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64" t="s">
        <v>31</v>
      </c>
      <c r="B1" s="164"/>
      <c r="C1" s="164"/>
      <c r="D1" s="164"/>
      <c r="E1" s="164"/>
      <c r="F1" s="164"/>
      <c r="G1" s="164"/>
      <c r="H1" s="164"/>
      <c r="I1" s="164" t="s">
        <v>31</v>
      </c>
      <c r="J1" s="164"/>
      <c r="K1" s="164"/>
      <c r="L1" s="164"/>
      <c r="M1" s="164"/>
      <c r="N1" s="164"/>
      <c r="O1" s="164"/>
      <c r="P1" s="164"/>
    </row>
    <row r="2" spans="1:16" ht="17.25" customHeight="1">
      <c r="A2" s="3" t="s">
        <v>7</v>
      </c>
      <c r="B2" s="3" t="s">
        <v>13</v>
      </c>
      <c r="C2" s="3"/>
      <c r="D2" s="3"/>
      <c r="E2" s="12" t="s">
        <v>33</v>
      </c>
      <c r="F2" s="3"/>
      <c r="G2" s="3"/>
      <c r="H2" s="3"/>
      <c r="I2" s="3" t="s">
        <v>8</v>
      </c>
      <c r="J2" s="3" t="s">
        <v>13</v>
      </c>
      <c r="K2" s="3"/>
      <c r="L2" s="3"/>
      <c r="M2" s="12" t="s">
        <v>33</v>
      </c>
      <c r="N2" s="3"/>
      <c r="O2" s="3"/>
      <c r="P2" s="3"/>
    </row>
    <row r="3" spans="1:16" ht="12" customHeight="1">
      <c r="A3" s="96" t="s">
        <v>0</v>
      </c>
      <c r="B3" s="96" t="s">
        <v>1</v>
      </c>
      <c r="C3" s="96" t="s">
        <v>2</v>
      </c>
      <c r="D3" s="96" t="s">
        <v>3</v>
      </c>
      <c r="E3" s="96" t="s">
        <v>9</v>
      </c>
      <c r="F3" s="96" t="s">
        <v>10</v>
      </c>
      <c r="G3" s="96" t="s">
        <v>11</v>
      </c>
      <c r="H3" s="96" t="s">
        <v>12</v>
      </c>
      <c r="I3" s="96" t="s">
        <v>0</v>
      </c>
      <c r="J3" s="96" t="s">
        <v>1</v>
      </c>
      <c r="K3" s="96" t="s">
        <v>2</v>
      </c>
      <c r="L3" s="96" t="s">
        <v>3</v>
      </c>
      <c r="M3" s="96" t="s">
        <v>9</v>
      </c>
      <c r="N3" s="96" t="s">
        <v>10</v>
      </c>
      <c r="O3" s="96" t="s">
        <v>11</v>
      </c>
      <c r="P3" s="96" t="s">
        <v>12</v>
      </c>
    </row>
    <row r="4" spans="1:16" ht="12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6" ht="12" customHeight="1">
      <c r="A5" s="96">
        <v>1</v>
      </c>
      <c r="B5" s="96" t="str">
        <f>VLOOKUP(A5,'пр.взвешивания'!B6:C23,2,FALSE)</f>
        <v>ФЕДОСЕЕНКО Светлана Александровна</v>
      </c>
      <c r="C5" s="96" t="str">
        <f>VLOOKUP(B5,'пр.взвешивания'!C6:D23,2,FALSE)</f>
        <v>20.05.83 мс</v>
      </c>
      <c r="D5" s="96" t="str">
        <f>VLOOKUP(C5,'пр.взвешивания'!D6:E23,2,FALSE)</f>
        <v>СФО Новосибирская Новосибирск Д</v>
      </c>
      <c r="E5" s="160"/>
      <c r="F5" s="92"/>
      <c r="G5" s="161"/>
      <c r="H5" s="96"/>
      <c r="I5" s="165">
        <v>6</v>
      </c>
      <c r="J5" s="165" t="str">
        <f>VLOOKUP(I5,'пр.взвешивания'!B6:C23,2,FALSE)</f>
        <v>РАДЧЕНКО Александра Геннадьевна</v>
      </c>
      <c r="K5" s="165" t="str">
        <f>VLOOKUP(J5,'пр.взвешивания'!C6:D23,2,FALSE)</f>
        <v>12.11.82 мс</v>
      </c>
      <c r="L5" s="165" t="str">
        <f>VLOOKUP(K5,'пр.взвешивания'!D6:E23,2,FALSE)</f>
        <v>ЦФО Калужская Калуга МО</v>
      </c>
      <c r="M5" s="160"/>
      <c r="N5" s="92"/>
      <c r="O5" s="161"/>
      <c r="P5" s="96"/>
    </row>
    <row r="6" spans="1:16" ht="12" customHeight="1">
      <c r="A6" s="96"/>
      <c r="B6" s="96"/>
      <c r="C6" s="96"/>
      <c r="D6" s="96"/>
      <c r="E6" s="160"/>
      <c r="F6" s="160"/>
      <c r="G6" s="161"/>
      <c r="H6" s="96"/>
      <c r="I6" s="165"/>
      <c r="J6" s="165"/>
      <c r="K6" s="165"/>
      <c r="L6" s="165"/>
      <c r="M6" s="160"/>
      <c r="N6" s="160"/>
      <c r="O6" s="161"/>
      <c r="P6" s="96"/>
    </row>
    <row r="7" spans="1:16" ht="12" customHeight="1">
      <c r="A7" s="154">
        <v>2</v>
      </c>
      <c r="B7" s="96" t="str">
        <f>VLOOKUP(A7,'пр.взвешивания'!B8:C25,2,FALSE)</f>
        <v>БОБРОВА Виктория Олеговна</v>
      </c>
      <c r="C7" s="96" t="str">
        <f>VLOOKUP(B7,'пр.взвешивания'!C8:D25,2,FALSE)</f>
        <v>13.01.88 мс</v>
      </c>
      <c r="D7" s="96" t="str">
        <f>VLOOKUP(C7,'пр.взвешивания'!D8:E25,2,FALSE)</f>
        <v>ЦФО Брянская Брянск ЛОК</v>
      </c>
      <c r="E7" s="168"/>
      <c r="F7" s="168"/>
      <c r="G7" s="154"/>
      <c r="H7" s="154"/>
      <c r="I7" s="154">
        <v>7</v>
      </c>
      <c r="J7" s="165" t="str">
        <f>VLOOKUP(I7,'пр.взвешивания'!B8:C25,2,FALSE)</f>
        <v>РОДИНА Ирина Викторовна</v>
      </c>
      <c r="K7" s="165" t="str">
        <f>VLOOKUP(J7,'пр.взвешивания'!C8:D25,2,FALSE)</f>
        <v>23.07.73 змс</v>
      </c>
      <c r="L7" s="165" t="str">
        <f>VLOOKUP(K7,'пр.взвешивания'!D8:E25,2,FALSE)</f>
        <v>ПФО Пермский Пермь Д</v>
      </c>
      <c r="M7" s="168"/>
      <c r="N7" s="168"/>
      <c r="O7" s="154"/>
      <c r="P7" s="154"/>
    </row>
    <row r="8" spans="1:16" ht="12" customHeight="1" thickBot="1">
      <c r="A8" s="166"/>
      <c r="B8" s="172"/>
      <c r="C8" s="172"/>
      <c r="D8" s="172"/>
      <c r="E8" s="169"/>
      <c r="F8" s="169"/>
      <c r="G8" s="166"/>
      <c r="H8" s="166"/>
      <c r="I8" s="166"/>
      <c r="J8" s="167"/>
      <c r="K8" s="167"/>
      <c r="L8" s="167"/>
      <c r="M8" s="169"/>
      <c r="N8" s="169"/>
      <c r="O8" s="166"/>
      <c r="P8" s="166"/>
    </row>
    <row r="9" spans="1:16" ht="12" customHeight="1">
      <c r="A9" s="96">
        <v>5</v>
      </c>
      <c r="B9" s="155" t="str">
        <f>VLOOKUP(A9,'пр.взвешивания'!B10:C27,2,FALSE)</f>
        <v>ТАРАСЕНКО Елена Владимировна</v>
      </c>
      <c r="C9" s="155" t="str">
        <f>VLOOKUP(B9,'пр.взвешивания'!C10:D27,2,FALSE)</f>
        <v>16.02.85 кмс</v>
      </c>
      <c r="D9" s="155" t="str">
        <f>VLOOKUP(C9,'пр.взвешивания'!D10:E27,2,FALSE)</f>
        <v>ЦФО Курская Железногорск МО</v>
      </c>
      <c r="E9" s="160"/>
      <c r="F9" s="92"/>
      <c r="G9" s="161"/>
      <c r="H9" s="96"/>
      <c r="I9" s="96">
        <v>9</v>
      </c>
      <c r="J9" s="170" t="str">
        <f>VLOOKUP(I9,'пр.взвешивания'!B10:C27,2,FALSE)</f>
        <v>ДАВТЯН Джульетта Михайловна</v>
      </c>
      <c r="K9" s="170" t="str">
        <f>VLOOKUP(J9,'пр.взвешивания'!C10:D27,2,FALSE)</f>
        <v>24.06.88 кмс</v>
      </c>
      <c r="L9" s="170" t="str">
        <f>VLOOKUP(K9,'пр.взвешивания'!D10:E27,2,FALSE)</f>
        <v>Москва Москомспорт</v>
      </c>
      <c r="M9" s="160"/>
      <c r="N9" s="92"/>
      <c r="O9" s="161"/>
      <c r="P9" s="96"/>
    </row>
    <row r="10" spans="1:16" ht="12" customHeight="1">
      <c r="A10" s="96"/>
      <c r="B10" s="96"/>
      <c r="C10" s="96"/>
      <c r="D10" s="96"/>
      <c r="E10" s="160"/>
      <c r="F10" s="160"/>
      <c r="G10" s="161"/>
      <c r="H10" s="96"/>
      <c r="I10" s="96"/>
      <c r="J10" s="165"/>
      <c r="K10" s="165"/>
      <c r="L10" s="165"/>
      <c r="M10" s="160"/>
      <c r="N10" s="160"/>
      <c r="O10" s="161"/>
      <c r="P10" s="96"/>
    </row>
    <row r="11" spans="1:16" ht="12" customHeight="1">
      <c r="A11" s="154">
        <v>4</v>
      </c>
      <c r="B11" s="96" t="str">
        <f>VLOOKUP(A11,'пр.взвешивания'!B12:C29,2,FALSE)</f>
        <v>КОВЯЗИНА Анастасия Владимировна </v>
      </c>
      <c r="C11" s="96" t="str">
        <f>VLOOKUP(B11,'пр.взвешивания'!C12:D29,2,FALSE)</f>
        <v>05.09.87 мс</v>
      </c>
      <c r="D11" s="96" t="str">
        <f>VLOOKUP(C11,'пр.взвешивания'!D12:E29,2,FALSE)</f>
        <v>ПФО Р.Татарстан Казань ПР</v>
      </c>
      <c r="E11" s="168"/>
      <c r="F11" s="168"/>
      <c r="G11" s="154"/>
      <c r="H11" s="154"/>
      <c r="I11" s="154">
        <v>8</v>
      </c>
      <c r="J11" s="165" t="str">
        <f>VLOOKUP(I11,'пр.взвешивания'!B12:C29,2,FALSE)</f>
        <v>КАРПОВА Дарья Валерьевна</v>
      </c>
      <c r="K11" s="165" t="str">
        <f>VLOOKUP(J11,'пр.взвешивания'!C12:D29,2,FALSE)</f>
        <v>17.11.89 мс</v>
      </c>
      <c r="L11" s="165" t="str">
        <f>VLOOKUP(K11,'пр.взвешивания'!D12:E29,2,FALSE)</f>
        <v>ДВФО Хабаровский Хабаровск МО</v>
      </c>
      <c r="M11" s="168"/>
      <c r="N11" s="168"/>
      <c r="O11" s="154"/>
      <c r="P11" s="154"/>
    </row>
    <row r="12" spans="1:16" ht="12" customHeight="1" thickBot="1">
      <c r="A12" s="166"/>
      <c r="B12" s="172"/>
      <c r="C12" s="172"/>
      <c r="D12" s="172"/>
      <c r="E12" s="169"/>
      <c r="F12" s="169"/>
      <c r="G12" s="166"/>
      <c r="H12" s="166"/>
      <c r="I12" s="166"/>
      <c r="J12" s="167"/>
      <c r="K12" s="167"/>
      <c r="L12" s="167"/>
      <c r="M12" s="169"/>
      <c r="N12" s="169"/>
      <c r="O12" s="166"/>
      <c r="P12" s="166"/>
    </row>
    <row r="13" spans="1:8" ht="12" customHeight="1">
      <c r="A13" s="175">
        <v>3</v>
      </c>
      <c r="B13" s="171" t="str">
        <f>VLOOKUP(A13,'пр.взвешивания'!B6:C23,2,FALSE)</f>
        <v>БАЛАШОВА Анна Викторовна</v>
      </c>
      <c r="C13" s="171" t="str">
        <f>VLOOKUP(B13,'пр.взвешивания'!C6:D23,2,FALSE)</f>
        <v>18.11.83 мс</v>
      </c>
      <c r="D13" s="171" t="str">
        <f>VLOOKUP(C13,'пр.взвешивания'!D6:E23,2,FALSE)</f>
        <v>ПФО Пермский Пермь Д</v>
      </c>
      <c r="E13" s="175" t="s">
        <v>29</v>
      </c>
      <c r="F13" s="176"/>
      <c r="G13" s="175"/>
      <c r="H13" s="175"/>
    </row>
    <row r="14" spans="1:8" ht="12" customHeight="1" thickBot="1">
      <c r="A14" s="166"/>
      <c r="B14" s="172"/>
      <c r="C14" s="172"/>
      <c r="D14" s="172"/>
      <c r="E14" s="166"/>
      <c r="F14" s="169"/>
      <c r="G14" s="166"/>
      <c r="H14" s="166"/>
    </row>
    <row r="15" spans="1:10" ht="12" customHeight="1">
      <c r="A15" s="21"/>
      <c r="B15" s="3"/>
      <c r="C15" s="21"/>
      <c r="D15" s="21"/>
      <c r="E15" s="21"/>
      <c r="F15" s="21"/>
      <c r="G15" s="21"/>
      <c r="H15" s="21"/>
      <c r="J15" s="3"/>
    </row>
    <row r="16" spans="1:9" ht="12" customHeight="1">
      <c r="A16" s="173" t="s">
        <v>7</v>
      </c>
      <c r="B16" s="21"/>
      <c r="C16" s="21"/>
      <c r="D16" s="21"/>
      <c r="E16" s="21"/>
      <c r="F16" s="21"/>
      <c r="G16" s="21"/>
      <c r="H16" s="21"/>
      <c r="I16" s="177" t="s">
        <v>8</v>
      </c>
    </row>
    <row r="17" spans="1:13" ht="12" customHeight="1">
      <c r="A17" s="174"/>
      <c r="B17" s="3" t="s">
        <v>14</v>
      </c>
      <c r="C17" s="21"/>
      <c r="D17" s="21"/>
      <c r="E17" s="12" t="s">
        <v>33</v>
      </c>
      <c r="F17" s="21"/>
      <c r="G17" s="21"/>
      <c r="H17" s="21"/>
      <c r="I17" s="178"/>
      <c r="J17" s="3" t="s">
        <v>14</v>
      </c>
      <c r="M17" s="12" t="s">
        <v>33</v>
      </c>
    </row>
    <row r="18" spans="1:16" ht="12" customHeight="1">
      <c r="A18" s="96">
        <v>1</v>
      </c>
      <c r="B18" s="96" t="str">
        <f>VLOOKUP(A18,'пр.взвешивания'!B6:C23,2,FALSE)</f>
        <v>ФЕДОСЕЕНКО Светлана Александровна</v>
      </c>
      <c r="C18" s="96" t="str">
        <f>VLOOKUP(B18,'пр.взвешивания'!C6:D23,2,FALSE)</f>
        <v>20.05.83 мс</v>
      </c>
      <c r="D18" s="96" t="str">
        <f>VLOOKUP(C18,'пр.взвешивания'!D6:E23,2,FALSE)</f>
        <v>СФО Новосибирская Новосибирск Д</v>
      </c>
      <c r="E18" s="160"/>
      <c r="F18" s="92"/>
      <c r="G18" s="161"/>
      <c r="H18" s="96"/>
      <c r="I18" s="165">
        <v>6</v>
      </c>
      <c r="J18" s="165" t="str">
        <f>VLOOKUP(I18,'пр.взвешивания'!B6:C23,2,FALSE)</f>
        <v>РАДЧЕНКО Александра Геннадьевна</v>
      </c>
      <c r="K18" s="165" t="str">
        <f>VLOOKUP(J18,'пр.взвешивания'!C6:D23,2,FALSE)</f>
        <v>12.11.82 мс</v>
      </c>
      <c r="L18" s="165" t="str">
        <f>VLOOKUP(K18,'пр.взвешивания'!D6:E23,2,FALSE)</f>
        <v>ЦФО Калужская Калуга МО</v>
      </c>
      <c r="M18" s="160"/>
      <c r="N18" s="92"/>
      <c r="O18" s="161"/>
      <c r="P18" s="96"/>
    </row>
    <row r="19" spans="1:16" ht="12" customHeight="1">
      <c r="A19" s="96"/>
      <c r="B19" s="96"/>
      <c r="C19" s="96"/>
      <c r="D19" s="96"/>
      <c r="E19" s="160"/>
      <c r="F19" s="160"/>
      <c r="G19" s="161"/>
      <c r="H19" s="96"/>
      <c r="I19" s="165"/>
      <c r="J19" s="165"/>
      <c r="K19" s="165"/>
      <c r="L19" s="165"/>
      <c r="M19" s="160"/>
      <c r="N19" s="160"/>
      <c r="O19" s="161"/>
      <c r="P19" s="96"/>
    </row>
    <row r="20" spans="1:16" ht="12" customHeight="1">
      <c r="A20" s="154">
        <v>3</v>
      </c>
      <c r="B20" s="96" t="str">
        <f>VLOOKUP(A20,'пр.взвешивания'!B8:C25,2,FALSE)</f>
        <v>БАЛАШОВА Анна Викторовна</v>
      </c>
      <c r="C20" s="96" t="str">
        <f>VLOOKUP(B20,'пр.взвешивания'!C8:D25,2,FALSE)</f>
        <v>18.11.83 мс</v>
      </c>
      <c r="D20" s="96" t="str">
        <f>VLOOKUP(C20,'пр.взвешивания'!D8:E25,2,FALSE)</f>
        <v>ПФО Пермский Пермь Д</v>
      </c>
      <c r="E20" s="168"/>
      <c r="F20" s="168"/>
      <c r="G20" s="154"/>
      <c r="H20" s="154"/>
      <c r="I20" s="154">
        <v>8</v>
      </c>
      <c r="J20" s="165" t="str">
        <f>VLOOKUP(I20,'пр.взвешивания'!B8:C25,2,FALSE)</f>
        <v>КАРПОВА Дарья Валерьевна</v>
      </c>
      <c r="K20" s="165" t="str">
        <f>VLOOKUP(J20,'пр.взвешивания'!C8:D25,2,FALSE)</f>
        <v>17.11.89 мс</v>
      </c>
      <c r="L20" s="165" t="str">
        <f>VLOOKUP(K20,'пр.взвешивания'!D8:E25,2,FALSE)</f>
        <v>ДВФО Хабаровский Хабаровск МО</v>
      </c>
      <c r="M20" s="168"/>
      <c r="N20" s="168"/>
      <c r="O20" s="154"/>
      <c r="P20" s="154"/>
    </row>
    <row r="21" spans="1:16" ht="12" customHeight="1" thickBot="1">
      <c r="A21" s="166"/>
      <c r="B21" s="172"/>
      <c r="C21" s="172"/>
      <c r="D21" s="172"/>
      <c r="E21" s="169"/>
      <c r="F21" s="169"/>
      <c r="G21" s="166"/>
      <c r="H21" s="166"/>
      <c r="I21" s="166"/>
      <c r="J21" s="167"/>
      <c r="K21" s="167"/>
      <c r="L21" s="167"/>
      <c r="M21" s="169"/>
      <c r="N21" s="169"/>
      <c r="O21" s="166"/>
      <c r="P21" s="166"/>
    </row>
    <row r="22" spans="1:16" ht="12" customHeight="1">
      <c r="A22" s="96">
        <v>2</v>
      </c>
      <c r="B22" s="171" t="str">
        <f>VLOOKUP(A22,'пр.взвешивания'!B6:C23,2,FALSE)</f>
        <v>БОБРОВА Виктория Олеговна</v>
      </c>
      <c r="C22" s="171" t="str">
        <f>VLOOKUP(B22,'пр.взвешивания'!C6:D23,2,FALSE)</f>
        <v>13.01.88 мс</v>
      </c>
      <c r="D22" s="171" t="str">
        <f>VLOOKUP(C22,'пр.взвешивания'!D6:E23,2,FALSE)</f>
        <v>ЦФО Брянская Брянск ЛОК</v>
      </c>
      <c r="E22" s="160"/>
      <c r="F22" s="92"/>
      <c r="G22" s="161"/>
      <c r="H22" s="96"/>
      <c r="I22" s="96">
        <v>7</v>
      </c>
      <c r="J22" s="170" t="str">
        <f>VLOOKUP(I22,'пр.взвешивания'!B10:C27,2,FALSE)</f>
        <v>РОДИНА Ирина Викторовна</v>
      </c>
      <c r="K22" s="170" t="str">
        <f>VLOOKUP(J22,'пр.взвешивания'!C10:D27,2,FALSE)</f>
        <v>23.07.73 змс</v>
      </c>
      <c r="L22" s="170" t="str">
        <f>VLOOKUP(K22,'пр.взвешивания'!D10:E27,2,FALSE)</f>
        <v>ПФО Пермский Пермь Д</v>
      </c>
      <c r="M22" s="160"/>
      <c r="N22" s="92"/>
      <c r="O22" s="161"/>
      <c r="P22" s="96"/>
    </row>
    <row r="23" spans="1:16" ht="12" customHeight="1">
      <c r="A23" s="96"/>
      <c r="B23" s="96"/>
      <c r="C23" s="96"/>
      <c r="D23" s="96"/>
      <c r="E23" s="160"/>
      <c r="F23" s="160"/>
      <c r="G23" s="161"/>
      <c r="H23" s="96"/>
      <c r="I23" s="96"/>
      <c r="J23" s="165"/>
      <c r="K23" s="165"/>
      <c r="L23" s="165"/>
      <c r="M23" s="160"/>
      <c r="N23" s="160"/>
      <c r="O23" s="161"/>
      <c r="P23" s="96"/>
    </row>
    <row r="24" spans="1:16" ht="12" customHeight="1">
      <c r="A24" s="154">
        <v>4</v>
      </c>
      <c r="B24" s="96" t="str">
        <f>VLOOKUP(A24,'пр.взвешивания'!B12:C29,2,FALSE)</f>
        <v>КОВЯЗИНА Анастасия Владимировна </v>
      </c>
      <c r="C24" s="96" t="str">
        <f>VLOOKUP(B24,'пр.взвешивания'!C12:D29,2,FALSE)</f>
        <v>05.09.87 мс</v>
      </c>
      <c r="D24" s="96" t="str">
        <f>VLOOKUP(C24,'пр.взвешивания'!D12:E29,2,FALSE)</f>
        <v>ПФО Р.Татарстан Казань ПР</v>
      </c>
      <c r="E24" s="168"/>
      <c r="F24" s="168"/>
      <c r="G24" s="154"/>
      <c r="H24" s="154"/>
      <c r="I24" s="154">
        <v>9</v>
      </c>
      <c r="J24" s="165" t="str">
        <f>VLOOKUP(I24,'пр.взвешивания'!B12:C29,2,FALSE)</f>
        <v>ДАВТЯН Джульетта Михайловна</v>
      </c>
      <c r="K24" s="165" t="str">
        <f>VLOOKUP(J24,'пр.взвешивания'!C12:D29,2,FALSE)</f>
        <v>24.06.88 кмс</v>
      </c>
      <c r="L24" s="165" t="str">
        <f>VLOOKUP(K24,'пр.взвешивания'!D12:E29,2,FALSE)</f>
        <v>Москва Москомспорт</v>
      </c>
      <c r="M24" s="168"/>
      <c r="N24" s="168"/>
      <c r="O24" s="154"/>
      <c r="P24" s="154"/>
    </row>
    <row r="25" spans="1:16" ht="12" customHeight="1" thickBot="1">
      <c r="A25" s="166"/>
      <c r="B25" s="172"/>
      <c r="C25" s="172"/>
      <c r="D25" s="172"/>
      <c r="E25" s="169"/>
      <c r="F25" s="169"/>
      <c r="G25" s="166"/>
      <c r="H25" s="166"/>
      <c r="I25" s="166"/>
      <c r="J25" s="167"/>
      <c r="K25" s="167"/>
      <c r="L25" s="167"/>
      <c r="M25" s="169"/>
      <c r="N25" s="169"/>
      <c r="O25" s="166"/>
      <c r="P25" s="166"/>
    </row>
    <row r="26" spans="1:8" ht="12" customHeight="1">
      <c r="A26" s="154">
        <v>5</v>
      </c>
      <c r="B26" s="171" t="str">
        <f>VLOOKUP(A26,'пр.взвешивания'!B14:C31,2,FALSE)</f>
        <v>ТАРАСЕНКО Елена Владимировна</v>
      </c>
      <c r="C26" s="171" t="str">
        <f>VLOOKUP(B26,'пр.взвешивания'!C14:D31,2,FALSE)</f>
        <v>16.02.85 кмс</v>
      </c>
      <c r="D26" s="171" t="str">
        <f>VLOOKUP(C26,'пр.взвешивания'!D14:E31,2,FALSE)</f>
        <v>ЦФО Курская Железногорск МО</v>
      </c>
      <c r="E26" s="154" t="s">
        <v>29</v>
      </c>
      <c r="F26" s="168"/>
      <c r="G26" s="154"/>
      <c r="H26" s="154"/>
    </row>
    <row r="27" spans="1:8" ht="12" customHeight="1" thickBot="1">
      <c r="A27" s="166"/>
      <c r="B27" s="172"/>
      <c r="C27" s="172"/>
      <c r="D27" s="172"/>
      <c r="E27" s="166"/>
      <c r="F27" s="169"/>
      <c r="G27" s="166"/>
      <c r="H27" s="166"/>
    </row>
    <row r="28" spans="1:8" ht="12" customHeight="1">
      <c r="A28" s="21"/>
      <c r="B28" s="21"/>
      <c r="C28" s="21"/>
      <c r="D28" s="21"/>
      <c r="E28" s="21"/>
      <c r="F28" s="21"/>
      <c r="G28" s="21"/>
      <c r="H28" s="21"/>
    </row>
    <row r="29" spans="1:9" ht="12.75" customHeight="1">
      <c r="A29" s="173" t="s">
        <v>7</v>
      </c>
      <c r="B29" s="21"/>
      <c r="C29" s="21"/>
      <c r="D29" s="21"/>
      <c r="E29" s="21"/>
      <c r="F29" s="21"/>
      <c r="G29" s="21"/>
      <c r="H29" s="21"/>
      <c r="I29" s="177" t="s">
        <v>8</v>
      </c>
    </row>
    <row r="30" spans="1:13" ht="12.75">
      <c r="A30" s="174"/>
      <c r="B30" s="3" t="s">
        <v>15</v>
      </c>
      <c r="C30" s="21"/>
      <c r="D30" s="21"/>
      <c r="E30" s="12" t="s">
        <v>33</v>
      </c>
      <c r="F30" s="21"/>
      <c r="G30" s="21"/>
      <c r="H30" s="21"/>
      <c r="I30" s="178"/>
      <c r="J30" s="3" t="s">
        <v>15</v>
      </c>
      <c r="M30" s="12" t="s">
        <v>33</v>
      </c>
    </row>
    <row r="31" spans="1:16" ht="12.75" customHeight="1">
      <c r="A31" s="96">
        <v>1</v>
      </c>
      <c r="B31" s="96" t="str">
        <f>VLOOKUP(A31,'пр.взвешивания'!B6:C23,2,FALSE)</f>
        <v>ФЕДОСЕЕНКО Светлана Александровна</v>
      </c>
      <c r="C31" s="96" t="str">
        <f>VLOOKUP(B31,'пр.взвешивания'!C6:D23,2,FALSE)</f>
        <v>20.05.83 мс</v>
      </c>
      <c r="D31" s="96" t="str">
        <f>VLOOKUP(C31,'пр.взвешивания'!D6:E23,2,FALSE)</f>
        <v>СФО Новосибирская Новосибирск Д</v>
      </c>
      <c r="E31" s="160"/>
      <c r="F31" s="92"/>
      <c r="G31" s="161"/>
      <c r="H31" s="96"/>
      <c r="I31" s="165">
        <v>6</v>
      </c>
      <c r="J31" s="165" t="str">
        <f>VLOOKUP(I31,'пр.взвешивания'!B6:C23,2,FALSE)</f>
        <v>РАДЧЕНКО Александра Геннадьевна</v>
      </c>
      <c r="K31" s="165" t="str">
        <f>VLOOKUP(J31,'пр.взвешивания'!C6:D23,2,FALSE)</f>
        <v>12.11.82 мс</v>
      </c>
      <c r="L31" s="165" t="str">
        <f>VLOOKUP(K31,'пр.взвешивания'!D6:E23,2,FALSE)</f>
        <v>ЦФО Калужская Калуга МО</v>
      </c>
      <c r="M31" s="160"/>
      <c r="N31" s="92"/>
      <c r="O31" s="161"/>
      <c r="P31" s="96"/>
    </row>
    <row r="32" spans="1:16" ht="12.75">
      <c r="A32" s="96"/>
      <c r="B32" s="96"/>
      <c r="C32" s="96"/>
      <c r="D32" s="96"/>
      <c r="E32" s="160"/>
      <c r="F32" s="160"/>
      <c r="G32" s="161"/>
      <c r="H32" s="96"/>
      <c r="I32" s="165"/>
      <c r="J32" s="165"/>
      <c r="K32" s="165"/>
      <c r="L32" s="165"/>
      <c r="M32" s="160"/>
      <c r="N32" s="160"/>
      <c r="O32" s="161"/>
      <c r="P32" s="96"/>
    </row>
    <row r="33" spans="1:16" ht="12.75" customHeight="1">
      <c r="A33" s="154">
        <v>4</v>
      </c>
      <c r="B33" s="96" t="str">
        <f>VLOOKUP(A33,'пр.взвешивания'!B8:C25,2,FALSE)</f>
        <v>КОВЯЗИНА Анастасия Владимировна </v>
      </c>
      <c r="C33" s="96" t="str">
        <f>VLOOKUP(B33,'пр.взвешивания'!C8:D25,2,FALSE)</f>
        <v>05.09.87 мс</v>
      </c>
      <c r="D33" s="96" t="str">
        <f>VLOOKUP(C33,'пр.взвешивания'!D8:E25,2,FALSE)</f>
        <v>ПФО Р.Татарстан Казань ПР</v>
      </c>
      <c r="E33" s="168"/>
      <c r="F33" s="168"/>
      <c r="G33" s="154"/>
      <c r="H33" s="154"/>
      <c r="I33" s="154">
        <v>9</v>
      </c>
      <c r="J33" s="165" t="str">
        <f>VLOOKUP(I33,'пр.взвешивания'!B8:C25,2,FALSE)</f>
        <v>ДАВТЯН Джульетта Михайловна</v>
      </c>
      <c r="K33" s="165" t="str">
        <f>VLOOKUP(J33,'пр.взвешивания'!C8:D25,2,FALSE)</f>
        <v>24.06.88 кмс</v>
      </c>
      <c r="L33" s="165" t="str">
        <f>VLOOKUP(K33,'пр.взвешивания'!D8:E25,2,FALSE)</f>
        <v>Москва Москомспорт</v>
      </c>
      <c r="M33" s="168"/>
      <c r="N33" s="168"/>
      <c r="O33" s="154"/>
      <c r="P33" s="154"/>
    </row>
    <row r="34" spans="1:16" ht="13.5" thickBot="1">
      <c r="A34" s="166"/>
      <c r="B34" s="172"/>
      <c r="C34" s="172"/>
      <c r="D34" s="172"/>
      <c r="E34" s="169"/>
      <c r="F34" s="169"/>
      <c r="G34" s="166"/>
      <c r="H34" s="166"/>
      <c r="I34" s="166"/>
      <c r="J34" s="167"/>
      <c r="K34" s="167"/>
      <c r="L34" s="167"/>
      <c r="M34" s="169"/>
      <c r="N34" s="169"/>
      <c r="O34" s="166"/>
      <c r="P34" s="166"/>
    </row>
    <row r="35" spans="1:16" ht="12.75" customHeight="1">
      <c r="A35" s="96">
        <v>3</v>
      </c>
      <c r="B35" s="155" t="str">
        <f>VLOOKUP(A35,'пр.взвешивания'!B10:C27,2,FALSE)</f>
        <v>БАЛАШОВА Анна Викторовна</v>
      </c>
      <c r="C35" s="155" t="str">
        <f>VLOOKUP(B35,'пр.взвешивания'!C10:D27,2,FALSE)</f>
        <v>18.11.83 мс</v>
      </c>
      <c r="D35" s="155" t="str">
        <f>VLOOKUP(C35,'пр.взвешивания'!D10:E27,2,FALSE)</f>
        <v>ПФО Пермский Пермь Д</v>
      </c>
      <c r="E35" s="160"/>
      <c r="F35" s="92"/>
      <c r="G35" s="161"/>
      <c r="H35" s="96"/>
      <c r="I35" s="96">
        <v>8</v>
      </c>
      <c r="J35" s="170" t="str">
        <f>VLOOKUP(I35,'пр.взвешивания'!B10:C27,2,FALSE)</f>
        <v>КАРПОВА Дарья Валерьевна</v>
      </c>
      <c r="K35" s="170" t="str">
        <f>VLOOKUP(J35,'пр.взвешивания'!C10:D27,2,FALSE)</f>
        <v>17.11.89 мс</v>
      </c>
      <c r="L35" s="170" t="str">
        <f>VLOOKUP(K35,'пр.взвешивания'!D10:E27,2,FALSE)</f>
        <v>ДВФО Хабаровский Хабаровск МО</v>
      </c>
      <c r="M35" s="160"/>
      <c r="N35" s="92"/>
      <c r="O35" s="161"/>
      <c r="P35" s="96"/>
    </row>
    <row r="36" spans="1:16" ht="12.75" customHeight="1">
      <c r="A36" s="96"/>
      <c r="B36" s="96"/>
      <c r="C36" s="96"/>
      <c r="D36" s="96"/>
      <c r="E36" s="160"/>
      <c r="F36" s="160"/>
      <c r="G36" s="161"/>
      <c r="H36" s="96"/>
      <c r="I36" s="96"/>
      <c r="J36" s="165"/>
      <c r="K36" s="165"/>
      <c r="L36" s="165"/>
      <c r="M36" s="160"/>
      <c r="N36" s="160"/>
      <c r="O36" s="161"/>
      <c r="P36" s="96"/>
    </row>
    <row r="37" spans="1:16" ht="12.75" customHeight="1">
      <c r="A37" s="154">
        <v>5</v>
      </c>
      <c r="B37" s="96" t="str">
        <f>VLOOKUP(A37,'пр.взвешивания'!B12:C29,2,FALSE)</f>
        <v>ТАРАСЕНКО Елена Владимировна</v>
      </c>
      <c r="C37" s="96" t="str">
        <f>VLOOKUP(B37,'пр.взвешивания'!C12:D29,2,FALSE)</f>
        <v>16.02.85 кмс</v>
      </c>
      <c r="D37" s="96" t="str">
        <f>VLOOKUP(C37,'пр.взвешивания'!D12:E29,2,FALSE)</f>
        <v>ЦФО Курская Железногорск МО</v>
      </c>
      <c r="E37" s="168"/>
      <c r="F37" s="168"/>
      <c r="G37" s="154"/>
      <c r="H37" s="154"/>
      <c r="I37" s="154">
        <v>7</v>
      </c>
      <c r="J37" s="165" t="str">
        <f>VLOOKUP(I37,'пр.взвешивания'!B12:C29,2,FALSE)</f>
        <v>РОДИНА Ирина Викторовна</v>
      </c>
      <c r="K37" s="165" t="str">
        <f>VLOOKUP(J37,'пр.взвешивания'!C12:D29,2,FALSE)</f>
        <v>23.07.73 змс</v>
      </c>
      <c r="L37" s="165" t="str">
        <f>VLOOKUP(K37,'пр.взвешивания'!D12:E29,2,FALSE)</f>
        <v>ПФО Пермский Пермь Д</v>
      </c>
      <c r="M37" s="168"/>
      <c r="N37" s="168"/>
      <c r="O37" s="154"/>
      <c r="P37" s="154"/>
    </row>
    <row r="38" spans="1:16" ht="12.75" customHeight="1" thickBot="1">
      <c r="A38" s="166"/>
      <c r="B38" s="172"/>
      <c r="C38" s="172"/>
      <c r="D38" s="172"/>
      <c r="E38" s="169"/>
      <c r="F38" s="169"/>
      <c r="G38" s="166"/>
      <c r="H38" s="166"/>
      <c r="I38" s="166"/>
      <c r="J38" s="167"/>
      <c r="K38" s="167"/>
      <c r="L38" s="167"/>
      <c r="M38" s="169"/>
      <c r="N38" s="169"/>
      <c r="O38" s="166"/>
      <c r="P38" s="166"/>
    </row>
    <row r="39" spans="1:8" ht="12.75" customHeight="1">
      <c r="A39" s="154">
        <v>2</v>
      </c>
      <c r="B39" s="171" t="str">
        <f>VLOOKUP(A39,'пр.взвешивания'!B6:C23,2,FALSE)</f>
        <v>БОБРОВА Виктория Олеговна</v>
      </c>
      <c r="C39" s="171" t="str">
        <f>VLOOKUP(B39,'пр.взвешивания'!C6:D23,2,FALSE)</f>
        <v>13.01.88 мс</v>
      </c>
      <c r="D39" s="171" t="str">
        <f>VLOOKUP(C39,'пр.взвешивания'!D6:E23,2,FALSE)</f>
        <v>ЦФО Брянская Брянск ЛОК</v>
      </c>
      <c r="E39" s="154" t="s">
        <v>29</v>
      </c>
      <c r="F39" s="168"/>
      <c r="G39" s="154"/>
      <c r="H39" s="154"/>
    </row>
    <row r="40" spans="1:8" ht="12.75" customHeight="1" thickBot="1">
      <c r="A40" s="166"/>
      <c r="B40" s="172"/>
      <c r="C40" s="172"/>
      <c r="D40" s="172"/>
      <c r="E40" s="166"/>
      <c r="F40" s="169"/>
      <c r="G40" s="166"/>
      <c r="H40" s="166"/>
    </row>
    <row r="41" spans="1:8" ht="12.75">
      <c r="A41" s="21"/>
      <c r="B41" s="21"/>
      <c r="C41" s="21"/>
      <c r="D41" s="21"/>
      <c r="E41" s="21"/>
      <c r="F41" s="21"/>
      <c r="G41" s="21"/>
      <c r="H41" s="21"/>
    </row>
    <row r="42" spans="1:8" ht="12.75" customHeight="1">
      <c r="A42" s="173" t="s">
        <v>7</v>
      </c>
      <c r="B42" s="21"/>
      <c r="C42" s="21"/>
      <c r="D42" s="21"/>
      <c r="E42" s="21"/>
      <c r="F42" s="21"/>
      <c r="G42" s="21"/>
      <c r="H42" s="21"/>
    </row>
    <row r="43" spans="1:8" ht="12.75">
      <c r="A43" s="174"/>
      <c r="B43" s="3" t="s">
        <v>23</v>
      </c>
      <c r="C43" s="21"/>
      <c r="D43" s="21"/>
      <c r="E43" s="12" t="s">
        <v>33</v>
      </c>
      <c r="F43" s="21"/>
      <c r="G43" s="21"/>
      <c r="H43" s="21"/>
    </row>
    <row r="44" spans="1:8" ht="12.75" customHeight="1">
      <c r="A44" s="96">
        <v>1</v>
      </c>
      <c r="B44" s="96" t="str">
        <f>VLOOKUP(A44,'пр.взвешивания'!B6:C23,2,FALSE)</f>
        <v>ФЕДОСЕЕНКО Светлана Александровна</v>
      </c>
      <c r="C44" s="96" t="str">
        <f>VLOOKUP(B44,'пр.взвешивания'!C6:D23,2,FALSE)</f>
        <v>20.05.83 мс</v>
      </c>
      <c r="D44" s="96" t="str">
        <f>VLOOKUP(C44,'пр.взвешивания'!D6:E23,2,FALSE)</f>
        <v>СФО Новосибирская Новосибирск Д</v>
      </c>
      <c r="E44" s="160"/>
      <c r="F44" s="92"/>
      <c r="G44" s="161"/>
      <c r="H44" s="96"/>
    </row>
    <row r="45" spans="1:8" ht="12.75">
      <c r="A45" s="96"/>
      <c r="B45" s="96"/>
      <c r="C45" s="96"/>
      <c r="D45" s="96"/>
      <c r="E45" s="160"/>
      <c r="F45" s="160"/>
      <c r="G45" s="161"/>
      <c r="H45" s="96"/>
    </row>
    <row r="46" spans="1:8" ht="12.75" customHeight="1">
      <c r="A46" s="154">
        <v>5</v>
      </c>
      <c r="B46" s="96" t="str">
        <f>VLOOKUP(A46,'пр.взвешивания'!B8:C25,2,FALSE)</f>
        <v>ТАРАСЕНКО Елена Владимировна</v>
      </c>
      <c r="C46" s="96" t="str">
        <f>VLOOKUP(B46,'пр.взвешивания'!C8:D25,2,FALSE)</f>
        <v>16.02.85 кмс</v>
      </c>
      <c r="D46" s="96" t="str">
        <f>VLOOKUP(C46,'пр.взвешивания'!D8:E25,2,FALSE)</f>
        <v>ЦФО Курская Железногорск МО</v>
      </c>
      <c r="E46" s="168"/>
      <c r="F46" s="168"/>
      <c r="G46" s="154"/>
      <c r="H46" s="154"/>
    </row>
    <row r="47" spans="1:8" ht="12.75" customHeight="1" thickBot="1">
      <c r="A47" s="166"/>
      <c r="B47" s="172"/>
      <c r="C47" s="172"/>
      <c r="D47" s="172"/>
      <c r="E47" s="169"/>
      <c r="F47" s="169"/>
      <c r="G47" s="166"/>
      <c r="H47" s="166"/>
    </row>
    <row r="48" spans="1:8" ht="12.75" customHeight="1">
      <c r="A48" s="96">
        <v>3</v>
      </c>
      <c r="B48" s="155" t="str">
        <f>VLOOKUP(A48,'пр.взвешивания'!B10:C27,2,FALSE)</f>
        <v>БАЛАШОВА Анна Викторовна</v>
      </c>
      <c r="C48" s="155" t="str">
        <f>VLOOKUP(B48,'пр.взвешивания'!C10:D27,2,FALSE)</f>
        <v>18.11.83 мс</v>
      </c>
      <c r="D48" s="155" t="str">
        <f>VLOOKUP(C48,'пр.взвешивания'!D10:E27,2,FALSE)</f>
        <v>ПФО Пермский Пермь Д</v>
      </c>
      <c r="E48" s="160"/>
      <c r="F48" s="92"/>
      <c r="G48" s="161"/>
      <c r="H48" s="96"/>
    </row>
    <row r="49" spans="1:8" ht="12.75" customHeight="1">
      <c r="A49" s="96"/>
      <c r="B49" s="96"/>
      <c r="C49" s="96"/>
      <c r="D49" s="96"/>
      <c r="E49" s="160"/>
      <c r="F49" s="160"/>
      <c r="G49" s="161"/>
      <c r="H49" s="96"/>
    </row>
    <row r="50" spans="1:8" ht="12.75" customHeight="1">
      <c r="A50" s="154">
        <v>2</v>
      </c>
      <c r="B50" s="96" t="str">
        <f>VLOOKUP(A50,'пр.взвешивания'!B6:C23,2,FALSE)</f>
        <v>БОБРОВА Виктория Олеговна</v>
      </c>
      <c r="C50" s="96" t="str">
        <f>VLOOKUP(B50,'пр.взвешивания'!C6:D23,2,FALSE)</f>
        <v>13.01.88 мс</v>
      </c>
      <c r="D50" s="96" t="str">
        <f>VLOOKUP(C50,'пр.взвешивания'!D6:E23,2,FALSE)</f>
        <v>ЦФО Брянская Брянск ЛОК</v>
      </c>
      <c r="E50" s="168"/>
      <c r="F50" s="168"/>
      <c r="G50" s="154"/>
      <c r="H50" s="154"/>
    </row>
    <row r="51" spans="1:8" ht="12.75" customHeight="1" thickBot="1">
      <c r="A51" s="166"/>
      <c r="B51" s="172"/>
      <c r="C51" s="172"/>
      <c r="D51" s="172"/>
      <c r="E51" s="169"/>
      <c r="F51" s="169"/>
      <c r="G51" s="166"/>
      <c r="H51" s="166"/>
    </row>
    <row r="52" spans="1:8" ht="12.75" customHeight="1">
      <c r="A52" s="154">
        <v>4</v>
      </c>
      <c r="B52" s="171" t="str">
        <f>VLOOKUP(A52,'пр.взвешивания'!B8:C25,2,FALSE)</f>
        <v>КОВЯЗИНА Анастасия Владимировна </v>
      </c>
      <c r="C52" s="171" t="str">
        <f>VLOOKUP(B52,'пр.взвешивания'!C8:D25,2,FALSE)</f>
        <v>05.09.87 мс</v>
      </c>
      <c r="D52" s="171" t="str">
        <f>VLOOKUP(C52,'пр.взвешивания'!D8:E25,2,FALSE)</f>
        <v>ПФО Р.Татарстан Казань ПР</v>
      </c>
      <c r="E52" s="154" t="s">
        <v>29</v>
      </c>
      <c r="F52" s="168"/>
      <c r="G52" s="154"/>
      <c r="H52" s="154"/>
    </row>
    <row r="53" spans="1:8" ht="12.75" customHeight="1" thickBot="1">
      <c r="A53" s="166"/>
      <c r="B53" s="172"/>
      <c r="C53" s="172"/>
      <c r="D53" s="172"/>
      <c r="E53" s="166"/>
      <c r="F53" s="169"/>
      <c r="G53" s="166"/>
      <c r="H53" s="166"/>
    </row>
    <row r="54" spans="1:8" ht="23.25" customHeight="1">
      <c r="A54" s="22" t="s">
        <v>7</v>
      </c>
      <c r="B54" s="3" t="s">
        <v>24</v>
      </c>
      <c r="C54" s="21"/>
      <c r="D54" s="21"/>
      <c r="E54" s="12" t="s">
        <v>33</v>
      </c>
      <c r="F54" s="21"/>
      <c r="G54" s="21"/>
      <c r="H54" s="21"/>
    </row>
    <row r="55" spans="1:8" ht="12.75" customHeight="1">
      <c r="A55" s="96">
        <v>5</v>
      </c>
      <c r="B55" s="96" t="str">
        <f>VLOOKUP(A55,'пр.взвешивания'!B6:C23,2,FALSE)</f>
        <v>ТАРАСЕНКО Елена Владимировна</v>
      </c>
      <c r="C55" s="96" t="str">
        <f>VLOOKUP(B55,'пр.взвешивания'!C6:D23,2,FALSE)</f>
        <v>16.02.85 кмс</v>
      </c>
      <c r="D55" s="96" t="str">
        <f>VLOOKUP(C55,'пр.взвешивания'!D6:E23,2,FALSE)</f>
        <v>ЦФО Курская Железногорск МО</v>
      </c>
      <c r="E55" s="160"/>
      <c r="F55" s="92"/>
      <c r="G55" s="161"/>
      <c r="H55" s="96"/>
    </row>
    <row r="56" spans="1:8" ht="12.75" customHeight="1">
      <c r="A56" s="96"/>
      <c r="B56" s="96"/>
      <c r="C56" s="96"/>
      <c r="D56" s="96"/>
      <c r="E56" s="160"/>
      <c r="F56" s="160"/>
      <c r="G56" s="161"/>
      <c r="H56" s="96"/>
    </row>
    <row r="57" spans="1:8" ht="12.75" customHeight="1">
      <c r="A57" s="154">
        <v>2</v>
      </c>
      <c r="B57" s="96" t="str">
        <f>VLOOKUP(A57,'пр.взвешивания'!B8:C25,2,FALSE)</f>
        <v>БОБРОВА Виктория Олеговна</v>
      </c>
      <c r="C57" s="96" t="str">
        <f>VLOOKUP(B57,'пр.взвешивания'!C8:D25,2,FALSE)</f>
        <v>13.01.88 мс</v>
      </c>
      <c r="D57" s="96" t="str">
        <f>VLOOKUP(C57,'пр.взвешивания'!D8:E25,2,FALSE)</f>
        <v>ЦФО Брянская Брянск ЛОК</v>
      </c>
      <c r="E57" s="168"/>
      <c r="F57" s="168"/>
      <c r="G57" s="154"/>
      <c r="H57" s="154"/>
    </row>
    <row r="58" spans="1:8" ht="12.75" customHeight="1" thickBot="1">
      <c r="A58" s="166"/>
      <c r="B58" s="172"/>
      <c r="C58" s="172"/>
      <c r="D58" s="172"/>
      <c r="E58" s="169"/>
      <c r="F58" s="169"/>
      <c r="G58" s="166"/>
      <c r="H58" s="166"/>
    </row>
    <row r="59" spans="1:8" ht="12.75" customHeight="1">
      <c r="A59" s="96">
        <v>4</v>
      </c>
      <c r="B59" s="171" t="str">
        <f>VLOOKUP(A59,'пр.взвешивания'!B10:C27,2,FALSE)</f>
        <v>КОВЯЗИНА Анастасия Владимировна </v>
      </c>
      <c r="C59" s="171" t="str">
        <f>VLOOKUP(B59,'пр.взвешивания'!C10:D27,2,FALSE)</f>
        <v>05.09.87 мс</v>
      </c>
      <c r="D59" s="171" t="str">
        <f>VLOOKUP(C59,'пр.взвешивания'!D10:E27,2,FALSE)</f>
        <v>ПФО Р.Татарстан Казань ПР</v>
      </c>
      <c r="E59" s="160"/>
      <c r="F59" s="92"/>
      <c r="G59" s="161"/>
      <c r="H59" s="96"/>
    </row>
    <row r="60" spans="1:8" ht="12.75" customHeight="1">
      <c r="A60" s="96"/>
      <c r="B60" s="96"/>
      <c r="C60" s="96"/>
      <c r="D60" s="96"/>
      <c r="E60" s="160"/>
      <c r="F60" s="160"/>
      <c r="G60" s="161"/>
      <c r="H60" s="96"/>
    </row>
    <row r="61" spans="1:8" ht="12.75" customHeight="1">
      <c r="A61" s="154">
        <v>3</v>
      </c>
      <c r="B61" s="96" t="str">
        <f>VLOOKUP(A61,'пр.взвешивания'!B6:C23,2,FALSE)</f>
        <v>БАЛАШОВА Анна Викторовна</v>
      </c>
      <c r="C61" s="96" t="str">
        <f>VLOOKUP(B61,'пр.взвешивания'!C6:D23,2,FALSE)</f>
        <v>18.11.83 мс</v>
      </c>
      <c r="D61" s="96" t="str">
        <f>VLOOKUP(C61,'пр.взвешивания'!D6:E23,2,FALSE)</f>
        <v>ПФО Пермский Пермь Д</v>
      </c>
      <c r="E61" s="168"/>
      <c r="F61" s="168"/>
      <c r="G61" s="154"/>
      <c r="H61" s="154"/>
    </row>
    <row r="62" spans="1:8" ht="12.75" customHeight="1" thickBot="1">
      <c r="A62" s="166"/>
      <c r="B62" s="172"/>
      <c r="C62" s="172"/>
      <c r="D62" s="172"/>
      <c r="E62" s="169"/>
      <c r="F62" s="169"/>
      <c r="G62" s="166"/>
      <c r="H62" s="166"/>
    </row>
    <row r="63" spans="1:8" ht="12.75" customHeight="1">
      <c r="A63" s="154">
        <v>1</v>
      </c>
      <c r="B63" s="171" t="str">
        <f>VLOOKUP(A63,'пр.взвешивания'!B6:C23,2,FALSE)</f>
        <v>ФЕДОСЕЕНКО Светлана Александровна</v>
      </c>
      <c r="C63" s="171" t="str">
        <f>VLOOKUP(B63,'пр.взвешивания'!C6:D23,2,FALSE)</f>
        <v>20.05.83 мс</v>
      </c>
      <c r="D63" s="171" t="str">
        <f>VLOOKUP(C63,'пр.взвешивания'!D6:E23,2,FALSE)</f>
        <v>СФО Новосибирская Новосибирск Д</v>
      </c>
      <c r="E63" s="154" t="s">
        <v>29</v>
      </c>
      <c r="F63" s="168"/>
      <c r="G63" s="154"/>
      <c r="H63" s="154"/>
    </row>
    <row r="64" spans="1:8" ht="12.75" customHeight="1" thickBot="1">
      <c r="A64" s="166"/>
      <c r="B64" s="172"/>
      <c r="C64" s="172"/>
      <c r="D64" s="172"/>
      <c r="E64" s="166"/>
      <c r="F64" s="169"/>
      <c r="G64" s="166"/>
      <c r="H64" s="166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2">
      <selection activeCell="C8" sqref="C8:G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150" t="str">
        <f>HYPERLINK('[3]реквизиты'!$A$2)</f>
        <v>Чемпионат  России по САМБО среди женщин</v>
      </c>
      <c r="B1" s="185"/>
      <c r="C1" s="185"/>
      <c r="D1" s="185"/>
      <c r="E1" s="185"/>
      <c r="F1" s="185"/>
      <c r="G1" s="185"/>
    </row>
    <row r="2" spans="1:7" ht="12.75">
      <c r="A2" s="186" t="str">
        <f>HYPERLINK('[3]реквизиты'!$A$3)</f>
        <v>02-06 февраля 2009 г.        г. Ржев</v>
      </c>
      <c r="B2" s="186"/>
      <c r="C2" s="186"/>
      <c r="D2" s="186"/>
      <c r="E2" s="186"/>
      <c r="F2" s="186"/>
      <c r="G2" s="186"/>
    </row>
    <row r="4" spans="1:7" ht="12.75">
      <c r="A4" s="154" t="s">
        <v>16</v>
      </c>
      <c r="B4" s="154" t="s">
        <v>0</v>
      </c>
      <c r="C4" s="154" t="s">
        <v>1</v>
      </c>
      <c r="D4" s="154" t="s">
        <v>17</v>
      </c>
      <c r="E4" s="154" t="s">
        <v>18</v>
      </c>
      <c r="F4" s="154" t="s">
        <v>19</v>
      </c>
      <c r="G4" s="154" t="s">
        <v>20</v>
      </c>
    </row>
    <row r="5" spans="1:7" ht="12.75">
      <c r="A5" s="155"/>
      <c r="B5" s="155"/>
      <c r="C5" s="155"/>
      <c r="D5" s="155"/>
      <c r="E5" s="155"/>
      <c r="F5" s="155"/>
      <c r="G5" s="155"/>
    </row>
    <row r="6" spans="1:7" ht="12.75" customHeight="1">
      <c r="A6" s="165">
        <v>1</v>
      </c>
      <c r="B6" s="179">
        <v>1</v>
      </c>
      <c r="C6" s="108" t="s">
        <v>56</v>
      </c>
      <c r="D6" s="110" t="s">
        <v>57</v>
      </c>
      <c r="E6" s="110" t="s">
        <v>58</v>
      </c>
      <c r="F6" s="110" t="s">
        <v>59</v>
      </c>
      <c r="G6" s="110" t="s">
        <v>60</v>
      </c>
    </row>
    <row r="7" spans="1:7" ht="12.75">
      <c r="A7" s="165"/>
      <c r="B7" s="180"/>
      <c r="C7" s="109"/>
      <c r="D7" s="111"/>
      <c r="E7" s="111"/>
      <c r="F7" s="111"/>
      <c r="G7" s="111"/>
    </row>
    <row r="8" spans="1:7" ht="12.75" customHeight="1">
      <c r="A8" s="165">
        <v>2</v>
      </c>
      <c r="B8" s="179">
        <v>2</v>
      </c>
      <c r="C8" s="108" t="s">
        <v>37</v>
      </c>
      <c r="D8" s="110" t="s">
        <v>38</v>
      </c>
      <c r="E8" s="110" t="s">
        <v>39</v>
      </c>
      <c r="F8" s="110"/>
      <c r="G8" s="110" t="s">
        <v>40</v>
      </c>
    </row>
    <row r="9" spans="1:7" ht="12.75">
      <c r="A9" s="165"/>
      <c r="B9" s="180"/>
      <c r="C9" s="109"/>
      <c r="D9" s="111"/>
      <c r="E9" s="111"/>
      <c r="F9" s="111"/>
      <c r="G9" s="111"/>
    </row>
    <row r="10" spans="1:7" ht="12.75" customHeight="1">
      <c r="A10" s="165">
        <v>3</v>
      </c>
      <c r="B10" s="179">
        <v>3</v>
      </c>
      <c r="C10" s="108" t="s">
        <v>65</v>
      </c>
      <c r="D10" s="110" t="s">
        <v>66</v>
      </c>
      <c r="E10" s="110" t="s">
        <v>63</v>
      </c>
      <c r="F10" s="110" t="s">
        <v>67</v>
      </c>
      <c r="G10" s="110" t="s">
        <v>81</v>
      </c>
    </row>
    <row r="11" spans="1:7" ht="12.75">
      <c r="A11" s="165"/>
      <c r="B11" s="180"/>
      <c r="C11" s="109"/>
      <c r="D11" s="111"/>
      <c r="E11" s="111"/>
      <c r="F11" s="111"/>
      <c r="G11" s="111"/>
    </row>
    <row r="12" spans="1:7" ht="12.75" customHeight="1">
      <c r="A12" s="165">
        <v>4</v>
      </c>
      <c r="B12" s="179">
        <v>4</v>
      </c>
      <c r="C12" s="108" t="s">
        <v>41</v>
      </c>
      <c r="D12" s="110" t="s">
        <v>42</v>
      </c>
      <c r="E12" s="110" t="s">
        <v>43</v>
      </c>
      <c r="F12" s="181" t="s">
        <v>44</v>
      </c>
      <c r="G12" s="110" t="s">
        <v>45</v>
      </c>
    </row>
    <row r="13" spans="1:7" ht="12.75">
      <c r="A13" s="165"/>
      <c r="B13" s="180"/>
      <c r="C13" s="109"/>
      <c r="D13" s="111"/>
      <c r="E13" s="111"/>
      <c r="F13" s="182"/>
      <c r="G13" s="111"/>
    </row>
    <row r="14" spans="1:7" ht="12.75" customHeight="1">
      <c r="A14" s="165">
        <v>5</v>
      </c>
      <c r="B14" s="179">
        <v>5</v>
      </c>
      <c r="C14" s="108" t="s">
        <v>73</v>
      </c>
      <c r="D14" s="110" t="s">
        <v>74</v>
      </c>
      <c r="E14" s="110" t="s">
        <v>75</v>
      </c>
      <c r="F14" s="181" t="s">
        <v>76</v>
      </c>
      <c r="G14" s="110" t="s">
        <v>77</v>
      </c>
    </row>
    <row r="15" spans="1:7" ht="12.75">
      <c r="A15" s="165"/>
      <c r="B15" s="180"/>
      <c r="C15" s="109"/>
      <c r="D15" s="111"/>
      <c r="E15" s="111"/>
      <c r="F15" s="182"/>
      <c r="G15" s="111"/>
    </row>
    <row r="16" spans="1:7" ht="12.75" customHeight="1">
      <c r="A16" s="165">
        <v>6</v>
      </c>
      <c r="B16" s="179">
        <v>6</v>
      </c>
      <c r="C16" s="108" t="s">
        <v>51</v>
      </c>
      <c r="D16" s="110" t="s">
        <v>52</v>
      </c>
      <c r="E16" s="110" t="s">
        <v>53</v>
      </c>
      <c r="F16" s="110" t="s">
        <v>54</v>
      </c>
      <c r="G16" s="110" t="s">
        <v>55</v>
      </c>
    </row>
    <row r="17" spans="1:7" ht="12.75">
      <c r="A17" s="165"/>
      <c r="B17" s="180"/>
      <c r="C17" s="109"/>
      <c r="D17" s="111"/>
      <c r="E17" s="111"/>
      <c r="F17" s="111"/>
      <c r="G17" s="111"/>
    </row>
    <row r="18" spans="1:7" ht="12.75" customHeight="1">
      <c r="A18" s="165">
        <v>7</v>
      </c>
      <c r="B18" s="179">
        <v>7</v>
      </c>
      <c r="C18" s="108" t="s">
        <v>61</v>
      </c>
      <c r="D18" s="110" t="s">
        <v>62</v>
      </c>
      <c r="E18" s="110" t="s">
        <v>63</v>
      </c>
      <c r="F18" s="110" t="s">
        <v>64</v>
      </c>
      <c r="G18" s="110" t="s">
        <v>80</v>
      </c>
    </row>
    <row r="19" spans="1:7" ht="12.75">
      <c r="A19" s="165"/>
      <c r="B19" s="180"/>
      <c r="C19" s="109"/>
      <c r="D19" s="111"/>
      <c r="E19" s="111"/>
      <c r="F19" s="111"/>
      <c r="G19" s="111"/>
    </row>
    <row r="20" spans="1:7" ht="12.75" customHeight="1">
      <c r="A20" s="165">
        <v>8</v>
      </c>
      <c r="B20" s="179">
        <v>8</v>
      </c>
      <c r="C20" s="108" t="s">
        <v>46</v>
      </c>
      <c r="D20" s="110" t="s">
        <v>47</v>
      </c>
      <c r="E20" s="110" t="s">
        <v>48</v>
      </c>
      <c r="F20" s="110" t="s">
        <v>49</v>
      </c>
      <c r="G20" s="110" t="s">
        <v>50</v>
      </c>
    </row>
    <row r="21" spans="1:7" ht="12.75">
      <c r="A21" s="165"/>
      <c r="B21" s="180"/>
      <c r="C21" s="109"/>
      <c r="D21" s="111"/>
      <c r="E21" s="111"/>
      <c r="F21" s="111"/>
      <c r="G21" s="111"/>
    </row>
    <row r="22" spans="1:7" ht="12.75" customHeight="1">
      <c r="A22" s="165">
        <v>9</v>
      </c>
      <c r="B22" s="179">
        <v>9</v>
      </c>
      <c r="C22" s="108" t="s">
        <v>68</v>
      </c>
      <c r="D22" s="110" t="s">
        <v>69</v>
      </c>
      <c r="E22" s="110" t="s">
        <v>70</v>
      </c>
      <c r="F22" s="110" t="s">
        <v>71</v>
      </c>
      <c r="G22" s="110" t="s">
        <v>72</v>
      </c>
    </row>
    <row r="23" spans="1:7" ht="12.75">
      <c r="A23" s="165"/>
      <c r="B23" s="180"/>
      <c r="C23" s="109"/>
      <c r="D23" s="111"/>
      <c r="E23" s="111"/>
      <c r="F23" s="111"/>
      <c r="G23" s="111"/>
    </row>
    <row r="24" spans="1:8" ht="12.75">
      <c r="A24" s="183"/>
      <c r="B24" s="183"/>
      <c r="C24" s="183"/>
      <c r="D24" s="183"/>
      <c r="E24" s="183"/>
      <c r="F24" s="183"/>
      <c r="G24" s="183"/>
      <c r="H24" s="2"/>
    </row>
    <row r="25" spans="1:8" ht="12.75">
      <c r="A25" s="183"/>
      <c r="B25" s="183"/>
      <c r="C25" s="183"/>
      <c r="D25" s="183"/>
      <c r="E25" s="183"/>
      <c r="F25" s="183"/>
      <c r="G25" s="183"/>
      <c r="H25" s="2"/>
    </row>
    <row r="26" spans="1:8" ht="12.75">
      <c r="A26" s="183"/>
      <c r="B26" s="183"/>
      <c r="C26" s="183"/>
      <c r="D26" s="183"/>
      <c r="E26" s="183"/>
      <c r="F26" s="183"/>
      <c r="G26" s="184"/>
      <c r="H26" s="2"/>
    </row>
    <row r="27" spans="1:8" ht="12.75">
      <c r="A27" s="183"/>
      <c r="B27" s="183"/>
      <c r="C27" s="183"/>
      <c r="D27" s="183"/>
      <c r="E27" s="183"/>
      <c r="F27" s="183"/>
      <c r="G27" s="184"/>
      <c r="H27" s="2"/>
    </row>
    <row r="28" spans="1:8" ht="12.75">
      <c r="A28" s="183"/>
      <c r="B28" s="183"/>
      <c r="C28" s="183"/>
      <c r="D28" s="183"/>
      <c r="E28" s="183"/>
      <c r="F28" s="183"/>
      <c r="G28" s="183"/>
      <c r="H28" s="2"/>
    </row>
    <row r="29" spans="1:8" ht="12.75">
      <c r="A29" s="183"/>
      <c r="B29" s="183"/>
      <c r="C29" s="183"/>
      <c r="D29" s="183"/>
      <c r="E29" s="183"/>
      <c r="F29" s="183"/>
      <c r="G29" s="183"/>
      <c r="H29" s="2"/>
    </row>
    <row r="30" spans="1:8" ht="12.75">
      <c r="A30" s="183"/>
      <c r="B30" s="183"/>
      <c r="C30" s="183"/>
      <c r="D30" s="183"/>
      <c r="E30" s="183"/>
      <c r="F30" s="183"/>
      <c r="G30" s="184"/>
      <c r="H30" s="2"/>
    </row>
    <row r="31" spans="1:8" ht="12.75">
      <c r="A31" s="183"/>
      <c r="B31" s="183"/>
      <c r="C31" s="183"/>
      <c r="D31" s="183"/>
      <c r="E31" s="183"/>
      <c r="F31" s="183"/>
      <c r="G31" s="184"/>
      <c r="H31" s="2"/>
    </row>
    <row r="32" spans="1:8" ht="12.75">
      <c r="A32" s="183"/>
      <c r="B32" s="183"/>
      <c r="C32" s="183"/>
      <c r="D32" s="183"/>
      <c r="E32" s="183"/>
      <c r="F32" s="183"/>
      <c r="G32" s="183"/>
      <c r="H32" s="2"/>
    </row>
    <row r="33" spans="1:8" ht="12.75">
      <c r="A33" s="183"/>
      <c r="B33" s="183"/>
      <c r="C33" s="183"/>
      <c r="D33" s="183"/>
      <c r="E33" s="183"/>
      <c r="F33" s="183"/>
      <c r="G33" s="183"/>
      <c r="H33" s="2"/>
    </row>
    <row r="34" spans="1:8" ht="12.75">
      <c r="A34" s="183"/>
      <c r="B34" s="183"/>
      <c r="C34" s="183"/>
      <c r="D34" s="183"/>
      <c r="E34" s="183"/>
      <c r="F34" s="183"/>
      <c r="G34" s="184"/>
      <c r="H34" s="2"/>
    </row>
    <row r="35" spans="1:8" ht="12.75">
      <c r="A35" s="183"/>
      <c r="B35" s="183"/>
      <c r="C35" s="183"/>
      <c r="D35" s="183"/>
      <c r="E35" s="183"/>
      <c r="F35" s="183"/>
      <c r="G35" s="184"/>
      <c r="H35" s="2"/>
    </row>
    <row r="36" spans="1:8" ht="12.75">
      <c r="A36" s="183"/>
      <c r="B36" s="183"/>
      <c r="C36" s="183"/>
      <c r="D36" s="183"/>
      <c r="E36" s="183"/>
      <c r="F36" s="183"/>
      <c r="G36" s="183"/>
      <c r="H36" s="2"/>
    </row>
    <row r="37" spans="1:8" ht="12.75">
      <c r="A37" s="183"/>
      <c r="B37" s="183"/>
      <c r="C37" s="183"/>
      <c r="D37" s="183"/>
      <c r="E37" s="183"/>
      <c r="F37" s="183"/>
      <c r="G37" s="183"/>
      <c r="H37" s="2"/>
    </row>
    <row r="38" spans="1:8" ht="12.75">
      <c r="A38" s="183"/>
      <c r="B38" s="183"/>
      <c r="C38" s="183"/>
      <c r="D38" s="183"/>
      <c r="E38" s="183"/>
      <c r="F38" s="183"/>
      <c r="G38" s="184"/>
      <c r="H38" s="2"/>
    </row>
    <row r="39" spans="1:8" ht="12.75">
      <c r="A39" s="183"/>
      <c r="B39" s="183"/>
      <c r="C39" s="183"/>
      <c r="D39" s="183"/>
      <c r="E39" s="183"/>
      <c r="F39" s="183"/>
      <c r="G39" s="184"/>
      <c r="H39" s="2"/>
    </row>
    <row r="40" spans="1:8" ht="12.75">
      <c r="A40" s="183"/>
      <c r="B40" s="183"/>
      <c r="C40" s="183"/>
      <c r="D40" s="183"/>
      <c r="E40" s="183"/>
      <c r="F40" s="183"/>
      <c r="G40" s="183"/>
      <c r="H40" s="2"/>
    </row>
    <row r="41" spans="1:8" ht="12.75">
      <c r="A41" s="183"/>
      <c r="B41" s="183"/>
      <c r="C41" s="183"/>
      <c r="D41" s="183"/>
      <c r="E41" s="183"/>
      <c r="F41" s="183"/>
      <c r="G41" s="183"/>
      <c r="H41" s="2"/>
    </row>
    <row r="42" spans="1:8" ht="12.75">
      <c r="A42" s="183"/>
      <c r="B42" s="183"/>
      <c r="C42" s="183"/>
      <c r="D42" s="183"/>
      <c r="E42" s="183"/>
      <c r="F42" s="183"/>
      <c r="G42" s="184"/>
      <c r="H42" s="2"/>
    </row>
    <row r="43" spans="1:8" ht="12.75">
      <c r="A43" s="183"/>
      <c r="B43" s="183"/>
      <c r="C43" s="183"/>
      <c r="D43" s="183"/>
      <c r="E43" s="183"/>
      <c r="F43" s="183"/>
      <c r="G43" s="184"/>
      <c r="H43" s="2"/>
    </row>
    <row r="44" spans="1:8" ht="12.75">
      <c r="A44" s="183"/>
      <c r="B44" s="183"/>
      <c r="C44" s="183"/>
      <c r="D44" s="183"/>
      <c r="E44" s="183"/>
      <c r="F44" s="183"/>
      <c r="G44" s="183"/>
      <c r="H44" s="2"/>
    </row>
    <row r="45" spans="1:8" ht="12.75">
      <c r="A45" s="183"/>
      <c r="B45" s="183"/>
      <c r="C45" s="183"/>
      <c r="D45" s="183"/>
      <c r="E45" s="183"/>
      <c r="F45" s="183"/>
      <c r="G45" s="183"/>
      <c r="H45" s="2"/>
    </row>
    <row r="46" spans="1:8" ht="12.75">
      <c r="A46" s="183"/>
      <c r="B46" s="183"/>
      <c r="C46" s="183"/>
      <c r="D46" s="183"/>
      <c r="E46" s="183"/>
      <c r="F46" s="183"/>
      <c r="G46" s="184"/>
      <c r="H46" s="2"/>
    </row>
    <row r="47" spans="1:8" ht="12.75">
      <c r="A47" s="183"/>
      <c r="B47" s="183"/>
      <c r="C47" s="183"/>
      <c r="D47" s="183"/>
      <c r="E47" s="183"/>
      <c r="F47" s="183"/>
      <c r="G47" s="184"/>
      <c r="H47" s="2"/>
    </row>
    <row r="48" spans="1:8" ht="12.75">
      <c r="A48" s="183"/>
      <c r="B48" s="183"/>
      <c r="C48" s="183"/>
      <c r="D48" s="183"/>
      <c r="E48" s="183"/>
      <c r="F48" s="183"/>
      <c r="G48" s="183"/>
      <c r="H48" s="2"/>
    </row>
    <row r="49" spans="1:8" ht="12.75">
      <c r="A49" s="183"/>
      <c r="B49" s="183"/>
      <c r="C49" s="183"/>
      <c r="D49" s="183"/>
      <c r="E49" s="183"/>
      <c r="F49" s="183"/>
      <c r="G49" s="183"/>
      <c r="H49" s="2"/>
    </row>
    <row r="50" spans="1:8" ht="12.75">
      <c r="A50" s="183"/>
      <c r="B50" s="183"/>
      <c r="C50" s="183"/>
      <c r="D50" s="183"/>
      <c r="E50" s="183"/>
      <c r="F50" s="183"/>
      <c r="G50" s="184"/>
      <c r="H50" s="2"/>
    </row>
    <row r="51" spans="1:8" ht="12.75">
      <c r="A51" s="183"/>
      <c r="B51" s="183"/>
      <c r="C51" s="183"/>
      <c r="D51" s="183"/>
      <c r="E51" s="183"/>
      <c r="F51" s="183"/>
      <c r="G51" s="184"/>
      <c r="H51" s="2"/>
    </row>
    <row r="52" spans="1:8" ht="12.75">
      <c r="A52" s="183"/>
      <c r="B52" s="183"/>
      <c r="C52" s="183"/>
      <c r="D52" s="183"/>
      <c r="E52" s="183"/>
      <c r="F52" s="183"/>
      <c r="G52" s="183"/>
      <c r="H52" s="2"/>
    </row>
    <row r="53" spans="1:8" ht="12.75">
      <c r="A53" s="183"/>
      <c r="B53" s="183"/>
      <c r="C53" s="183"/>
      <c r="D53" s="183"/>
      <c r="E53" s="183"/>
      <c r="F53" s="183"/>
      <c r="G53" s="183"/>
      <c r="H53" s="2"/>
    </row>
    <row r="54" spans="1:8" ht="12.75">
      <c r="A54" s="183"/>
      <c r="B54" s="183"/>
      <c r="C54" s="183"/>
      <c r="D54" s="183"/>
      <c r="E54" s="183"/>
      <c r="F54" s="183"/>
      <c r="G54" s="184"/>
      <c r="H54" s="2"/>
    </row>
    <row r="55" spans="1:8" ht="12.75">
      <c r="A55" s="183"/>
      <c r="B55" s="183"/>
      <c r="C55" s="183"/>
      <c r="D55" s="183"/>
      <c r="E55" s="183"/>
      <c r="F55" s="183"/>
      <c r="G55" s="184"/>
      <c r="H55" s="2"/>
    </row>
    <row r="56" spans="1:8" ht="12.75">
      <c r="A56" s="183"/>
      <c r="B56" s="183"/>
      <c r="C56" s="183"/>
      <c r="D56" s="183"/>
      <c r="E56" s="183"/>
      <c r="F56" s="183"/>
      <c r="G56" s="183"/>
      <c r="H56" s="2"/>
    </row>
    <row r="57" spans="1:8" ht="12.75">
      <c r="A57" s="183"/>
      <c r="B57" s="183"/>
      <c r="C57" s="183"/>
      <c r="D57" s="183"/>
      <c r="E57" s="183"/>
      <c r="F57" s="183"/>
      <c r="G57" s="183"/>
      <c r="H57" s="2"/>
    </row>
    <row r="58" spans="1:8" ht="12.75">
      <c r="A58" s="183"/>
      <c r="B58" s="183"/>
      <c r="C58" s="183"/>
      <c r="D58" s="183"/>
      <c r="E58" s="183"/>
      <c r="F58" s="183"/>
      <c r="G58" s="184"/>
      <c r="H58" s="2"/>
    </row>
    <row r="59" spans="1:8" ht="12.75">
      <c r="A59" s="183"/>
      <c r="B59" s="183"/>
      <c r="C59" s="183"/>
      <c r="D59" s="183"/>
      <c r="E59" s="183"/>
      <c r="F59" s="183"/>
      <c r="G59" s="184"/>
      <c r="H59" s="2"/>
    </row>
    <row r="60" spans="1:8" ht="12.75">
      <c r="A60" s="183"/>
      <c r="B60" s="183"/>
      <c r="C60" s="183"/>
      <c r="D60" s="183"/>
      <c r="E60" s="183"/>
      <c r="F60" s="183"/>
      <c r="G60" s="183"/>
      <c r="H60" s="2"/>
    </row>
    <row r="61" spans="1:8" ht="12.75">
      <c r="A61" s="183"/>
      <c r="B61" s="183"/>
      <c r="C61" s="183"/>
      <c r="D61" s="183"/>
      <c r="E61" s="183"/>
      <c r="F61" s="183"/>
      <c r="G61" s="183"/>
      <c r="H61" s="2"/>
    </row>
    <row r="62" spans="1:8" ht="12.75">
      <c r="A62" s="183"/>
      <c r="B62" s="183"/>
      <c r="C62" s="183"/>
      <c r="D62" s="183"/>
      <c r="E62" s="183"/>
      <c r="F62" s="183"/>
      <c r="G62" s="184"/>
      <c r="H62" s="2"/>
    </row>
    <row r="63" spans="1:8" ht="12.75">
      <c r="A63" s="183"/>
      <c r="B63" s="183"/>
      <c r="C63" s="183"/>
      <c r="D63" s="183"/>
      <c r="E63" s="183"/>
      <c r="F63" s="183"/>
      <c r="G63" s="184"/>
      <c r="H63" s="2"/>
    </row>
    <row r="64" spans="1:8" ht="12.75">
      <c r="A64" s="183"/>
      <c r="B64" s="183"/>
      <c r="C64" s="183"/>
      <c r="D64" s="183"/>
      <c r="E64" s="183"/>
      <c r="F64" s="183"/>
      <c r="G64" s="183"/>
      <c r="H64" s="2"/>
    </row>
    <row r="65" spans="1:8" ht="12.75">
      <c r="A65" s="183"/>
      <c r="B65" s="183"/>
      <c r="C65" s="183"/>
      <c r="D65" s="183"/>
      <c r="E65" s="183"/>
      <c r="F65" s="183"/>
      <c r="G65" s="183"/>
      <c r="H65" s="2"/>
    </row>
    <row r="66" spans="1:8" ht="12.75">
      <c r="A66" s="183"/>
      <c r="B66" s="183"/>
      <c r="C66" s="183"/>
      <c r="D66" s="183"/>
      <c r="E66" s="183"/>
      <c r="F66" s="183"/>
      <c r="G66" s="184"/>
      <c r="H66" s="2"/>
    </row>
    <row r="67" spans="1:8" ht="12.75">
      <c r="A67" s="183"/>
      <c r="B67" s="183"/>
      <c r="C67" s="183"/>
      <c r="D67" s="183"/>
      <c r="E67" s="183"/>
      <c r="F67" s="183"/>
      <c r="G67" s="184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58:A59"/>
    <mergeCell ref="B58:B59"/>
    <mergeCell ref="A60:A61"/>
    <mergeCell ref="B60:B61"/>
    <mergeCell ref="F58:F59"/>
    <mergeCell ref="C58:C59"/>
    <mergeCell ref="E54:E55"/>
    <mergeCell ref="F54:F55"/>
    <mergeCell ref="C54:C55"/>
    <mergeCell ref="D54:D55"/>
    <mergeCell ref="D58:D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2009-02-05T10:45:44Z</cp:lastPrinted>
  <dcterms:created xsi:type="dcterms:W3CDTF">1996-10-08T23:32:33Z</dcterms:created>
  <dcterms:modified xsi:type="dcterms:W3CDTF">2009-02-05T10:52:56Z</dcterms:modified>
  <cp:category/>
  <cp:version/>
  <cp:contentType/>
  <cp:contentStatus/>
</cp:coreProperties>
</file>