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updateLinks="always" defaultThemeVersion="124226"/>
  <bookViews>
    <workbookView xWindow="255" yWindow="0" windowWidth="9240" windowHeight="8640"/>
  </bookViews>
  <sheets>
    <sheet name="до 3м" sheetId="5" r:id="rId1"/>
    <sheet name="до 5м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A2" i="5"/>
  <c r="O66"/>
  <c r="H48" i="4" l="1"/>
  <c r="G48"/>
  <c r="F48"/>
  <c r="E48"/>
  <c r="D48"/>
  <c r="C48"/>
  <c r="H48" i="5"/>
  <c r="G48"/>
  <c r="F48"/>
  <c r="E48"/>
  <c r="D48"/>
  <c r="C48"/>
  <c r="P33" i="4"/>
  <c r="O33"/>
  <c r="N33"/>
  <c r="M33"/>
  <c r="L33"/>
  <c r="K33"/>
  <c r="P33" i="5"/>
  <c r="O33"/>
  <c r="N33"/>
  <c r="M33"/>
  <c r="L33"/>
  <c r="K33"/>
  <c r="P30" i="4"/>
  <c r="O30"/>
  <c r="N30"/>
  <c r="M30"/>
  <c r="L30"/>
  <c r="K30"/>
  <c r="P28"/>
  <c r="O28"/>
  <c r="N28"/>
  <c r="M28"/>
  <c r="L28"/>
  <c r="K28"/>
  <c r="P26"/>
  <c r="O26"/>
  <c r="N26"/>
  <c r="M26"/>
  <c r="L26"/>
  <c r="K26"/>
  <c r="P24"/>
  <c r="O24"/>
  <c r="N24"/>
  <c r="M24"/>
  <c r="L24"/>
  <c r="K24"/>
  <c r="P22"/>
  <c r="O22"/>
  <c r="N22"/>
  <c r="M22"/>
  <c r="L22"/>
  <c r="K22"/>
  <c r="P20"/>
  <c r="O20"/>
  <c r="N20"/>
  <c r="M20"/>
  <c r="L20"/>
  <c r="K20"/>
  <c r="P30" i="5"/>
  <c r="O30"/>
  <c r="N30"/>
  <c r="M30"/>
  <c r="L30"/>
  <c r="K30"/>
  <c r="P28"/>
  <c r="O28"/>
  <c r="N28"/>
  <c r="M28"/>
  <c r="L28"/>
  <c r="K28"/>
  <c r="P26"/>
  <c r="O26"/>
  <c r="N26"/>
  <c r="M26"/>
  <c r="L26"/>
  <c r="K26"/>
  <c r="P24"/>
  <c r="O24"/>
  <c r="N24"/>
  <c r="M24"/>
  <c r="L24"/>
  <c r="K24"/>
  <c r="P22"/>
  <c r="O22"/>
  <c r="N22"/>
  <c r="M22"/>
  <c r="L22"/>
  <c r="K22"/>
  <c r="P20"/>
  <c r="O20"/>
  <c r="N20"/>
  <c r="M20"/>
  <c r="L20"/>
  <c r="K20"/>
  <c r="H7" i="4"/>
  <c r="G7"/>
  <c r="F7"/>
  <c r="E7"/>
  <c r="D7"/>
  <c r="C7"/>
  <c r="H7" i="5"/>
  <c r="G7"/>
  <c r="F7"/>
  <c r="E7"/>
  <c r="D7"/>
  <c r="C7"/>
  <c r="P58" i="4"/>
  <c r="O58"/>
  <c r="N58"/>
  <c r="M58"/>
  <c r="L58"/>
  <c r="K58"/>
  <c r="P56"/>
  <c r="O56"/>
  <c r="N56"/>
  <c r="M56"/>
  <c r="L56"/>
  <c r="K56"/>
  <c r="P54"/>
  <c r="O54"/>
  <c r="N54"/>
  <c r="M54"/>
  <c r="L54"/>
  <c r="K54"/>
  <c r="P52"/>
  <c r="O52"/>
  <c r="N52"/>
  <c r="M52"/>
  <c r="L52"/>
  <c r="K52"/>
  <c r="P50"/>
  <c r="O50"/>
  <c r="N50"/>
  <c r="M50"/>
  <c r="L50"/>
  <c r="K50"/>
  <c r="P48"/>
  <c r="O48"/>
  <c r="N48"/>
  <c r="M48"/>
  <c r="L48"/>
  <c r="K48"/>
  <c r="P58" i="5"/>
  <c r="O58"/>
  <c r="N58"/>
  <c r="M58"/>
  <c r="L58"/>
  <c r="K58"/>
  <c r="P56"/>
  <c r="O56"/>
  <c r="N56"/>
  <c r="M56"/>
  <c r="L56"/>
  <c r="K56"/>
  <c r="P54"/>
  <c r="O54"/>
  <c r="N54"/>
  <c r="M54"/>
  <c r="L54"/>
  <c r="K54"/>
  <c r="P52"/>
  <c r="O52"/>
  <c r="N52"/>
  <c r="M52"/>
  <c r="L52"/>
  <c r="K52"/>
  <c r="P50"/>
  <c r="O50"/>
  <c r="N50"/>
  <c r="M50"/>
  <c r="L50"/>
  <c r="K50"/>
  <c r="P48"/>
  <c r="O48"/>
  <c r="N48"/>
  <c r="M48"/>
  <c r="L48"/>
  <c r="K48"/>
  <c r="H71" i="4" l="1"/>
  <c r="G71"/>
  <c r="F71"/>
  <c r="E71"/>
  <c r="D71"/>
  <c r="C71"/>
  <c r="H69"/>
  <c r="G69"/>
  <c r="F69"/>
  <c r="E69"/>
  <c r="D69"/>
  <c r="C69"/>
  <c r="H67"/>
  <c r="G67"/>
  <c r="F67"/>
  <c r="E67"/>
  <c r="D67"/>
  <c r="C67"/>
  <c r="H65"/>
  <c r="G65"/>
  <c r="F65"/>
  <c r="E65"/>
  <c r="D65"/>
  <c r="C65"/>
  <c r="H63"/>
  <c r="G63"/>
  <c r="F63"/>
  <c r="E63"/>
  <c r="D63"/>
  <c r="C63"/>
  <c r="H61"/>
  <c r="G61"/>
  <c r="F61"/>
  <c r="E61"/>
  <c r="D61"/>
  <c r="C61"/>
  <c r="H71" i="5"/>
  <c r="G71"/>
  <c r="F71"/>
  <c r="E71"/>
  <c r="D71"/>
  <c r="C71"/>
  <c r="H69"/>
  <c r="G69"/>
  <c r="F69"/>
  <c r="E69"/>
  <c r="D69"/>
  <c r="C69"/>
  <c r="H67"/>
  <c r="G67"/>
  <c r="F67"/>
  <c r="E67"/>
  <c r="D67"/>
  <c r="C67"/>
  <c r="H65"/>
  <c r="G65"/>
  <c r="F65"/>
  <c r="E65"/>
  <c r="D65"/>
  <c r="C65"/>
  <c r="H63"/>
  <c r="G63"/>
  <c r="F63"/>
  <c r="E63"/>
  <c r="D63"/>
  <c r="C63"/>
  <c r="H61"/>
  <c r="G61"/>
  <c r="F61"/>
  <c r="E61"/>
  <c r="D61"/>
  <c r="C61"/>
  <c r="H43" i="4"/>
  <c r="G43"/>
  <c r="F43"/>
  <c r="E43"/>
  <c r="D43"/>
  <c r="C43"/>
  <c r="H41"/>
  <c r="G41"/>
  <c r="F41"/>
  <c r="E41"/>
  <c r="D41"/>
  <c r="C41"/>
  <c r="H39"/>
  <c r="G39"/>
  <c r="F39"/>
  <c r="E39"/>
  <c r="D39"/>
  <c r="C39"/>
  <c r="H37"/>
  <c r="G37"/>
  <c r="F37"/>
  <c r="E37"/>
  <c r="D37"/>
  <c r="C37"/>
  <c r="H35"/>
  <c r="G35"/>
  <c r="F35"/>
  <c r="E35"/>
  <c r="D35"/>
  <c r="C35"/>
  <c r="H33"/>
  <c r="G33"/>
  <c r="F33"/>
  <c r="E33"/>
  <c r="D33"/>
  <c r="C33"/>
  <c r="H43" i="5"/>
  <c r="G43"/>
  <c r="F43"/>
  <c r="E43"/>
  <c r="D43"/>
  <c r="C43"/>
  <c r="H41"/>
  <c r="G41"/>
  <c r="F41"/>
  <c r="E41"/>
  <c r="D41"/>
  <c r="C41"/>
  <c r="H39"/>
  <c r="G39"/>
  <c r="F39"/>
  <c r="E39"/>
  <c r="D39"/>
  <c r="C39"/>
  <c r="H37"/>
  <c r="G37"/>
  <c r="F37"/>
  <c r="E37"/>
  <c r="D37"/>
  <c r="C37"/>
  <c r="H35"/>
  <c r="G35"/>
  <c r="F35"/>
  <c r="E35"/>
  <c r="D35"/>
  <c r="C35"/>
  <c r="H33"/>
  <c r="G33"/>
  <c r="F33"/>
  <c r="E33"/>
  <c r="D33"/>
  <c r="C33"/>
  <c r="H30" i="4"/>
  <c r="G30"/>
  <c r="F30"/>
  <c r="E30"/>
  <c r="D30"/>
  <c r="C30"/>
  <c r="H28"/>
  <c r="G28"/>
  <c r="F28"/>
  <c r="E28"/>
  <c r="D28"/>
  <c r="C28"/>
  <c r="H26"/>
  <c r="G26"/>
  <c r="F26"/>
  <c r="E26"/>
  <c r="D26"/>
  <c r="C26"/>
  <c r="H24"/>
  <c r="G24"/>
  <c r="F24"/>
  <c r="E24"/>
  <c r="D24"/>
  <c r="C24"/>
  <c r="H22"/>
  <c r="G22"/>
  <c r="F22"/>
  <c r="E22"/>
  <c r="D22"/>
  <c r="C22"/>
  <c r="H20"/>
  <c r="G20"/>
  <c r="F20"/>
  <c r="E20"/>
  <c r="D20"/>
  <c r="C20"/>
  <c r="H30" i="5"/>
  <c r="G30"/>
  <c r="F30"/>
  <c r="E30"/>
  <c r="D30"/>
  <c r="C30"/>
  <c r="H28"/>
  <c r="G28"/>
  <c r="F28"/>
  <c r="E28"/>
  <c r="D28"/>
  <c r="C28"/>
  <c r="H26"/>
  <c r="G26"/>
  <c r="F26"/>
  <c r="E26"/>
  <c r="D26"/>
  <c r="C26"/>
  <c r="H24"/>
  <c r="G24"/>
  <c r="F24"/>
  <c r="E24"/>
  <c r="D24"/>
  <c r="C24"/>
  <c r="H22"/>
  <c r="G22"/>
  <c r="F22"/>
  <c r="E22"/>
  <c r="D22"/>
  <c r="C22"/>
  <c r="H20"/>
  <c r="G20"/>
  <c r="F20"/>
  <c r="E20"/>
  <c r="D20"/>
  <c r="C20"/>
  <c r="P17" i="4"/>
  <c r="O17"/>
  <c r="N17"/>
  <c r="M17"/>
  <c r="L17"/>
  <c r="K17"/>
  <c r="P15"/>
  <c r="O15"/>
  <c r="N15"/>
  <c r="M15"/>
  <c r="L15"/>
  <c r="K15"/>
  <c r="P13"/>
  <c r="O13"/>
  <c r="N13"/>
  <c r="M13"/>
  <c r="L13"/>
  <c r="K13"/>
  <c r="P11"/>
  <c r="O11"/>
  <c r="N11"/>
  <c r="M11"/>
  <c r="L11"/>
  <c r="K11"/>
  <c r="P9"/>
  <c r="O9"/>
  <c r="N9"/>
  <c r="M9"/>
  <c r="L9"/>
  <c r="K9"/>
  <c r="P7"/>
  <c r="O7"/>
  <c r="N7"/>
  <c r="M7"/>
  <c r="L7"/>
  <c r="K7"/>
  <c r="P17" i="5"/>
  <c r="O17"/>
  <c r="N17"/>
  <c r="M17"/>
  <c r="L17"/>
  <c r="K17"/>
  <c r="P15"/>
  <c r="O15"/>
  <c r="N15"/>
  <c r="M15"/>
  <c r="L15"/>
  <c r="K15"/>
  <c r="P13"/>
  <c r="O13"/>
  <c r="N13"/>
  <c r="M13"/>
  <c r="L13"/>
  <c r="K13"/>
  <c r="P11"/>
  <c r="O11"/>
  <c r="N11"/>
  <c r="M11"/>
  <c r="L11"/>
  <c r="K11"/>
  <c r="P9"/>
  <c r="O9"/>
  <c r="N9"/>
  <c r="M9"/>
  <c r="L9"/>
  <c r="K9"/>
  <c r="P7"/>
  <c r="O7"/>
  <c r="N7"/>
  <c r="M7"/>
  <c r="L7"/>
  <c r="K7"/>
  <c r="O67" l="1"/>
  <c r="N63"/>
  <c r="O62"/>
  <c r="K62"/>
  <c r="A4"/>
  <c r="A4" i="4"/>
  <c r="A71" i="5" l="1"/>
  <c r="A69"/>
  <c r="A67"/>
  <c r="A65"/>
  <c r="A63"/>
  <c r="A61"/>
  <c r="I58"/>
  <c r="A58"/>
  <c r="I56"/>
  <c r="A56"/>
  <c r="I54"/>
  <c r="A54"/>
  <c r="I52"/>
  <c r="A52"/>
  <c r="I50"/>
  <c r="A50"/>
  <c r="I48"/>
  <c r="A48"/>
  <c r="I43"/>
  <c r="A43"/>
  <c r="I41"/>
  <c r="A41"/>
  <c r="I39"/>
  <c r="A39"/>
  <c r="I37"/>
  <c r="A37"/>
  <c r="I35"/>
  <c r="A35"/>
  <c r="I33"/>
  <c r="A33"/>
  <c r="I30"/>
  <c r="A30"/>
  <c r="I28"/>
  <c r="A28"/>
  <c r="I26"/>
  <c r="A26"/>
  <c r="I24"/>
  <c r="A24"/>
  <c r="I22"/>
  <c r="A22"/>
  <c r="I20"/>
  <c r="A20"/>
  <c r="I17"/>
  <c r="A17"/>
  <c r="I15"/>
  <c r="A15"/>
  <c r="I13"/>
  <c r="A13"/>
  <c r="I11"/>
  <c r="A11"/>
  <c r="I9"/>
  <c r="A9"/>
  <c r="I7"/>
  <c r="A7"/>
  <c r="I7" i="4" l="1"/>
  <c r="A30" l="1"/>
  <c r="A28"/>
  <c r="A26"/>
  <c r="A24"/>
  <c r="A22"/>
  <c r="A20"/>
  <c r="A71" l="1"/>
  <c r="A69"/>
  <c r="A67"/>
  <c r="A65"/>
  <c r="A63"/>
  <c r="A61"/>
  <c r="I58"/>
  <c r="A58"/>
  <c r="I56"/>
  <c r="A56"/>
  <c r="I54"/>
  <c r="A54"/>
  <c r="I52"/>
  <c r="A52"/>
  <c r="I50"/>
  <c r="A50"/>
  <c r="I48"/>
  <c r="A48"/>
  <c r="I43"/>
  <c r="A43"/>
  <c r="I41"/>
  <c r="A41"/>
  <c r="I39"/>
  <c r="A39"/>
  <c r="I37"/>
  <c r="A37"/>
  <c r="I35"/>
  <c r="A35"/>
  <c r="I33"/>
  <c r="A33"/>
  <c r="I30"/>
  <c r="I28"/>
  <c r="I26"/>
  <c r="I24"/>
  <c r="I22"/>
  <c r="I20"/>
  <c r="I17"/>
  <c r="A17"/>
  <c r="I15"/>
  <c r="A15"/>
  <c r="I13"/>
  <c r="A13"/>
  <c r="I11"/>
  <c r="A11"/>
  <c r="I9"/>
  <c r="A9"/>
  <c r="A7"/>
  <c r="C56" l="1"/>
  <c r="C56" i="5"/>
  <c r="H52" i="4"/>
  <c r="H52" i="5"/>
  <c r="D58" i="4"/>
  <c r="D58" i="5"/>
  <c r="E54" i="4"/>
  <c r="E54" i="5"/>
  <c r="E50" i="4"/>
  <c r="E50" i="5"/>
  <c r="F58" i="4" l="1"/>
  <c r="F58" i="5"/>
  <c r="G54" i="4"/>
  <c r="G54" i="5"/>
  <c r="D52" i="4"/>
  <c r="D52" i="5"/>
  <c r="H54" i="4"/>
  <c r="H54" i="5"/>
  <c r="E52" i="4"/>
  <c r="E52" i="5"/>
  <c r="H58" i="4"/>
  <c r="H58" i="5"/>
  <c r="G50" i="4"/>
  <c r="G50" i="5"/>
  <c r="C58" i="4"/>
  <c r="C58" i="5"/>
  <c r="F50" i="4"/>
  <c r="F50" i="5"/>
  <c r="F56" i="4"/>
  <c r="F56" i="5"/>
  <c r="H56" i="4"/>
  <c r="H56" i="5"/>
  <c r="E58" i="4"/>
  <c r="E58" i="5"/>
  <c r="D50" i="4"/>
  <c r="D50" i="5"/>
  <c r="G56" i="4"/>
  <c r="G56" i="5"/>
  <c r="C50" i="4"/>
  <c r="C50" i="5"/>
  <c r="F52" i="4"/>
  <c r="F52" i="5"/>
  <c r="D54" i="4"/>
  <c r="D54" i="5"/>
  <c r="C54" i="4"/>
  <c r="C54" i="5"/>
  <c r="G58" i="4"/>
  <c r="G58" i="5"/>
  <c r="C52" i="4"/>
  <c r="C52" i="5"/>
  <c r="H50" i="4"/>
  <c r="H50" i="5"/>
  <c r="E56" i="4"/>
  <c r="E56" i="5"/>
  <c r="D56" i="4"/>
  <c r="D56" i="5"/>
  <c r="G52" i="4"/>
  <c r="G52" i="5"/>
  <c r="F54" i="4"/>
  <c r="F54" i="5"/>
  <c r="K41" i="4" l="1"/>
  <c r="K41" i="5"/>
  <c r="P37" i="4"/>
  <c r="P37" i="5"/>
  <c r="L43" i="4"/>
  <c r="L43" i="5"/>
  <c r="M39" i="4"/>
  <c r="M39" i="5"/>
  <c r="M35" i="4"/>
  <c r="M35" i="5"/>
  <c r="N43" l="1"/>
  <c r="N43" i="4"/>
  <c r="O39"/>
  <c r="O39" i="5"/>
  <c r="L37" i="4"/>
  <c r="L37" i="5"/>
  <c r="P39" i="4"/>
  <c r="P39" i="5"/>
  <c r="M37" i="4"/>
  <c r="M37" i="5"/>
  <c r="K43" i="4"/>
  <c r="K43" i="5"/>
  <c r="N35" i="4"/>
  <c r="N35" i="5"/>
  <c r="N41" i="4"/>
  <c r="N41" i="5"/>
  <c r="P41" i="4"/>
  <c r="P41" i="5"/>
  <c r="O35" i="4"/>
  <c r="O35" i="5"/>
  <c r="M43" i="4"/>
  <c r="M43" i="5"/>
  <c r="L35" i="4"/>
  <c r="L35" i="5"/>
  <c r="O41" i="4"/>
  <c r="O41" i="5"/>
  <c r="K35" i="4"/>
  <c r="K35" i="5"/>
  <c r="N37" i="4"/>
  <c r="N37" i="5"/>
  <c r="L39" i="4"/>
  <c r="L39" i="5"/>
  <c r="K39" i="4"/>
  <c r="K39" i="5"/>
  <c r="P43" i="4"/>
  <c r="P43" i="5"/>
  <c r="O43" i="4"/>
  <c r="O43" i="5"/>
  <c r="K37" i="4"/>
  <c r="K37" i="5"/>
  <c r="P35" i="4"/>
  <c r="P35" i="5"/>
  <c r="M41" i="4"/>
  <c r="M41" i="5"/>
  <c r="L41" i="4"/>
  <c r="L41" i="5"/>
  <c r="O37" i="4"/>
  <c r="O37" i="5"/>
  <c r="N39" i="4"/>
  <c r="N39" i="5"/>
  <c r="C15" i="4" l="1"/>
  <c r="C15" i="5"/>
  <c r="D17" i="4"/>
  <c r="D17" i="5"/>
  <c r="E9" i="4"/>
  <c r="E9" i="5"/>
  <c r="H11" i="4"/>
  <c r="H11" i="5"/>
  <c r="E13" i="4"/>
  <c r="E13" i="5"/>
  <c r="G13" i="4" l="1"/>
  <c r="G13" i="5"/>
  <c r="H13" i="4"/>
  <c r="H13" i="5"/>
  <c r="G9" i="4"/>
  <c r="G9" i="5"/>
  <c r="F9"/>
  <c r="F9" i="4"/>
  <c r="F15"/>
  <c r="F15" i="5"/>
  <c r="H15"/>
  <c r="H15" i="4"/>
  <c r="F17"/>
  <c r="F17" i="5"/>
  <c r="E11" i="4"/>
  <c r="E11" i="5"/>
  <c r="D9" i="4"/>
  <c r="D9" i="5"/>
  <c r="C9" i="4"/>
  <c r="C9" i="5"/>
  <c r="F11" i="4"/>
  <c r="F11" i="5"/>
  <c r="D13" i="4"/>
  <c r="D13" i="5"/>
  <c r="C13" i="4"/>
  <c r="C13" i="5"/>
  <c r="D11" i="4"/>
  <c r="D11" i="5"/>
  <c r="C17" i="4"/>
  <c r="C17" i="5"/>
  <c r="E17" i="4"/>
  <c r="E17" i="5"/>
  <c r="G15" i="4"/>
  <c r="G15" i="5"/>
  <c r="H17" i="4"/>
  <c r="H17" i="5"/>
  <c r="G17" i="4"/>
  <c r="G17" i="5"/>
  <c r="C11" i="4"/>
  <c r="C11" i="5"/>
  <c r="H9" i="4"/>
  <c r="H9" i="5"/>
  <c r="E15" i="4"/>
  <c r="E15" i="5"/>
  <c r="D15" i="4"/>
  <c r="D15" i="5"/>
  <c r="G11" i="4"/>
  <c r="G11" i="5"/>
  <c r="F13"/>
  <c r="F13" i="4"/>
</calcChain>
</file>

<file path=xl/sharedStrings.xml><?xml version="1.0" encoding="utf-8"?>
<sst xmlns="http://schemas.openxmlformats.org/spreadsheetml/2006/main" count="149" uniqueCount="22">
  <si>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</si>
  <si>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</si>
  <si>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</si>
  <si>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</si>
  <si>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</si>
  <si>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</si>
  <si>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</si>
  <si>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</si>
  <si>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</si>
  <si>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</si>
  <si>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</si>
  <si>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 xml:space="preserve"> Субъект, город, ведомство</t>
  </si>
  <si>
    <t>Округ</t>
  </si>
  <si>
    <t>по итогам Чемпионата Росии по БОЕВОМУ САМБО</t>
  </si>
  <si>
    <t>57</t>
  </si>
  <si>
    <t>св100</t>
  </si>
  <si>
    <t>Гл. судья, судья ВК</t>
  </si>
  <si>
    <t>С.Ю.Аткунов</t>
  </si>
  <si>
    <t>/Г-Алтайск/</t>
  </si>
  <si>
    <t>С.Н.Мордовин</t>
  </si>
  <si>
    <t>/Г-Алт/</t>
  </si>
  <si>
    <t>Гл. секретарь, судья ВК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</si>
</sst>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7" borderId="0" xfId="0" applyFont="1" applyFill="1" applyBorder="1"/>
    <xf numFmtId="0" fontId="14" fillId="7" borderId="0" xfId="0" applyFont="1" applyFill="1" applyBorder="1"/>
    <xf numFmtId="0" fontId="11" fillId="7" borderId="0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2">
          <cell r="A2" t="str">
            <v>Международный турнир по самбо "Мемориал М.Бурдикова"</v>
          </cell>
        </row>
        <row r="3">
          <cell r="A3" t="str">
            <v>17-20 августа 2018г.                                              г.Кстово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/Рязань/</v>
          </cell>
        </row>
        <row r="8">
          <cell r="G8" t="str">
            <v>А.С.Тимошин</v>
          </cell>
        </row>
        <row r="9">
          <cell r="G9" t="str">
            <v>/Рыбинск/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Осипенко Артем Иванович</v>
          </cell>
          <cell r="D6" t="str">
            <v>27.05.88, змс</v>
          </cell>
          <cell r="E6" t="str">
            <v>ЦФО</v>
          </cell>
          <cell r="F6" t="str">
            <v>Брянская, Брянск</v>
          </cell>
          <cell r="G6">
            <v>0</v>
          </cell>
          <cell r="H6" t="str">
            <v>Портнов СВ Зубов РП</v>
          </cell>
        </row>
        <row r="8">
          <cell r="C8" t="str">
            <v>Кучумов Александр Николаевич</v>
          </cell>
          <cell r="D8" t="str">
            <v>06.11.90, мсмк</v>
          </cell>
          <cell r="E8" t="str">
            <v>М</v>
          </cell>
          <cell r="F8" t="str">
            <v>Москва, ГБУ "СШОР№45"</v>
          </cell>
          <cell r="G8">
            <v>0</v>
          </cell>
          <cell r="H8" t="str">
            <v>Тиновицкий КГ</v>
          </cell>
        </row>
        <row r="10">
          <cell r="C10" t="str">
            <v>Саакян Паруйр Рубикович</v>
          </cell>
          <cell r="D10" t="str">
            <v>27.04.94, мс</v>
          </cell>
          <cell r="E10" t="str">
            <v>СФО</v>
          </cell>
          <cell r="F10" t="str">
            <v>Красноярский, Красноярск</v>
          </cell>
          <cell r="G10">
            <v>0</v>
          </cell>
          <cell r="H10" t="str">
            <v>Воробьев АА Саградян ВО</v>
          </cell>
        </row>
        <row r="12">
          <cell r="C12" t="str">
            <v xml:space="preserve">Хохлов Дмитрий </v>
          </cell>
          <cell r="D12" t="str">
            <v>06.02.99, мс</v>
          </cell>
          <cell r="E12" t="str">
            <v>БЕЛ</v>
          </cell>
          <cell r="F12" t="str">
            <v>Беларусь</v>
          </cell>
          <cell r="G12">
            <v>0</v>
          </cell>
          <cell r="H12" t="str">
            <v>Кот ВС</v>
          </cell>
        </row>
        <row r="14">
          <cell r="C14" t="str">
            <v>Хапцев Артур Русланович</v>
          </cell>
          <cell r="D14" t="str">
            <v>15.01.88, кмс</v>
          </cell>
          <cell r="E14" t="str">
            <v>УФО</v>
          </cell>
          <cell r="F14" t="str">
            <v>Свердловская, В.Пышма</v>
          </cell>
          <cell r="G14">
            <v>0</v>
          </cell>
          <cell r="H14" t="str">
            <v>Стенников ВГ Мельников АН</v>
          </cell>
        </row>
        <row r="16">
          <cell r="C16" t="str">
            <v xml:space="preserve">Рыбак Юрий </v>
          </cell>
          <cell r="D16" t="str">
            <v>06.03.79, змс</v>
          </cell>
          <cell r="E16" t="str">
            <v>БЕЛ</v>
          </cell>
          <cell r="F16" t="str">
            <v>Беларусь</v>
          </cell>
          <cell r="G16">
            <v>0</v>
          </cell>
          <cell r="H16" t="str">
            <v>Кот ВС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Мурашкин Эдуард Александрович</v>
          </cell>
          <cell r="D6" t="str">
            <v>26.08.96, мс</v>
          </cell>
          <cell r="E6" t="str">
            <v>ЦФО</v>
          </cell>
          <cell r="F6" t="str">
            <v>Тульская, Тула</v>
          </cell>
          <cell r="G6">
            <v>0</v>
          </cell>
          <cell r="H6" t="str">
            <v>Маштаков СВ Нагаев РШ</v>
          </cell>
        </row>
        <row r="8">
          <cell r="C8" t="str">
            <v>Еремин Евгений Алексеевич</v>
          </cell>
          <cell r="D8" t="str">
            <v>10.12.99, мсмк</v>
          </cell>
          <cell r="E8" t="str">
            <v>ДВФО</v>
          </cell>
          <cell r="F8" t="str">
            <v>Приморский, Артем</v>
          </cell>
          <cell r="G8">
            <v>0</v>
          </cell>
          <cell r="H8" t="str">
            <v>Писаренко АА Зубков ВГ</v>
          </cell>
        </row>
        <row r="10">
          <cell r="C10" t="str">
            <v>Куюков Элбек Владимирович</v>
          </cell>
          <cell r="D10" t="str">
            <v>13.05.95, мс</v>
          </cell>
          <cell r="E10" t="str">
            <v>СФО</v>
          </cell>
          <cell r="F10" t="str">
            <v>Новосибирская, Новосибирск</v>
          </cell>
          <cell r="G10">
            <v>0</v>
          </cell>
          <cell r="H10" t="str">
            <v>Орлов АА Тайпинов ВЛ</v>
          </cell>
        </row>
        <row r="12">
          <cell r="C12" t="str">
            <v>Кубарьков Андрей Васильевич</v>
          </cell>
          <cell r="D12" t="str">
            <v>25.08.93, мс</v>
          </cell>
          <cell r="E12" t="str">
            <v>ПФО</v>
          </cell>
          <cell r="F12" t="str">
            <v>Нижегородская, Выкса</v>
          </cell>
          <cell r="G12">
            <v>0</v>
          </cell>
          <cell r="H12" t="str">
            <v>Рогов ДС Гордеев МА</v>
          </cell>
        </row>
        <row r="14">
          <cell r="C14" t="str">
            <v>Байданов Амаду Иванович</v>
          </cell>
          <cell r="D14" t="str">
            <v>22.10.95, кмс</v>
          </cell>
          <cell r="E14" t="str">
            <v>СФО</v>
          </cell>
          <cell r="F14" t="str">
            <v>Новосибирская, Новосибирск</v>
          </cell>
          <cell r="G14">
            <v>0</v>
          </cell>
          <cell r="H14" t="str">
            <v xml:space="preserve">Орлов АА    </v>
          </cell>
        </row>
        <row r="16">
          <cell r="C16" t="str">
            <v>Красинский Максим</v>
          </cell>
          <cell r="D16" t="str">
            <v>02.04.96, мс</v>
          </cell>
          <cell r="E16" t="str">
            <v>БЕЛ</v>
          </cell>
          <cell r="F16" t="str">
            <v>Беларусь</v>
          </cell>
          <cell r="G16">
            <v>0</v>
          </cell>
          <cell r="H16" t="str">
            <v>Кот ВС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Козлов Роман Витальевич</v>
          </cell>
          <cell r="D6" t="str">
            <v>04.05.90, мсмк</v>
          </cell>
          <cell r="E6" t="str">
            <v>ЦФО</v>
          </cell>
          <cell r="F6" t="str">
            <v>Рязанская, Рязань</v>
          </cell>
          <cell r="G6">
            <v>0</v>
          </cell>
          <cell r="H6" t="str">
            <v>Мальцев СА Серегин СМ</v>
          </cell>
        </row>
        <row r="8">
          <cell r="C8" t="str">
            <v>Беглеров Игорь Арифович</v>
          </cell>
          <cell r="D8" t="str">
            <v>05.03.87, змс</v>
          </cell>
          <cell r="E8" t="str">
            <v>ПФО</v>
          </cell>
          <cell r="F8" t="str">
            <v>Пермский, Кудымкар</v>
          </cell>
          <cell r="G8">
            <v>0</v>
          </cell>
          <cell r="H8" t="str">
            <v>Никитин ВВ</v>
          </cell>
        </row>
        <row r="10">
          <cell r="C10" t="str">
            <v>Даниелян Михаил Спартакович</v>
          </cell>
          <cell r="D10" t="str">
            <v>20.02.92, мсмк</v>
          </cell>
          <cell r="E10" t="str">
            <v>ЮФО</v>
          </cell>
          <cell r="F10" t="str">
            <v>Краснодарский, Курганинск</v>
          </cell>
          <cell r="G10">
            <v>0</v>
          </cell>
          <cell r="H10" t="str">
            <v>Потапов ИС Нефедов ДН</v>
          </cell>
        </row>
        <row r="12">
          <cell r="C12" t="str">
            <v>Бурдь Владислав</v>
          </cell>
          <cell r="D12" t="str">
            <v>15.05.96, мсмк</v>
          </cell>
          <cell r="E12" t="str">
            <v>БЕЛ</v>
          </cell>
          <cell r="F12" t="str">
            <v>Беларусь</v>
          </cell>
          <cell r="G12">
            <v>0</v>
          </cell>
          <cell r="H12" t="str">
            <v>Кот ВС</v>
          </cell>
        </row>
        <row r="14">
          <cell r="C14" t="str">
            <v>Яврумян Рудольф Александрович</v>
          </cell>
          <cell r="D14" t="str">
            <v>11.05.97, мс</v>
          </cell>
          <cell r="E14" t="str">
            <v>ЮФО</v>
          </cell>
          <cell r="F14" t="str">
            <v>Краснодарский, Армавир</v>
          </cell>
          <cell r="G14">
            <v>0</v>
          </cell>
          <cell r="H14" t="str">
            <v>Бородин ВГ</v>
          </cell>
        </row>
        <row r="16">
          <cell r="C16" t="str">
            <v>Абу Аманжан</v>
          </cell>
          <cell r="D16" t="str">
            <v>12.10.96, мс</v>
          </cell>
          <cell r="E16" t="str">
            <v>КАЗ</v>
          </cell>
          <cell r="F16" t="str">
            <v>Казахстан</v>
          </cell>
          <cell r="G16">
            <v>0</v>
          </cell>
          <cell r="H16" t="str">
            <v>Доскалиев К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Хертек Саян Калдар-оолович</v>
          </cell>
          <cell r="D6" t="str">
            <v>05.09.87, мсмк</v>
          </cell>
          <cell r="E6" t="str">
            <v>М</v>
          </cell>
          <cell r="F6" t="str">
            <v>Москва, Самбо-70</v>
          </cell>
          <cell r="G6">
            <v>0</v>
          </cell>
          <cell r="H6" t="str">
            <v>Филимонов СН Павлов ДА</v>
          </cell>
        </row>
        <row r="8">
          <cell r="C8" t="str">
            <v>Чеботарь Александр Витальевич</v>
          </cell>
          <cell r="D8" t="str">
            <v>18.11.96, мс</v>
          </cell>
          <cell r="E8" t="str">
            <v>М</v>
          </cell>
          <cell r="F8" t="str">
            <v>Москва, Самбо-70</v>
          </cell>
          <cell r="G8">
            <v>0</v>
          </cell>
          <cell r="H8" t="str">
            <v>Павлов ДА Фунтиков ПВ</v>
          </cell>
        </row>
        <row r="10">
          <cell r="C10" t="str">
            <v>Федоров Александр Владимирович</v>
          </cell>
          <cell r="D10" t="str">
            <v>08.09.94, мсмк</v>
          </cell>
          <cell r="E10" t="str">
            <v>ПФО</v>
          </cell>
          <cell r="F10" t="str">
            <v>Чувашская, Чебоксары</v>
          </cell>
          <cell r="G10">
            <v>0</v>
          </cell>
          <cell r="H10" t="str">
            <v>Малов СА Ильин ГА</v>
          </cell>
        </row>
        <row r="12">
          <cell r="C12" t="str">
            <v>Гезалов Шахрияр Афган-оглы</v>
          </cell>
          <cell r="D12" t="str">
            <v>26.12.93, мс</v>
          </cell>
          <cell r="E12" t="str">
            <v>ПФО</v>
          </cell>
          <cell r="F12" t="str">
            <v>Пермский, Пермь</v>
          </cell>
          <cell r="G12">
            <v>0</v>
          </cell>
          <cell r="H12" t="str">
            <v>Газеев АГ Забалуев АИ</v>
          </cell>
        </row>
        <row r="14">
          <cell r="C14" t="str">
            <v>Агаджанян Артем Араикович</v>
          </cell>
          <cell r="D14" t="str">
            <v>21.08.99, мсмк</v>
          </cell>
          <cell r="E14" t="str">
            <v>ПФО</v>
          </cell>
          <cell r="F14" t="str">
            <v>Нижегородская, Н.Новгород</v>
          </cell>
          <cell r="G14">
            <v>0</v>
          </cell>
          <cell r="H14" t="str">
            <v>Симанов МВ Гаврилов АЕ</v>
          </cell>
        </row>
        <row r="16">
          <cell r="C16" t="str">
            <v>Матайс Александр Генрихович</v>
          </cell>
          <cell r="D16" t="str">
            <v>08.01.87, мсмк</v>
          </cell>
          <cell r="E16" t="str">
            <v>СФО</v>
          </cell>
          <cell r="F16" t="str">
            <v>Красноярский, Красноярск</v>
          </cell>
          <cell r="G16">
            <v>0</v>
          </cell>
          <cell r="H16" t="str">
            <v>Саградян ВО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Кокша Александр</v>
          </cell>
          <cell r="D6" t="str">
            <v>27.01.90, мсмк</v>
          </cell>
          <cell r="E6" t="str">
            <v>БЕЛ</v>
          </cell>
          <cell r="F6" t="str">
            <v>Беларусь</v>
          </cell>
          <cell r="G6">
            <v>0</v>
          </cell>
          <cell r="H6" t="str">
            <v>Кот ВС</v>
          </cell>
        </row>
        <row r="8">
          <cell r="C8" t="str">
            <v>Саяпин Владислав</v>
          </cell>
          <cell r="D8" t="str">
            <v>08.05.95, мс</v>
          </cell>
          <cell r="E8" t="str">
            <v>БЕЛ</v>
          </cell>
          <cell r="F8" t="str">
            <v>Беларусь</v>
          </cell>
          <cell r="G8">
            <v>0</v>
          </cell>
          <cell r="H8" t="str">
            <v>Кот ВС</v>
          </cell>
        </row>
        <row r="10">
          <cell r="C10" t="str">
            <v>Смолин Дмитрий</v>
          </cell>
          <cell r="D10" t="str">
            <v>03.06.94, мс</v>
          </cell>
          <cell r="E10" t="str">
            <v>БЕЛ</v>
          </cell>
          <cell r="F10" t="str">
            <v>Беларусь</v>
          </cell>
          <cell r="G10">
            <v>0</v>
          </cell>
          <cell r="H10" t="str">
            <v>Кот ВС</v>
          </cell>
        </row>
        <row r="12">
          <cell r="C12" t="str">
            <v>Жданов Владимир Васильевич</v>
          </cell>
          <cell r="D12" t="str">
            <v>29.01.90, мс</v>
          </cell>
          <cell r="E12" t="str">
            <v>СФО</v>
          </cell>
          <cell r="F12" t="str">
            <v>Алтайский, Барнаул</v>
          </cell>
          <cell r="G12">
            <v>0</v>
          </cell>
          <cell r="H12" t="str">
            <v>Тюкин СГ Тебереков ГИ</v>
          </cell>
        </row>
        <row r="14">
          <cell r="C14" t="str">
            <v>Шаров Тигран Олегович</v>
          </cell>
          <cell r="D14" t="str">
            <v>13.02.98, мс</v>
          </cell>
          <cell r="E14" t="str">
            <v>М</v>
          </cell>
          <cell r="F14" t="str">
            <v>Москва, Самбо-70</v>
          </cell>
          <cell r="G14">
            <v>0</v>
          </cell>
          <cell r="H14" t="str">
            <v>Жиляев ДС Коробейников МЮ</v>
          </cell>
        </row>
        <row r="16">
          <cell r="C16" t="str">
            <v>Корнеев Андрей Дмитриевич</v>
          </cell>
          <cell r="D16" t="str">
            <v>07.01.00, кмс</v>
          </cell>
          <cell r="E16" t="str">
            <v>ПФО</v>
          </cell>
          <cell r="F16" t="str">
            <v>Нижегородская, Выкса</v>
          </cell>
          <cell r="G16">
            <v>0</v>
          </cell>
          <cell r="H16" t="str">
            <v>Мухин ДВ Гордеев МА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Орлов Алексей Николаевич</v>
          </cell>
          <cell r="D6" t="str">
            <v>11.12.90, мс</v>
          </cell>
          <cell r="E6" t="str">
            <v>ПФО</v>
          </cell>
          <cell r="F6" t="str">
            <v>Пермский, Пермь</v>
          </cell>
          <cell r="G6">
            <v>0</v>
          </cell>
          <cell r="H6" t="str">
            <v>Забалуев ВД</v>
          </cell>
        </row>
        <row r="8">
          <cell r="C8" t="str">
            <v>Пегушин Иван Игоревич</v>
          </cell>
          <cell r="D8" t="str">
            <v>08.04.99, кмс</v>
          </cell>
          <cell r="E8" t="str">
            <v>ПФО</v>
          </cell>
          <cell r="F8" t="str">
            <v>Пермский, Березники</v>
          </cell>
          <cell r="G8">
            <v>0</v>
          </cell>
          <cell r="H8" t="str">
            <v>Клинов ЭА Зубков ВД</v>
          </cell>
        </row>
        <row r="10">
          <cell r="C10" t="str">
            <v>Попов Степан</v>
          </cell>
          <cell r="D10" t="str">
            <v>11.06.84, змс</v>
          </cell>
          <cell r="E10" t="str">
            <v>БЕЛ</v>
          </cell>
          <cell r="F10" t="str">
            <v>Беларусь</v>
          </cell>
          <cell r="G10">
            <v>0</v>
          </cell>
          <cell r="H10" t="str">
            <v>Кот ВС</v>
          </cell>
        </row>
        <row r="12">
          <cell r="C12" t="str">
            <v>Евтых Рамазан Аркадьевич</v>
          </cell>
          <cell r="D12" t="str">
            <v>13.12.99, кмс</v>
          </cell>
          <cell r="E12" t="str">
            <v>ЮФО</v>
          </cell>
          <cell r="F12" t="str">
            <v xml:space="preserve">Адыгея    </v>
          </cell>
          <cell r="G12">
            <v>0</v>
          </cell>
          <cell r="H12" t="str">
            <v>Джаримок Р Джаримок Н</v>
          </cell>
        </row>
        <row r="14">
          <cell r="C14" t="str">
            <v>Горковец Артем Глебович</v>
          </cell>
          <cell r="D14" t="str">
            <v>09.10.97, мс</v>
          </cell>
          <cell r="E14" t="str">
            <v>ПФО</v>
          </cell>
          <cell r="F14" t="str">
            <v>Пермский, Пермь</v>
          </cell>
          <cell r="G14">
            <v>0</v>
          </cell>
          <cell r="H14" t="str">
            <v xml:space="preserve">Газеев АГ    </v>
          </cell>
        </row>
        <row r="16">
          <cell r="C16" t="str">
            <v>Келешьян Завен Вазгенович</v>
          </cell>
          <cell r="D16" t="str">
            <v>23.10.98, мс</v>
          </cell>
          <cell r="E16" t="str">
            <v>ЮФО</v>
          </cell>
          <cell r="F16" t="str">
            <v>Краснодарский, Сочи</v>
          </cell>
          <cell r="G16">
            <v>0</v>
          </cell>
          <cell r="H16" t="str">
            <v>Антонян РА</v>
          </cell>
        </row>
      </sheetData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Гладышев Петр Алексеевич</v>
          </cell>
          <cell r="D6" t="str">
            <v>03.02.89, мсмк</v>
          </cell>
          <cell r="E6" t="str">
            <v>М</v>
          </cell>
          <cell r="F6" t="str">
            <v>Москва, Самбо-70</v>
          </cell>
          <cell r="G6">
            <v>0</v>
          </cell>
          <cell r="H6" t="str">
            <v>Жиляев ДС Коробейников МЮ</v>
          </cell>
        </row>
        <row r="8">
          <cell r="C8" t="str">
            <v>Иванов Максим Константинович</v>
          </cell>
          <cell r="D8" t="str">
            <v>21.01.93, мсмк</v>
          </cell>
          <cell r="E8" t="str">
            <v>ПФО</v>
          </cell>
          <cell r="F8" t="str">
            <v>Чувашская, Чебоксары</v>
          </cell>
          <cell r="G8">
            <v>0</v>
          </cell>
          <cell r="H8" t="str">
            <v>Ильин ГА Малов СА</v>
          </cell>
        </row>
        <row r="10">
          <cell r="C10" t="str">
            <v>Айдарбек Токтарбек</v>
          </cell>
          <cell r="D10" t="str">
            <v>28.04.98, мс</v>
          </cell>
          <cell r="E10" t="str">
            <v>КАЗ</v>
          </cell>
          <cell r="F10" t="str">
            <v>Казахстан</v>
          </cell>
          <cell r="G10">
            <v>0</v>
          </cell>
          <cell r="H10" t="str">
            <v>Доскалиев К</v>
          </cell>
        </row>
        <row r="12">
          <cell r="C12" t="str">
            <v>Табурченко Павел Алексеевич</v>
          </cell>
          <cell r="D12" t="str">
            <v>28.04.89, мс</v>
          </cell>
          <cell r="E12" t="str">
            <v>ЦФО</v>
          </cell>
          <cell r="F12" t="str">
            <v>Брянская, Брянск</v>
          </cell>
          <cell r="G12">
            <v>0</v>
          </cell>
          <cell r="H12" t="str">
            <v>Терешок АА Терешок АА</v>
          </cell>
        </row>
        <row r="14">
          <cell r="C14" t="str">
            <v>Бахов Максим Владимирович</v>
          </cell>
          <cell r="D14" t="str">
            <v>28.04.98, мс</v>
          </cell>
          <cell r="E14" t="str">
            <v>ПФО</v>
          </cell>
          <cell r="F14" t="str">
            <v>Самарская, Самара</v>
          </cell>
          <cell r="G14">
            <v>0</v>
          </cell>
          <cell r="H14" t="str">
            <v>Становкин МН</v>
          </cell>
        </row>
        <row r="16">
          <cell r="C16" t="str">
            <v>Григорян Арам Саркисович</v>
          </cell>
          <cell r="D16" t="str">
            <v>09.06.98, мс</v>
          </cell>
          <cell r="E16" t="str">
            <v>ЮФО</v>
          </cell>
          <cell r="F16" t="str">
            <v>Краснодарский, Армавир</v>
          </cell>
          <cell r="G16">
            <v>0</v>
          </cell>
          <cell r="H16" t="str">
            <v>Бородин ВГ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Рябов Сергей Викторович</v>
          </cell>
          <cell r="D6" t="str">
            <v>23.09.88, змс</v>
          </cell>
          <cell r="E6" t="str">
            <v>М</v>
          </cell>
          <cell r="F6" t="str">
            <v>Москва, Самбо-70</v>
          </cell>
          <cell r="G6">
            <v>0</v>
          </cell>
          <cell r="H6" t="str">
            <v>Филимонов СН Павлов ДА</v>
          </cell>
        </row>
        <row r="8">
          <cell r="C8" t="str">
            <v>Суровцев Антон Александрович</v>
          </cell>
          <cell r="D8" t="str">
            <v>05.10.96, мс</v>
          </cell>
          <cell r="E8" t="str">
            <v>ЦФО</v>
          </cell>
          <cell r="F8" t="str">
            <v>Тульская, Тула</v>
          </cell>
          <cell r="G8">
            <v>0</v>
          </cell>
          <cell r="H8" t="str">
            <v>Власов СЮ</v>
          </cell>
        </row>
        <row r="10">
          <cell r="C10" t="str">
            <v>Степаньков Алексей</v>
          </cell>
          <cell r="D10" t="str">
            <v>27.03.86, мсмк</v>
          </cell>
          <cell r="E10" t="str">
            <v>БЕЛ</v>
          </cell>
          <cell r="F10" t="str">
            <v>Беларусь</v>
          </cell>
          <cell r="G10">
            <v>0</v>
          </cell>
          <cell r="H10" t="str">
            <v>Кот ВС</v>
          </cell>
        </row>
        <row r="12">
          <cell r="C12" t="str">
            <v>Болатбекулы Даурен</v>
          </cell>
          <cell r="D12" t="str">
            <v>14.02.97, мс</v>
          </cell>
          <cell r="E12" t="str">
            <v>КАЗ</v>
          </cell>
          <cell r="F12" t="str">
            <v>Казахстан</v>
          </cell>
          <cell r="G12">
            <v>0</v>
          </cell>
          <cell r="H12" t="str">
            <v>Доскалиев К</v>
          </cell>
        </row>
        <row r="14">
          <cell r="C14" t="str">
            <v>Снахо Аслан Абрекович</v>
          </cell>
          <cell r="D14" t="str">
            <v>10.11.93, кмс</v>
          </cell>
          <cell r="E14" t="str">
            <v>ЮФО</v>
          </cell>
          <cell r="F14" t="str">
            <v>Адыгея, Майкоп</v>
          </cell>
          <cell r="G14">
            <v>0</v>
          </cell>
          <cell r="H14" t="str">
            <v>Хапай А, Натыж АР</v>
          </cell>
        </row>
        <row r="16">
          <cell r="C16" t="str">
            <v>Задорожный Никита Валерьевич</v>
          </cell>
          <cell r="D16" t="str">
            <v>30.09.98, мс</v>
          </cell>
          <cell r="E16" t="str">
            <v>ДВФО</v>
          </cell>
          <cell r="F16" t="str">
            <v>Амурская, Благовещенск</v>
          </cell>
          <cell r="G16">
            <v>0</v>
          </cell>
          <cell r="H16" t="str">
            <v>Богодист ДИ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Казусенок Андрей</v>
          </cell>
          <cell r="D6" t="str">
            <v>15.01.84, змс</v>
          </cell>
          <cell r="E6" t="str">
            <v>БЕЛ</v>
          </cell>
          <cell r="F6" t="str">
            <v>Беларусь</v>
          </cell>
          <cell r="G6">
            <v>0</v>
          </cell>
          <cell r="H6" t="str">
            <v>Кот ВС</v>
          </cell>
        </row>
        <row r="8">
          <cell r="C8" t="str">
            <v>Осипенко Виктор Иванович</v>
          </cell>
          <cell r="D8" t="str">
            <v>08.01.91, мсмк</v>
          </cell>
          <cell r="E8" t="str">
            <v>ЦФО</v>
          </cell>
          <cell r="F8" t="str">
            <v>Брянская, Брянск</v>
          </cell>
          <cell r="G8">
            <v>0</v>
          </cell>
          <cell r="H8" t="str">
            <v>Портнов СВ Зубов РП</v>
          </cell>
        </row>
        <row r="10">
          <cell r="C10" t="str">
            <v>Лесяк Сергей</v>
          </cell>
          <cell r="D10" t="str">
            <v>16.01.93, мс</v>
          </cell>
          <cell r="E10" t="str">
            <v>БЕЛ</v>
          </cell>
          <cell r="F10" t="str">
            <v>Беларусь</v>
          </cell>
          <cell r="G10">
            <v>0</v>
          </cell>
          <cell r="H10" t="str">
            <v>Кот ВС</v>
          </cell>
        </row>
        <row r="12">
          <cell r="C12" t="str">
            <v>Гайбаев Артем Римович</v>
          </cell>
          <cell r="D12" t="str">
            <v>06.08.94, мс</v>
          </cell>
          <cell r="E12" t="str">
            <v>ПФО</v>
          </cell>
          <cell r="F12" t="str">
            <v>Пензенская, Пенза</v>
          </cell>
          <cell r="G12">
            <v>0</v>
          </cell>
          <cell r="H12" t="str">
            <v>Можаров ОВ Пафенов АФ</v>
          </cell>
        </row>
        <row r="14">
          <cell r="C14" t="str">
            <v>Джикия Бего Тимурович</v>
          </cell>
          <cell r="D14" t="str">
            <v>08.10.96, кмс</v>
          </cell>
          <cell r="E14" t="str">
            <v>М</v>
          </cell>
          <cell r="F14" t="str">
            <v>Москва, Самбо-70</v>
          </cell>
          <cell r="G14">
            <v>0</v>
          </cell>
          <cell r="H14" t="str">
            <v>Филимонов СН Павлов ДА</v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>
      <selection activeCell="S12" sqref="S12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9" ht="12" customHeight="1">
      <c r="A2" s="40" t="str">
        <f>[1]реквизиты!$A$2</f>
        <v>Международный турнир по самбо "Мемориал М.Бурдикова"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9" ht="11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9" ht="12" customHeight="1" thickBot="1">
      <c r="A4" s="87" t="str">
        <f>[1]реквизиты!$A$3</f>
        <v>17-20 августа 2018г.                                              г.Кстово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S4" s="3"/>
    </row>
    <row r="5" spans="1:19" ht="12" customHeight="1">
      <c r="B5" s="88" t="s">
        <v>10</v>
      </c>
      <c r="C5" s="90" t="s">
        <v>0</v>
      </c>
      <c r="D5" s="92" t="s">
        <v>1</v>
      </c>
      <c r="E5" s="94" t="s">
        <v>12</v>
      </c>
      <c r="F5" s="78" t="s">
        <v>11</v>
      </c>
      <c r="G5" s="97" t="s">
        <v>8</v>
      </c>
      <c r="H5" s="84" t="s">
        <v>2</v>
      </c>
      <c r="J5" s="88" t="s">
        <v>14</v>
      </c>
      <c r="K5" s="100" t="s">
        <v>0</v>
      </c>
      <c r="L5" s="78" t="s">
        <v>1</v>
      </c>
      <c r="M5" s="94" t="s">
        <v>12</v>
      </c>
      <c r="N5" s="78" t="s">
        <v>11</v>
      </c>
      <c r="O5" s="97" t="s">
        <v>8</v>
      </c>
      <c r="P5" s="84" t="s">
        <v>2</v>
      </c>
    </row>
    <row r="6" spans="1:19" ht="8.25" customHeight="1" thickBot="1">
      <c r="B6" s="89"/>
      <c r="C6" s="91"/>
      <c r="D6" s="93"/>
      <c r="E6" s="95"/>
      <c r="F6" s="96"/>
      <c r="G6" s="98"/>
      <c r="H6" s="85"/>
      <c r="J6" s="89"/>
      <c r="K6" s="101"/>
      <c r="L6" s="79"/>
      <c r="M6" s="102"/>
      <c r="N6" s="79"/>
      <c r="O6" s="98"/>
      <c r="P6" s="99"/>
    </row>
    <row r="7" spans="1:19" ht="12" customHeight="1">
      <c r="A7" s="77" t="e">
        <f>#REF!</f>
        <v>#REF!</v>
      </c>
      <c r="B7" s="82" t="s">
        <v>3</v>
      </c>
      <c r="C7" s="50" t="str">
        <f>[2]Ит.пр!C6</f>
        <v>Мурашкин Эдуард Александрович</v>
      </c>
      <c r="D7" s="50" t="str">
        <f>[2]Ит.пр!D6</f>
        <v>26.08.96, мс</v>
      </c>
      <c r="E7" s="50" t="str">
        <f>[2]Ит.пр!E6</f>
        <v>ЦФО</v>
      </c>
      <c r="F7" s="50" t="str">
        <f>[2]Ит.пр!F6</f>
        <v>Тульская, Тула</v>
      </c>
      <c r="G7" s="50">
        <f>[2]Ит.пр!G6</f>
        <v>0</v>
      </c>
      <c r="H7" s="50" t="str">
        <f>[2]Ит.пр!H6</f>
        <v>Маштаков СВ Нагаев РШ</v>
      </c>
      <c r="I7" s="81" t="e">
        <f>#REF!</f>
        <v>#REF!</v>
      </c>
      <c r="J7" s="65" t="s">
        <v>3</v>
      </c>
      <c r="K7" s="50" t="str">
        <f>[3]Ит.пр!C6</f>
        <v>Козлов Роман Витальевич</v>
      </c>
      <c r="L7" s="50" t="str">
        <f>[3]Ит.пр!D6</f>
        <v>04.05.90, мсмк</v>
      </c>
      <c r="M7" s="50" t="str">
        <f>[3]Ит.пр!E6</f>
        <v>ЦФО</v>
      </c>
      <c r="N7" s="50" t="str">
        <f>[3]Ит.пр!F6</f>
        <v>Рязанская, Рязань</v>
      </c>
      <c r="O7" s="50">
        <f>[3]Ит.пр!G6</f>
        <v>0</v>
      </c>
      <c r="P7" s="50" t="str">
        <f>[3]Ит.пр!H6</f>
        <v>Мальцев СА Серегин СМ</v>
      </c>
      <c r="Q7" s="15"/>
    </row>
    <row r="8" spans="1:19" ht="12" customHeight="1" thickBot="1">
      <c r="A8" s="77"/>
      <c r="B8" s="83"/>
      <c r="C8" s="51"/>
      <c r="D8" s="51"/>
      <c r="E8" s="51"/>
      <c r="F8" s="51"/>
      <c r="G8" s="51"/>
      <c r="H8" s="51"/>
      <c r="I8" s="81"/>
      <c r="J8" s="66"/>
      <c r="K8" s="51"/>
      <c r="L8" s="51"/>
      <c r="M8" s="51"/>
      <c r="N8" s="51"/>
      <c r="O8" s="51"/>
      <c r="P8" s="51"/>
      <c r="Q8" s="15"/>
    </row>
    <row r="9" spans="1:19" ht="12" customHeight="1">
      <c r="A9" s="69" t="e">
        <f>#REF!</f>
        <v>#REF!</v>
      </c>
      <c r="B9" s="80" t="s">
        <v>4</v>
      </c>
      <c r="C9" s="50" t="str">
        <f>[2]Ит.пр!C8</f>
        <v>Еремин Евгений Алексеевич</v>
      </c>
      <c r="D9" s="50" t="str">
        <f>[2]Ит.пр!D8</f>
        <v>10.12.99, мсмк</v>
      </c>
      <c r="E9" s="50" t="str">
        <f>[2]Ит.пр!E8</f>
        <v>ДВФО</v>
      </c>
      <c r="F9" s="50" t="str">
        <f>[2]Ит.пр!F8</f>
        <v>Приморский, Артем</v>
      </c>
      <c r="G9" s="50">
        <f>[2]Ит.пр!G8</f>
        <v>0</v>
      </c>
      <c r="H9" s="50" t="str">
        <f>[2]Ит.пр!H8</f>
        <v>Писаренко АА Зубков ВГ</v>
      </c>
      <c r="I9" s="52" t="e">
        <f>#REF!</f>
        <v>#REF!</v>
      </c>
      <c r="J9" s="63" t="s">
        <v>4</v>
      </c>
      <c r="K9" s="50" t="str">
        <f>[3]Ит.пр!C8</f>
        <v>Беглеров Игорь Арифович</v>
      </c>
      <c r="L9" s="50" t="str">
        <f>[3]Ит.пр!D8</f>
        <v>05.03.87, змс</v>
      </c>
      <c r="M9" s="50" t="str">
        <f>[3]Ит.пр!E8</f>
        <v>ПФО</v>
      </c>
      <c r="N9" s="50" t="str">
        <f>[3]Ит.пр!F8</f>
        <v>Пермский, Кудымкар</v>
      </c>
      <c r="O9" s="50">
        <f>[3]Ит.пр!G8</f>
        <v>0</v>
      </c>
      <c r="P9" s="50" t="str">
        <f>[3]Ит.пр!H8</f>
        <v>Никитин ВВ</v>
      </c>
      <c r="Q9" s="15"/>
    </row>
    <row r="10" spans="1:19" ht="12" customHeight="1" thickBot="1">
      <c r="A10" s="69"/>
      <c r="B10" s="80"/>
      <c r="C10" s="51"/>
      <c r="D10" s="51"/>
      <c r="E10" s="51"/>
      <c r="F10" s="51"/>
      <c r="G10" s="51"/>
      <c r="H10" s="51"/>
      <c r="I10" s="52"/>
      <c r="J10" s="63"/>
      <c r="K10" s="51"/>
      <c r="L10" s="51"/>
      <c r="M10" s="51"/>
      <c r="N10" s="51"/>
      <c r="O10" s="51"/>
      <c r="P10" s="51"/>
      <c r="Q10" s="15"/>
    </row>
    <row r="11" spans="1:19" ht="12" customHeight="1">
      <c r="A11" s="69" t="e">
        <f>#REF!</f>
        <v>#REF!</v>
      </c>
      <c r="B11" s="75" t="s">
        <v>5</v>
      </c>
      <c r="C11" s="50" t="str">
        <f>[2]Ит.пр!C10</f>
        <v>Куюков Элбек Владимирович</v>
      </c>
      <c r="D11" s="50" t="str">
        <f>[2]Ит.пр!D10</f>
        <v>13.05.95, мс</v>
      </c>
      <c r="E11" s="50" t="str">
        <f>[2]Ит.пр!E10</f>
        <v>СФО</v>
      </c>
      <c r="F11" s="50" t="str">
        <f>[2]Ит.пр!F10</f>
        <v>Новосибирская, Новосибирск</v>
      </c>
      <c r="G11" s="50">
        <f>[2]Ит.пр!G10</f>
        <v>0</v>
      </c>
      <c r="H11" s="50" t="str">
        <f>[2]Ит.пр!H10</f>
        <v>Орлов АА Тайпинов ВЛ</v>
      </c>
      <c r="I11" s="52" t="e">
        <f>#REF!</f>
        <v>#REF!</v>
      </c>
      <c r="J11" s="59" t="s">
        <v>5</v>
      </c>
      <c r="K11" s="50" t="str">
        <f>[3]Ит.пр!C10</f>
        <v>Даниелян Михаил Спартакович</v>
      </c>
      <c r="L11" s="50" t="str">
        <f>[3]Ит.пр!D10</f>
        <v>20.02.92, мсмк</v>
      </c>
      <c r="M11" s="50" t="str">
        <f>[3]Ит.пр!E10</f>
        <v>ЮФО</v>
      </c>
      <c r="N11" s="50" t="str">
        <f>[3]Ит.пр!F10</f>
        <v>Краснодарский, Курганинск</v>
      </c>
      <c r="O11" s="50">
        <f>[3]Ит.пр!G10</f>
        <v>0</v>
      </c>
      <c r="P11" s="50" t="str">
        <f>[3]Ит.пр!H10</f>
        <v>Потапов ИС Нефедов ДН</v>
      </c>
      <c r="Q11" s="15"/>
    </row>
    <row r="12" spans="1:19" ht="12" customHeight="1" thickBot="1">
      <c r="A12" s="69"/>
      <c r="B12" s="75"/>
      <c r="C12" s="51"/>
      <c r="D12" s="51"/>
      <c r="E12" s="51"/>
      <c r="F12" s="51"/>
      <c r="G12" s="51"/>
      <c r="H12" s="51"/>
      <c r="I12" s="52"/>
      <c r="J12" s="59"/>
      <c r="K12" s="51"/>
      <c r="L12" s="51"/>
      <c r="M12" s="51"/>
      <c r="N12" s="51"/>
      <c r="O12" s="51"/>
      <c r="P12" s="51"/>
      <c r="Q12" s="15"/>
    </row>
    <row r="13" spans="1:19" ht="12" customHeight="1">
      <c r="A13" s="69" t="e">
        <f>#REF!</f>
        <v>#REF!</v>
      </c>
      <c r="B13" s="75" t="s">
        <v>5</v>
      </c>
      <c r="C13" s="50" t="str">
        <f>[2]Ит.пр!C12</f>
        <v>Кубарьков Андрей Васильевич</v>
      </c>
      <c r="D13" s="50" t="str">
        <f>[2]Ит.пр!D12</f>
        <v>25.08.93, мс</v>
      </c>
      <c r="E13" s="50" t="str">
        <f>[2]Ит.пр!E12</f>
        <v>ПФО</v>
      </c>
      <c r="F13" s="50" t="str">
        <f>[2]Ит.пр!F12</f>
        <v>Нижегородская, Выкса</v>
      </c>
      <c r="G13" s="50">
        <f>[2]Ит.пр!G12</f>
        <v>0</v>
      </c>
      <c r="H13" s="50" t="str">
        <f>[2]Ит.пр!H12</f>
        <v>Рогов ДС Гордеев МА</v>
      </c>
      <c r="I13" s="52" t="e">
        <f>#REF!</f>
        <v>#REF!</v>
      </c>
      <c r="J13" s="59" t="s">
        <v>5</v>
      </c>
      <c r="K13" s="50" t="str">
        <f>[3]Ит.пр!C12</f>
        <v>Бурдь Владислав</v>
      </c>
      <c r="L13" s="50" t="str">
        <f>[3]Ит.пр!D12</f>
        <v>15.05.96, мсмк</v>
      </c>
      <c r="M13" s="50" t="str">
        <f>[3]Ит.пр!E12</f>
        <v>БЕЛ</v>
      </c>
      <c r="N13" s="50" t="str">
        <f>[3]Ит.пр!F12</f>
        <v>Беларусь</v>
      </c>
      <c r="O13" s="50">
        <f>[3]Ит.пр!G12</f>
        <v>0</v>
      </c>
      <c r="P13" s="50" t="str">
        <f>[3]Ит.пр!H12</f>
        <v>Кот ВС</v>
      </c>
      <c r="Q13" s="15"/>
    </row>
    <row r="14" spans="1:19" ht="12" customHeight="1" thickBot="1">
      <c r="A14" s="69"/>
      <c r="B14" s="76"/>
      <c r="C14" s="51"/>
      <c r="D14" s="51"/>
      <c r="E14" s="51"/>
      <c r="F14" s="51"/>
      <c r="G14" s="51"/>
      <c r="H14" s="51"/>
      <c r="I14" s="52"/>
      <c r="J14" s="60"/>
      <c r="K14" s="51"/>
      <c r="L14" s="51"/>
      <c r="M14" s="51"/>
      <c r="N14" s="51"/>
      <c r="O14" s="51"/>
      <c r="P14" s="51"/>
      <c r="Q14" s="15"/>
    </row>
    <row r="15" spans="1:19" ht="12.75" hidden="1" customHeight="1">
      <c r="A15" s="69" t="e">
        <f>#REF!</f>
        <v>#REF!</v>
      </c>
      <c r="B15" s="72" t="s">
        <v>6</v>
      </c>
      <c r="C15" s="50" t="str">
        <f>[2]Ит.пр!C14</f>
        <v>Байданов Амаду Иванович</v>
      </c>
      <c r="D15" s="50" t="str">
        <f>[2]Ит.пр!D14</f>
        <v>22.10.95, кмс</v>
      </c>
      <c r="E15" s="50" t="str">
        <f>[2]Ит.пр!E14</f>
        <v>СФО</v>
      </c>
      <c r="F15" s="50" t="str">
        <f>[2]Ит.пр!F14</f>
        <v>Новосибирская, Новосибирск</v>
      </c>
      <c r="G15" s="50">
        <f>[2]Ит.пр!G14</f>
        <v>0</v>
      </c>
      <c r="H15" s="50" t="str">
        <f>[2]Ит.пр!H14</f>
        <v xml:space="preserve">Орлов АА    </v>
      </c>
      <c r="I15" s="52" t="e">
        <f>#REF!</f>
        <v>#REF!</v>
      </c>
      <c r="J15" s="57" t="s">
        <v>6</v>
      </c>
      <c r="K15" s="50" t="str">
        <f>[3]Ит.пр!C14</f>
        <v>Яврумян Рудольф Александрович</v>
      </c>
      <c r="L15" s="50" t="str">
        <f>[3]Ит.пр!D14</f>
        <v>11.05.97, мс</v>
      </c>
      <c r="M15" s="50" t="str">
        <f>[3]Ит.пр!E14</f>
        <v>ЮФО</v>
      </c>
      <c r="N15" s="50" t="str">
        <f>[3]Ит.пр!F14</f>
        <v>Краснодарский, Армавир</v>
      </c>
      <c r="O15" s="50">
        <f>[3]Ит.пр!G14</f>
        <v>0</v>
      </c>
      <c r="P15" s="50" t="str">
        <f>[3]Ит.пр!H14</f>
        <v>Бородин ВГ</v>
      </c>
      <c r="Q15" s="15"/>
    </row>
    <row r="16" spans="1:19" ht="12.75" hidden="1" customHeight="1" thickBot="1">
      <c r="A16" s="69"/>
      <c r="B16" s="73"/>
      <c r="C16" s="51"/>
      <c r="D16" s="51"/>
      <c r="E16" s="51"/>
      <c r="F16" s="51"/>
      <c r="G16" s="51"/>
      <c r="H16" s="51"/>
      <c r="I16" s="52"/>
      <c r="J16" s="58"/>
      <c r="K16" s="51"/>
      <c r="L16" s="51"/>
      <c r="M16" s="51"/>
      <c r="N16" s="51"/>
      <c r="O16" s="51"/>
      <c r="P16" s="51"/>
      <c r="Q16" s="15"/>
    </row>
    <row r="17" spans="1:17" ht="12.75" hidden="1" customHeight="1">
      <c r="A17" s="69" t="e">
        <f>#REF!</f>
        <v>#REF!</v>
      </c>
      <c r="B17" s="73" t="s">
        <v>6</v>
      </c>
      <c r="C17" s="50" t="str">
        <f>[2]Ит.пр!C16</f>
        <v>Красинский Максим</v>
      </c>
      <c r="D17" s="50" t="str">
        <f>[2]Ит.пр!D16</f>
        <v>02.04.96, мс</v>
      </c>
      <c r="E17" s="50" t="str">
        <f>[2]Ит.пр!E16</f>
        <v>БЕЛ</v>
      </c>
      <c r="F17" s="50" t="str">
        <f>[2]Ит.пр!F16</f>
        <v>Беларусь</v>
      </c>
      <c r="G17" s="50">
        <f>[2]Ит.пр!G16</f>
        <v>0</v>
      </c>
      <c r="H17" s="50" t="str">
        <f>[2]Ит.пр!H16</f>
        <v>Кот ВС</v>
      </c>
      <c r="I17" s="52" t="e">
        <f>#REF!</f>
        <v>#REF!</v>
      </c>
      <c r="J17" s="58" t="s">
        <v>6</v>
      </c>
      <c r="K17" s="50" t="str">
        <f>[3]Ит.пр!C16</f>
        <v>Абу Аманжан</v>
      </c>
      <c r="L17" s="50" t="str">
        <f>[3]Ит.пр!D16</f>
        <v>12.10.96, мс</v>
      </c>
      <c r="M17" s="50" t="str">
        <f>[3]Ит.пр!E16</f>
        <v>КАЗ</v>
      </c>
      <c r="N17" s="50" t="str">
        <f>[3]Ит.пр!F16</f>
        <v>Казахстан</v>
      </c>
      <c r="O17" s="50">
        <f>[3]Ит.пр!G16</f>
        <v>0</v>
      </c>
      <c r="P17" s="50" t="str">
        <f>[3]Ит.пр!H16</f>
        <v>Доскалиев К</v>
      </c>
      <c r="Q17" s="15"/>
    </row>
    <row r="18" spans="1:17" ht="13.5" hidden="1" customHeight="1" thickBot="1">
      <c r="A18" s="69"/>
      <c r="B18" s="74"/>
      <c r="C18" s="51"/>
      <c r="D18" s="51"/>
      <c r="E18" s="51"/>
      <c r="F18" s="51"/>
      <c r="G18" s="51"/>
      <c r="H18" s="51"/>
      <c r="I18" s="52"/>
      <c r="J18" s="62"/>
      <c r="K18" s="51"/>
      <c r="L18" s="51"/>
      <c r="M18" s="51"/>
      <c r="N18" s="51"/>
      <c r="O18" s="51"/>
      <c r="P18" s="51"/>
      <c r="Q18" s="15"/>
    </row>
    <row r="19" spans="1:17" ht="10.5" customHeight="1" thickBot="1">
      <c r="B19" s="23">
        <v>62</v>
      </c>
      <c r="C19" s="15"/>
      <c r="D19" s="15"/>
      <c r="E19" s="15"/>
      <c r="F19" s="10"/>
      <c r="G19" s="15"/>
      <c r="H19" s="10"/>
      <c r="I19" s="15"/>
      <c r="J19" s="24">
        <v>68</v>
      </c>
      <c r="K19" s="15"/>
      <c r="L19" s="15"/>
      <c r="M19" s="15"/>
      <c r="N19" s="10"/>
      <c r="O19" s="13"/>
      <c r="P19" s="10"/>
      <c r="Q19" s="15"/>
    </row>
    <row r="20" spans="1:17" ht="12" customHeight="1">
      <c r="A20" s="69" t="e">
        <f>#REF!</f>
        <v>#REF!</v>
      </c>
      <c r="B20" s="65" t="s">
        <v>3</v>
      </c>
      <c r="C20" s="67" t="str">
        <f>[4]Ит.пр!C6</f>
        <v>Хертек Саян Калдар-оолович</v>
      </c>
      <c r="D20" s="67" t="str">
        <f>[4]Ит.пр!D6</f>
        <v>05.09.87, мсмк</v>
      </c>
      <c r="E20" s="67" t="str">
        <f>[4]Ит.пр!E6</f>
        <v>М</v>
      </c>
      <c r="F20" s="67" t="str">
        <f>[4]Ит.пр!F6</f>
        <v>Москва, Самбо-70</v>
      </c>
      <c r="G20" s="67">
        <f>[4]Ит.пр!G6</f>
        <v>0</v>
      </c>
      <c r="H20" s="67" t="str">
        <f>[4]Ит.пр!H6</f>
        <v>Филимонов СН Павлов ДА</v>
      </c>
      <c r="I20" s="52" t="e">
        <f>#REF!</f>
        <v>#REF!</v>
      </c>
      <c r="J20" s="65" t="s">
        <v>3</v>
      </c>
      <c r="K20" s="70" t="str">
        <f>[5]Ит.пр!C6</f>
        <v>Кокша Александр</v>
      </c>
      <c r="L20" s="70" t="str">
        <f>[5]Ит.пр!D6</f>
        <v>27.01.90, мсмк</v>
      </c>
      <c r="M20" s="70" t="str">
        <f>[5]Ит.пр!E6</f>
        <v>БЕЛ</v>
      </c>
      <c r="N20" s="70" t="str">
        <f>[5]Ит.пр!F6</f>
        <v>Беларусь</v>
      </c>
      <c r="O20" s="70">
        <f>[5]Ит.пр!G6</f>
        <v>0</v>
      </c>
      <c r="P20" s="70" t="str">
        <f>[5]Ит.пр!H6</f>
        <v>Кот ВС</v>
      </c>
      <c r="Q20" s="15"/>
    </row>
    <row r="21" spans="1:17" ht="12" customHeight="1" thickBot="1">
      <c r="A21" s="69"/>
      <c r="B21" s="66"/>
      <c r="C21" s="68"/>
      <c r="D21" s="68"/>
      <c r="E21" s="68"/>
      <c r="F21" s="68"/>
      <c r="G21" s="68"/>
      <c r="H21" s="68"/>
      <c r="I21" s="52"/>
      <c r="J21" s="66"/>
      <c r="K21" s="71"/>
      <c r="L21" s="71"/>
      <c r="M21" s="71"/>
      <c r="N21" s="71"/>
      <c r="O21" s="71"/>
      <c r="P21" s="71"/>
      <c r="Q21" s="15"/>
    </row>
    <row r="22" spans="1:17" ht="12" customHeight="1">
      <c r="A22" s="69" t="e">
        <f>#REF!</f>
        <v>#REF!</v>
      </c>
      <c r="B22" s="63" t="s">
        <v>4</v>
      </c>
      <c r="C22" s="67" t="str">
        <f>[4]Ит.пр!C8</f>
        <v>Чеботарь Александр Витальевич</v>
      </c>
      <c r="D22" s="67" t="str">
        <f>[4]Ит.пр!D8</f>
        <v>18.11.96, мс</v>
      </c>
      <c r="E22" s="67" t="str">
        <f>[4]Ит.пр!E8</f>
        <v>М</v>
      </c>
      <c r="F22" s="67" t="str">
        <f>[4]Ит.пр!F8</f>
        <v>Москва, Самбо-70</v>
      </c>
      <c r="G22" s="67">
        <f>[4]Ит.пр!G8</f>
        <v>0</v>
      </c>
      <c r="H22" s="67" t="str">
        <f>[4]Ит.пр!H8</f>
        <v>Павлов ДА Фунтиков ПВ</v>
      </c>
      <c r="I22" s="52" t="e">
        <f>#REF!</f>
        <v>#REF!</v>
      </c>
      <c r="J22" s="63" t="s">
        <v>4</v>
      </c>
      <c r="K22" s="70" t="str">
        <f>[5]Ит.пр!C8</f>
        <v>Саяпин Владислав</v>
      </c>
      <c r="L22" s="70" t="str">
        <f>[5]Ит.пр!D8</f>
        <v>08.05.95, мс</v>
      </c>
      <c r="M22" s="70" t="str">
        <f>[5]Ит.пр!E8</f>
        <v>БЕЛ</v>
      </c>
      <c r="N22" s="70" t="str">
        <f>[5]Ит.пр!F8</f>
        <v>Беларусь</v>
      </c>
      <c r="O22" s="70">
        <f>[5]Ит.пр!G8</f>
        <v>0</v>
      </c>
      <c r="P22" s="70" t="str">
        <f>[5]Ит.пр!H8</f>
        <v>Кот ВС</v>
      </c>
      <c r="Q22" s="15"/>
    </row>
    <row r="23" spans="1:17" ht="12" customHeight="1" thickBot="1">
      <c r="A23" s="69"/>
      <c r="B23" s="63"/>
      <c r="C23" s="68"/>
      <c r="D23" s="68"/>
      <c r="E23" s="68"/>
      <c r="F23" s="68"/>
      <c r="G23" s="68"/>
      <c r="H23" s="68"/>
      <c r="I23" s="52"/>
      <c r="J23" s="63"/>
      <c r="K23" s="71"/>
      <c r="L23" s="71"/>
      <c r="M23" s="71"/>
      <c r="N23" s="71"/>
      <c r="O23" s="71"/>
      <c r="P23" s="71"/>
      <c r="Q23" s="15"/>
    </row>
    <row r="24" spans="1:17" ht="12" customHeight="1">
      <c r="A24" s="69" t="e">
        <f>#REF!</f>
        <v>#REF!</v>
      </c>
      <c r="B24" s="59" t="s">
        <v>5</v>
      </c>
      <c r="C24" s="67" t="str">
        <f>[4]Ит.пр!C10</f>
        <v>Федоров Александр Владимирович</v>
      </c>
      <c r="D24" s="67" t="str">
        <f>[4]Ит.пр!D10</f>
        <v>08.09.94, мсмк</v>
      </c>
      <c r="E24" s="67" t="str">
        <f>[4]Ит.пр!E10</f>
        <v>ПФО</v>
      </c>
      <c r="F24" s="67" t="str">
        <f>[4]Ит.пр!F10</f>
        <v>Чувашская, Чебоксары</v>
      </c>
      <c r="G24" s="67">
        <f>[4]Ит.пр!G10</f>
        <v>0</v>
      </c>
      <c r="H24" s="67" t="str">
        <f>[4]Ит.пр!H10</f>
        <v>Малов СА Ильин ГА</v>
      </c>
      <c r="I24" s="52" t="e">
        <f>#REF!</f>
        <v>#REF!</v>
      </c>
      <c r="J24" s="59" t="s">
        <v>5</v>
      </c>
      <c r="K24" s="70" t="str">
        <f>[5]Ит.пр!C10</f>
        <v>Смолин Дмитрий</v>
      </c>
      <c r="L24" s="70" t="str">
        <f>[5]Ит.пр!D10</f>
        <v>03.06.94, мс</v>
      </c>
      <c r="M24" s="70" t="str">
        <f>[5]Ит.пр!E10</f>
        <v>БЕЛ</v>
      </c>
      <c r="N24" s="70" t="str">
        <f>[5]Ит.пр!F10</f>
        <v>Беларусь</v>
      </c>
      <c r="O24" s="70">
        <f>[5]Ит.пр!G10</f>
        <v>0</v>
      </c>
      <c r="P24" s="70" t="str">
        <f>[5]Ит.пр!H10</f>
        <v>Кот ВС</v>
      </c>
      <c r="Q24" s="15"/>
    </row>
    <row r="25" spans="1:17" ht="12" customHeight="1" thickBot="1">
      <c r="A25" s="69"/>
      <c r="B25" s="59"/>
      <c r="C25" s="68"/>
      <c r="D25" s="68"/>
      <c r="E25" s="68"/>
      <c r="F25" s="68"/>
      <c r="G25" s="68"/>
      <c r="H25" s="68"/>
      <c r="I25" s="52"/>
      <c r="J25" s="59"/>
      <c r="K25" s="71"/>
      <c r="L25" s="71"/>
      <c r="M25" s="71"/>
      <c r="N25" s="71"/>
      <c r="O25" s="71"/>
      <c r="P25" s="71"/>
      <c r="Q25" s="15"/>
    </row>
    <row r="26" spans="1:17" ht="12" customHeight="1">
      <c r="A26" s="69" t="e">
        <f>#REF!</f>
        <v>#REF!</v>
      </c>
      <c r="B26" s="59" t="s">
        <v>5</v>
      </c>
      <c r="C26" s="67" t="str">
        <f>[4]Ит.пр!C12</f>
        <v>Гезалов Шахрияр Афган-оглы</v>
      </c>
      <c r="D26" s="67" t="str">
        <f>[4]Ит.пр!D12</f>
        <v>26.12.93, мс</v>
      </c>
      <c r="E26" s="67" t="str">
        <f>[4]Ит.пр!E12</f>
        <v>ПФО</v>
      </c>
      <c r="F26" s="67" t="str">
        <f>[4]Ит.пр!F12</f>
        <v>Пермский, Пермь</v>
      </c>
      <c r="G26" s="67">
        <f>[4]Ит.пр!G12</f>
        <v>0</v>
      </c>
      <c r="H26" s="67" t="str">
        <f>[4]Ит.пр!H12</f>
        <v>Газеев АГ Забалуев АИ</v>
      </c>
      <c r="I26" s="52" t="e">
        <f>#REF!</f>
        <v>#REF!</v>
      </c>
      <c r="J26" s="59" t="s">
        <v>5</v>
      </c>
      <c r="K26" s="70" t="str">
        <f>[5]Ит.пр!C12</f>
        <v>Жданов Владимир Васильевич</v>
      </c>
      <c r="L26" s="70" t="str">
        <f>[5]Ит.пр!D12</f>
        <v>29.01.90, мс</v>
      </c>
      <c r="M26" s="70" t="str">
        <f>[5]Ит.пр!E12</f>
        <v>СФО</v>
      </c>
      <c r="N26" s="70" t="str">
        <f>[5]Ит.пр!F12</f>
        <v>Алтайский, Барнаул</v>
      </c>
      <c r="O26" s="70">
        <f>[5]Ит.пр!G12</f>
        <v>0</v>
      </c>
      <c r="P26" s="70" t="str">
        <f>[5]Ит.пр!H12</f>
        <v>Тюкин СГ Тебереков ГИ</v>
      </c>
      <c r="Q26" s="15"/>
    </row>
    <row r="27" spans="1:17" ht="12" customHeight="1" thickBot="1">
      <c r="A27" s="69"/>
      <c r="B27" s="60"/>
      <c r="C27" s="68"/>
      <c r="D27" s="68"/>
      <c r="E27" s="68"/>
      <c r="F27" s="68"/>
      <c r="G27" s="68"/>
      <c r="H27" s="68"/>
      <c r="I27" s="52"/>
      <c r="J27" s="60"/>
      <c r="K27" s="71"/>
      <c r="L27" s="71"/>
      <c r="M27" s="71"/>
      <c r="N27" s="71"/>
      <c r="O27" s="71"/>
      <c r="P27" s="71"/>
      <c r="Q27" s="15"/>
    </row>
    <row r="28" spans="1:17" ht="12.75" hidden="1" customHeight="1">
      <c r="A28" s="69" t="e">
        <f>#REF!</f>
        <v>#REF!</v>
      </c>
      <c r="B28" s="57" t="s">
        <v>6</v>
      </c>
      <c r="C28" s="67" t="str">
        <f>[4]Ит.пр!C14</f>
        <v>Агаджанян Артем Араикович</v>
      </c>
      <c r="D28" s="67" t="str">
        <f>[4]Ит.пр!D14</f>
        <v>21.08.99, мсмк</v>
      </c>
      <c r="E28" s="67" t="str">
        <f>[4]Ит.пр!E14</f>
        <v>ПФО</v>
      </c>
      <c r="F28" s="67" t="str">
        <f>[4]Ит.пр!F14</f>
        <v>Нижегородская, Н.Новгород</v>
      </c>
      <c r="G28" s="67">
        <f>[4]Ит.пр!G14</f>
        <v>0</v>
      </c>
      <c r="H28" s="67" t="str">
        <f>[4]Ит.пр!H14</f>
        <v>Симанов МВ Гаврилов АЕ</v>
      </c>
      <c r="I28" s="52" t="e">
        <f>#REF!</f>
        <v>#REF!</v>
      </c>
      <c r="J28" s="57" t="s">
        <v>6</v>
      </c>
      <c r="K28" s="70" t="str">
        <f>[5]Ит.пр!C14</f>
        <v>Шаров Тигран Олегович</v>
      </c>
      <c r="L28" s="70" t="str">
        <f>[5]Ит.пр!D14</f>
        <v>13.02.98, мс</v>
      </c>
      <c r="M28" s="70" t="str">
        <f>[5]Ит.пр!E14</f>
        <v>М</v>
      </c>
      <c r="N28" s="70" t="str">
        <f>[5]Ит.пр!F14</f>
        <v>Москва, Самбо-70</v>
      </c>
      <c r="O28" s="70">
        <f>[5]Ит.пр!G14</f>
        <v>0</v>
      </c>
      <c r="P28" s="70" t="str">
        <f>[5]Ит.пр!H14</f>
        <v>Жиляев ДС Коробейников МЮ</v>
      </c>
      <c r="Q28" s="15"/>
    </row>
    <row r="29" spans="1:17" ht="12.75" hidden="1" customHeight="1" thickBot="1">
      <c r="A29" s="69"/>
      <c r="B29" s="58"/>
      <c r="C29" s="68"/>
      <c r="D29" s="68"/>
      <c r="E29" s="68"/>
      <c r="F29" s="68"/>
      <c r="G29" s="68"/>
      <c r="H29" s="68"/>
      <c r="I29" s="52"/>
      <c r="J29" s="58"/>
      <c r="K29" s="71"/>
      <c r="L29" s="71"/>
      <c r="M29" s="71"/>
      <c r="N29" s="71"/>
      <c r="O29" s="71"/>
      <c r="P29" s="71"/>
      <c r="Q29" s="15"/>
    </row>
    <row r="30" spans="1:17" ht="12.75" hidden="1" customHeight="1">
      <c r="A30" s="69" t="e">
        <f>#REF!</f>
        <v>#REF!</v>
      </c>
      <c r="B30" s="58" t="s">
        <v>6</v>
      </c>
      <c r="C30" s="67" t="str">
        <f>[4]Ит.пр!C16</f>
        <v>Матайс Александр Генрихович</v>
      </c>
      <c r="D30" s="67" t="str">
        <f>[4]Ит.пр!D16</f>
        <v>08.01.87, мсмк</v>
      </c>
      <c r="E30" s="67" t="str">
        <f>[4]Ит.пр!E16</f>
        <v>СФО</v>
      </c>
      <c r="F30" s="67" t="str">
        <f>[4]Ит.пр!F16</f>
        <v>Красноярский, Красноярск</v>
      </c>
      <c r="G30" s="67">
        <f>[4]Ит.пр!G16</f>
        <v>0</v>
      </c>
      <c r="H30" s="67" t="str">
        <f>[4]Ит.пр!H16</f>
        <v>Саградян ВО</v>
      </c>
      <c r="I30" s="52" t="e">
        <f>#REF!</f>
        <v>#REF!</v>
      </c>
      <c r="J30" s="58" t="s">
        <v>6</v>
      </c>
      <c r="K30" s="70" t="str">
        <f>[5]Ит.пр!C16</f>
        <v>Корнеев Андрей Дмитриевич</v>
      </c>
      <c r="L30" s="70" t="str">
        <f>[5]Ит.пр!D16</f>
        <v>07.01.00, кмс</v>
      </c>
      <c r="M30" s="70" t="str">
        <f>[5]Ит.пр!E16</f>
        <v>ПФО</v>
      </c>
      <c r="N30" s="70" t="str">
        <f>[5]Ит.пр!F16</f>
        <v>Нижегородская, Выкса</v>
      </c>
      <c r="O30" s="70">
        <f>[5]Ит.пр!G16</f>
        <v>0</v>
      </c>
      <c r="P30" s="70" t="str">
        <f>[5]Ит.пр!H16</f>
        <v>Мухин ДВ Гордеев МА</v>
      </c>
      <c r="Q30" s="15"/>
    </row>
    <row r="31" spans="1:17" ht="13.5" hidden="1" customHeight="1" thickBot="1">
      <c r="A31" s="69"/>
      <c r="B31" s="62"/>
      <c r="C31" s="68"/>
      <c r="D31" s="68"/>
      <c r="E31" s="68"/>
      <c r="F31" s="68"/>
      <c r="G31" s="68"/>
      <c r="H31" s="68"/>
      <c r="I31" s="52"/>
      <c r="J31" s="62"/>
      <c r="K31" s="71"/>
      <c r="L31" s="71"/>
      <c r="M31" s="71"/>
      <c r="N31" s="71"/>
      <c r="O31" s="71"/>
      <c r="P31" s="71"/>
      <c r="Q31" s="15"/>
    </row>
    <row r="32" spans="1:17" ht="10.5" customHeight="1" thickBot="1">
      <c r="B32" s="23">
        <v>74</v>
      </c>
      <c r="C32" s="15"/>
      <c r="D32" s="15"/>
      <c r="E32" s="15"/>
      <c r="F32" s="10"/>
      <c r="G32" s="13"/>
      <c r="H32" s="10"/>
      <c r="I32" s="15"/>
      <c r="J32" s="24">
        <v>82</v>
      </c>
      <c r="K32" s="15"/>
      <c r="L32" s="15"/>
      <c r="M32" s="15"/>
      <c r="N32" s="10"/>
      <c r="O32" s="15"/>
      <c r="P32" s="10"/>
      <c r="Q32" s="15"/>
    </row>
    <row r="33" spans="1:17" ht="12" customHeight="1">
      <c r="A33" s="69" t="e">
        <f>#REF!</f>
        <v>#REF!</v>
      </c>
      <c r="B33" s="65" t="s">
        <v>3</v>
      </c>
      <c r="C33" s="67" t="str">
        <f>[6]Ит.пр!C6</f>
        <v>Орлов Алексей Николаевич</v>
      </c>
      <c r="D33" s="67" t="str">
        <f>[6]Ит.пр!D6</f>
        <v>11.12.90, мс</v>
      </c>
      <c r="E33" s="67" t="str">
        <f>[6]Ит.пр!E6</f>
        <v>ПФО</v>
      </c>
      <c r="F33" s="67" t="str">
        <f>[6]Ит.пр!F6</f>
        <v>Пермский, Пермь</v>
      </c>
      <c r="G33" s="67">
        <f>[6]Ит.пр!G6</f>
        <v>0</v>
      </c>
      <c r="H33" s="67" t="str">
        <f>[6]Ит.пр!H6</f>
        <v>Забалуев ВД</v>
      </c>
      <c r="I33" s="52" t="e">
        <f>#REF!</f>
        <v>#REF!</v>
      </c>
      <c r="J33" s="65" t="s">
        <v>3</v>
      </c>
      <c r="K33" s="67" t="str">
        <f>[7]Ит.пр!C6</f>
        <v>Гладышев Петр Алексеевич</v>
      </c>
      <c r="L33" s="67" t="str">
        <f>[7]Ит.пр!D6</f>
        <v>03.02.89, мсмк</v>
      </c>
      <c r="M33" s="67" t="str">
        <f>[7]Ит.пр!E6</f>
        <v>М</v>
      </c>
      <c r="N33" s="67" t="str">
        <f>[7]Ит.пр!F6</f>
        <v>Москва, Самбо-70</v>
      </c>
      <c r="O33" s="67">
        <f>[7]Ит.пр!G6</f>
        <v>0</v>
      </c>
      <c r="P33" s="67" t="str">
        <f>[7]Ит.пр!H6</f>
        <v>Жиляев ДС Коробейников МЮ</v>
      </c>
      <c r="Q33" s="15"/>
    </row>
    <row r="34" spans="1:17" ht="12" customHeight="1" thickBot="1">
      <c r="A34" s="69"/>
      <c r="B34" s="66"/>
      <c r="C34" s="68"/>
      <c r="D34" s="68"/>
      <c r="E34" s="68"/>
      <c r="F34" s="68"/>
      <c r="G34" s="68"/>
      <c r="H34" s="68"/>
      <c r="I34" s="52"/>
      <c r="J34" s="66"/>
      <c r="K34" s="68"/>
      <c r="L34" s="68"/>
      <c r="M34" s="68"/>
      <c r="N34" s="68"/>
      <c r="O34" s="68"/>
      <c r="P34" s="68"/>
      <c r="Q34" s="15"/>
    </row>
    <row r="35" spans="1:17" ht="12" customHeight="1">
      <c r="A35" s="69" t="e">
        <f>#REF!</f>
        <v>#REF!</v>
      </c>
      <c r="B35" s="63" t="s">
        <v>4</v>
      </c>
      <c r="C35" s="67" t="str">
        <f>[6]Ит.пр!C8</f>
        <v>Пегушин Иван Игоревич</v>
      </c>
      <c r="D35" s="67" t="str">
        <f>[6]Ит.пр!D8</f>
        <v>08.04.99, кмс</v>
      </c>
      <c r="E35" s="67" t="str">
        <f>[6]Ит.пр!E8</f>
        <v>ПФО</v>
      </c>
      <c r="F35" s="67" t="str">
        <f>[6]Ит.пр!F8</f>
        <v>Пермский, Березники</v>
      </c>
      <c r="G35" s="67">
        <f>[6]Ит.пр!G8</f>
        <v>0</v>
      </c>
      <c r="H35" s="67" t="str">
        <f>[6]Ит.пр!H8</f>
        <v>Клинов ЭА Зубков ВД</v>
      </c>
      <c r="I35" s="52" t="e">
        <f>#REF!</f>
        <v>#REF!</v>
      </c>
      <c r="J35" s="63" t="s">
        <v>4</v>
      </c>
      <c r="K35" s="67" t="str">
        <f>[7]Ит.пр!C8</f>
        <v>Иванов Максим Константинович</v>
      </c>
      <c r="L35" s="67" t="str">
        <f>[7]Ит.пр!D8</f>
        <v>21.01.93, мсмк</v>
      </c>
      <c r="M35" s="67" t="str">
        <f>[7]Ит.пр!E8</f>
        <v>ПФО</v>
      </c>
      <c r="N35" s="67" t="str">
        <f>[7]Ит.пр!F8</f>
        <v>Чувашская, Чебоксары</v>
      </c>
      <c r="O35" s="67">
        <f>[7]Ит.пр!G8</f>
        <v>0</v>
      </c>
      <c r="P35" s="67" t="str">
        <f>[7]Ит.пр!H8</f>
        <v>Ильин ГА Малов СА</v>
      </c>
      <c r="Q35" s="15"/>
    </row>
    <row r="36" spans="1:17" ht="12" customHeight="1" thickBot="1">
      <c r="A36" s="69"/>
      <c r="B36" s="63"/>
      <c r="C36" s="68"/>
      <c r="D36" s="68"/>
      <c r="E36" s="68"/>
      <c r="F36" s="68"/>
      <c r="G36" s="68"/>
      <c r="H36" s="68"/>
      <c r="I36" s="52"/>
      <c r="J36" s="63"/>
      <c r="K36" s="68"/>
      <c r="L36" s="68"/>
      <c r="M36" s="68"/>
      <c r="N36" s="68"/>
      <c r="O36" s="68"/>
      <c r="P36" s="68"/>
      <c r="Q36" s="15"/>
    </row>
    <row r="37" spans="1:17" ht="12" customHeight="1">
      <c r="A37" s="69" t="e">
        <f>#REF!</f>
        <v>#REF!</v>
      </c>
      <c r="B37" s="59" t="s">
        <v>5</v>
      </c>
      <c r="C37" s="67" t="str">
        <f>[6]Ит.пр!C10</f>
        <v>Попов Степан</v>
      </c>
      <c r="D37" s="67" t="str">
        <f>[6]Ит.пр!D10</f>
        <v>11.06.84, змс</v>
      </c>
      <c r="E37" s="67" t="str">
        <f>[6]Ит.пр!E10</f>
        <v>БЕЛ</v>
      </c>
      <c r="F37" s="67" t="str">
        <f>[6]Ит.пр!F10</f>
        <v>Беларусь</v>
      </c>
      <c r="G37" s="67">
        <f>[6]Ит.пр!G10</f>
        <v>0</v>
      </c>
      <c r="H37" s="67" t="str">
        <f>[6]Ит.пр!H10</f>
        <v>Кот ВС</v>
      </c>
      <c r="I37" s="52" t="e">
        <f>#REF!</f>
        <v>#REF!</v>
      </c>
      <c r="J37" s="59" t="s">
        <v>5</v>
      </c>
      <c r="K37" s="67" t="str">
        <f>[7]Ит.пр!C10</f>
        <v>Айдарбек Токтарбек</v>
      </c>
      <c r="L37" s="67" t="str">
        <f>[7]Ит.пр!D10</f>
        <v>28.04.98, мс</v>
      </c>
      <c r="M37" s="67" t="str">
        <f>[7]Ит.пр!E10</f>
        <v>КАЗ</v>
      </c>
      <c r="N37" s="67" t="str">
        <f>[7]Ит.пр!F10</f>
        <v>Казахстан</v>
      </c>
      <c r="O37" s="67">
        <f>[7]Ит.пр!G10</f>
        <v>0</v>
      </c>
      <c r="P37" s="67" t="str">
        <f>[7]Ит.пр!H10</f>
        <v>Доскалиев К</v>
      </c>
      <c r="Q37" s="15"/>
    </row>
    <row r="38" spans="1:17" ht="12" customHeight="1" thickBot="1">
      <c r="A38" s="69"/>
      <c r="B38" s="59"/>
      <c r="C38" s="68"/>
      <c r="D38" s="68"/>
      <c r="E38" s="68"/>
      <c r="F38" s="68"/>
      <c r="G38" s="68"/>
      <c r="H38" s="68"/>
      <c r="I38" s="52"/>
      <c r="J38" s="59"/>
      <c r="K38" s="68"/>
      <c r="L38" s="68"/>
      <c r="M38" s="68"/>
      <c r="N38" s="68"/>
      <c r="O38" s="68"/>
      <c r="P38" s="68"/>
      <c r="Q38" s="15"/>
    </row>
    <row r="39" spans="1:17" ht="12" customHeight="1">
      <c r="A39" s="69" t="e">
        <f>#REF!</f>
        <v>#REF!</v>
      </c>
      <c r="B39" s="59" t="s">
        <v>5</v>
      </c>
      <c r="C39" s="67" t="str">
        <f>[6]Ит.пр!C12</f>
        <v>Евтых Рамазан Аркадьевич</v>
      </c>
      <c r="D39" s="67" t="str">
        <f>[6]Ит.пр!D12</f>
        <v>13.12.99, кмс</v>
      </c>
      <c r="E39" s="67" t="str">
        <f>[6]Ит.пр!E12</f>
        <v>ЮФО</v>
      </c>
      <c r="F39" s="67" t="str">
        <f>[6]Ит.пр!F12</f>
        <v xml:space="preserve">Адыгея    </v>
      </c>
      <c r="G39" s="67">
        <f>[6]Ит.пр!G12</f>
        <v>0</v>
      </c>
      <c r="H39" s="67" t="str">
        <f>[6]Ит.пр!H12</f>
        <v>Джаримок Р Джаримок Н</v>
      </c>
      <c r="I39" s="52" t="e">
        <f>#REF!</f>
        <v>#REF!</v>
      </c>
      <c r="J39" s="59" t="s">
        <v>5</v>
      </c>
      <c r="K39" s="67" t="str">
        <f>[7]Ит.пр!C12</f>
        <v>Табурченко Павел Алексеевич</v>
      </c>
      <c r="L39" s="67" t="str">
        <f>[7]Ит.пр!D12</f>
        <v>28.04.89, мс</v>
      </c>
      <c r="M39" s="67" t="str">
        <f>[7]Ит.пр!E12</f>
        <v>ЦФО</v>
      </c>
      <c r="N39" s="67" t="str">
        <f>[7]Ит.пр!F12</f>
        <v>Брянская, Брянск</v>
      </c>
      <c r="O39" s="67">
        <f>[7]Ит.пр!G12</f>
        <v>0</v>
      </c>
      <c r="P39" s="67" t="str">
        <f>[7]Ит.пр!H12</f>
        <v>Терешок АА Терешок АА</v>
      </c>
      <c r="Q39" s="15"/>
    </row>
    <row r="40" spans="1:17" ht="12" customHeight="1" thickBot="1">
      <c r="A40" s="69"/>
      <c r="B40" s="60"/>
      <c r="C40" s="68"/>
      <c r="D40" s="68"/>
      <c r="E40" s="68"/>
      <c r="F40" s="68"/>
      <c r="G40" s="68"/>
      <c r="H40" s="68"/>
      <c r="I40" s="52"/>
      <c r="J40" s="60"/>
      <c r="K40" s="68"/>
      <c r="L40" s="68"/>
      <c r="M40" s="68"/>
      <c r="N40" s="68"/>
      <c r="O40" s="68"/>
      <c r="P40" s="68"/>
      <c r="Q40" s="15"/>
    </row>
    <row r="41" spans="1:17" ht="12.75" hidden="1" customHeight="1">
      <c r="A41" s="69" t="e">
        <f>#REF!</f>
        <v>#REF!</v>
      </c>
      <c r="B41" s="57" t="s">
        <v>6</v>
      </c>
      <c r="C41" s="67" t="str">
        <f>[6]Ит.пр!C14</f>
        <v>Горковец Артем Глебович</v>
      </c>
      <c r="D41" s="67" t="str">
        <f>[6]Ит.пр!D14</f>
        <v>09.10.97, мс</v>
      </c>
      <c r="E41" s="67" t="str">
        <f>[6]Ит.пр!E14</f>
        <v>ПФО</v>
      </c>
      <c r="F41" s="67" t="str">
        <f>[6]Ит.пр!F14</f>
        <v>Пермский, Пермь</v>
      </c>
      <c r="G41" s="67">
        <f>[6]Ит.пр!G14</f>
        <v>0</v>
      </c>
      <c r="H41" s="67" t="str">
        <f>[6]Ит.пр!H14</f>
        <v xml:space="preserve">Газеев АГ    </v>
      </c>
      <c r="I41" s="52" t="e">
        <f>#REF!</f>
        <v>#REF!</v>
      </c>
      <c r="J41" s="57" t="s">
        <v>6</v>
      </c>
      <c r="K41" s="67" t="str">
        <f>[7]Ит.пр!C14</f>
        <v>Бахов Максим Владимирович</v>
      </c>
      <c r="L41" s="67" t="str">
        <f>[7]Ит.пр!D14</f>
        <v>28.04.98, мс</v>
      </c>
      <c r="M41" s="67" t="str">
        <f>[7]Ит.пр!E14</f>
        <v>ПФО</v>
      </c>
      <c r="N41" s="67" t="str">
        <f>[7]Ит.пр!F14</f>
        <v>Самарская, Самара</v>
      </c>
      <c r="O41" s="67">
        <f>[7]Ит.пр!G14</f>
        <v>0</v>
      </c>
      <c r="P41" s="67" t="str">
        <f>[7]Ит.пр!H14</f>
        <v>Становкин МН</v>
      </c>
      <c r="Q41" s="15"/>
    </row>
    <row r="42" spans="1:17" ht="12.75" hidden="1" customHeight="1" thickBot="1">
      <c r="A42" s="69"/>
      <c r="B42" s="58"/>
      <c r="C42" s="68"/>
      <c r="D42" s="68"/>
      <c r="E42" s="68"/>
      <c r="F42" s="68"/>
      <c r="G42" s="68"/>
      <c r="H42" s="68"/>
      <c r="I42" s="52"/>
      <c r="J42" s="58"/>
      <c r="K42" s="68"/>
      <c r="L42" s="68"/>
      <c r="M42" s="68"/>
      <c r="N42" s="68"/>
      <c r="O42" s="68"/>
      <c r="P42" s="68"/>
      <c r="Q42" s="15"/>
    </row>
    <row r="43" spans="1:17" ht="12.75" hidden="1" customHeight="1">
      <c r="A43" s="69" t="e">
        <f>#REF!</f>
        <v>#REF!</v>
      </c>
      <c r="B43" s="58" t="s">
        <v>6</v>
      </c>
      <c r="C43" s="67" t="str">
        <f>[6]Ит.пр!C16</f>
        <v>Келешьян Завен Вазгенович</v>
      </c>
      <c r="D43" s="67" t="str">
        <f>[6]Ит.пр!D16</f>
        <v>23.10.98, мс</v>
      </c>
      <c r="E43" s="67" t="str">
        <f>[6]Ит.пр!E16</f>
        <v>ЮФО</v>
      </c>
      <c r="F43" s="67" t="str">
        <f>[6]Ит.пр!F16</f>
        <v>Краснодарский, Сочи</v>
      </c>
      <c r="G43" s="67">
        <f>[6]Ит.пр!G16</f>
        <v>0</v>
      </c>
      <c r="H43" s="67" t="str">
        <f>[6]Ит.пр!H16</f>
        <v>Антонян РА</v>
      </c>
      <c r="I43" s="52" t="e">
        <f>#REF!</f>
        <v>#REF!</v>
      </c>
      <c r="J43" s="58" t="s">
        <v>6</v>
      </c>
      <c r="K43" s="67" t="str">
        <f>[7]Ит.пр!C16</f>
        <v>Григорян Арам Саркисович</v>
      </c>
      <c r="L43" s="67" t="str">
        <f>[7]Ит.пр!D16</f>
        <v>09.06.98, мс</v>
      </c>
      <c r="M43" s="67" t="str">
        <f>[7]Ит.пр!E16</f>
        <v>ЮФО</v>
      </c>
      <c r="N43" s="67" t="str">
        <f>[7]Ит.пр!F16</f>
        <v>Краснодарский, Армавир</v>
      </c>
      <c r="O43" s="67">
        <f>[7]Ит.пр!G16</f>
        <v>0</v>
      </c>
      <c r="P43" s="67" t="str">
        <f>[7]Ит.пр!H16</f>
        <v>Бородин ВГ</v>
      </c>
      <c r="Q43" s="15"/>
    </row>
    <row r="44" spans="1:17" ht="13.5" hidden="1" customHeight="1" thickBot="1">
      <c r="A44" s="69"/>
      <c r="B44" s="62"/>
      <c r="C44" s="68"/>
      <c r="D44" s="68"/>
      <c r="E44" s="68"/>
      <c r="F44" s="68"/>
      <c r="G44" s="68"/>
      <c r="H44" s="68"/>
      <c r="I44" s="52"/>
      <c r="J44" s="62"/>
      <c r="K44" s="68"/>
      <c r="L44" s="68"/>
      <c r="M44" s="68"/>
      <c r="N44" s="68"/>
      <c r="O44" s="68"/>
      <c r="P44" s="68"/>
      <c r="Q44" s="15"/>
    </row>
    <row r="45" spans="1:17" ht="11.25" hidden="1" customHeight="1">
      <c r="A45" s="2"/>
      <c r="B45" s="31"/>
      <c r="C45" s="32"/>
      <c r="D45" s="33"/>
      <c r="E45" s="33"/>
      <c r="F45" s="11"/>
      <c r="G45" s="14"/>
      <c r="H45" s="30"/>
      <c r="I45" s="15"/>
      <c r="J45" s="15"/>
      <c r="K45" s="15"/>
      <c r="L45" s="15"/>
      <c r="M45" s="15"/>
      <c r="N45" s="10"/>
      <c r="O45" s="13"/>
      <c r="P45" s="10"/>
      <c r="Q45" s="15"/>
    </row>
    <row r="46" spans="1:17" ht="13.5" hidden="1" thickBot="1">
      <c r="C46" s="15"/>
      <c r="D46" s="15"/>
      <c r="E46" s="15"/>
      <c r="F46" s="10"/>
      <c r="G46" s="13"/>
      <c r="H46" s="10"/>
      <c r="I46" s="15"/>
      <c r="J46" s="15"/>
      <c r="K46" s="15"/>
      <c r="L46" s="15"/>
      <c r="M46" s="15"/>
      <c r="N46" s="10"/>
      <c r="O46" s="13"/>
      <c r="P46" s="10"/>
      <c r="Q46" s="15"/>
    </row>
    <row r="47" spans="1:17" ht="10.5" customHeight="1" thickBot="1">
      <c r="B47" s="25">
        <v>90</v>
      </c>
      <c r="C47" s="15"/>
      <c r="D47" s="15"/>
      <c r="E47" s="15"/>
      <c r="F47" s="10"/>
      <c r="G47" s="13"/>
      <c r="H47" s="10"/>
      <c r="I47" s="15"/>
      <c r="J47" s="26">
        <v>100</v>
      </c>
      <c r="K47" s="15"/>
      <c r="L47" s="15"/>
      <c r="M47" s="15"/>
      <c r="N47" s="10"/>
      <c r="O47" s="13"/>
      <c r="P47" s="10"/>
      <c r="Q47" s="15"/>
    </row>
    <row r="48" spans="1:17" ht="12" customHeight="1">
      <c r="A48" s="56" t="e">
        <f>#REF!</f>
        <v>#REF!</v>
      </c>
      <c r="B48" s="65" t="s">
        <v>3</v>
      </c>
      <c r="C48" s="67" t="str">
        <f>[8]Ит.пр!C6</f>
        <v>Рябов Сергей Викторович</v>
      </c>
      <c r="D48" s="67" t="str">
        <f>[8]Ит.пр!D6</f>
        <v>23.09.88, змс</v>
      </c>
      <c r="E48" s="67" t="str">
        <f>[8]Ит.пр!E6</f>
        <v>М</v>
      </c>
      <c r="F48" s="67" t="str">
        <f>[8]Ит.пр!F6</f>
        <v>Москва, Самбо-70</v>
      </c>
      <c r="G48" s="67">
        <f>[8]Ит.пр!G6</f>
        <v>0</v>
      </c>
      <c r="H48" s="67" t="str">
        <f>[8]Ит.пр!H6</f>
        <v>Филимонов СН Павлов ДА</v>
      </c>
      <c r="I48" s="52" t="e">
        <f>#REF!</f>
        <v>#REF!</v>
      </c>
      <c r="J48" s="65" t="s">
        <v>3</v>
      </c>
      <c r="K48" s="50" t="str">
        <f>[9]Ит.пр!C6</f>
        <v>Казусенок Андрей</v>
      </c>
      <c r="L48" s="50" t="str">
        <f>[9]Ит.пр!D6</f>
        <v>15.01.84, змс</v>
      </c>
      <c r="M48" s="50" t="str">
        <f>[9]Ит.пр!E6</f>
        <v>БЕЛ</v>
      </c>
      <c r="N48" s="50" t="str">
        <f>[9]Ит.пр!F6</f>
        <v>Беларусь</v>
      </c>
      <c r="O48" s="50">
        <f>[9]Ит.пр!G6</f>
        <v>0</v>
      </c>
      <c r="P48" s="50" t="str">
        <f>[9]Ит.пр!H6</f>
        <v>Кот ВС</v>
      </c>
      <c r="Q48" s="15"/>
    </row>
    <row r="49" spans="1:17" ht="12" customHeight="1" thickBot="1">
      <c r="A49" s="56"/>
      <c r="B49" s="66"/>
      <c r="C49" s="68"/>
      <c r="D49" s="68"/>
      <c r="E49" s="68"/>
      <c r="F49" s="68"/>
      <c r="G49" s="68"/>
      <c r="H49" s="68"/>
      <c r="I49" s="52"/>
      <c r="J49" s="66"/>
      <c r="K49" s="51"/>
      <c r="L49" s="51"/>
      <c r="M49" s="51"/>
      <c r="N49" s="51"/>
      <c r="O49" s="51"/>
      <c r="P49" s="51"/>
      <c r="Q49" s="15"/>
    </row>
    <row r="50" spans="1:17" ht="12" customHeight="1">
      <c r="A50" s="56" t="e">
        <f>#REF!</f>
        <v>#REF!</v>
      </c>
      <c r="B50" s="63" t="s">
        <v>4</v>
      </c>
      <c r="C50" s="67" t="str">
        <f>[8]Ит.пр!C8</f>
        <v>Суровцев Антон Александрович</v>
      </c>
      <c r="D50" s="67" t="str">
        <f>[8]Ит.пр!D8</f>
        <v>05.10.96, мс</v>
      </c>
      <c r="E50" s="67" t="str">
        <f>[8]Ит.пр!E8</f>
        <v>ЦФО</v>
      </c>
      <c r="F50" s="67" t="str">
        <f>[8]Ит.пр!F8</f>
        <v>Тульская, Тула</v>
      </c>
      <c r="G50" s="67">
        <f>[8]Ит.пр!G8</f>
        <v>0</v>
      </c>
      <c r="H50" s="67" t="str">
        <f>[8]Ит.пр!H8</f>
        <v>Власов СЮ</v>
      </c>
      <c r="I50" s="52" t="e">
        <f>#REF!</f>
        <v>#REF!</v>
      </c>
      <c r="J50" s="63" t="s">
        <v>4</v>
      </c>
      <c r="K50" s="50" t="str">
        <f>[9]Ит.пр!C8</f>
        <v>Осипенко Виктор Иванович</v>
      </c>
      <c r="L50" s="50" t="str">
        <f>[9]Ит.пр!D8</f>
        <v>08.01.91, мсмк</v>
      </c>
      <c r="M50" s="50" t="str">
        <f>[9]Ит.пр!E8</f>
        <v>ЦФО</v>
      </c>
      <c r="N50" s="50" t="str">
        <f>[9]Ит.пр!F8</f>
        <v>Брянская, Брянск</v>
      </c>
      <c r="O50" s="50">
        <f>[9]Ит.пр!G8</f>
        <v>0</v>
      </c>
      <c r="P50" s="50" t="str">
        <f>[9]Ит.пр!H8</f>
        <v>Портнов СВ Зубов РП</v>
      </c>
      <c r="Q50" s="15"/>
    </row>
    <row r="51" spans="1:17" ht="12" customHeight="1" thickBot="1">
      <c r="A51" s="56"/>
      <c r="B51" s="63"/>
      <c r="C51" s="68"/>
      <c r="D51" s="68"/>
      <c r="E51" s="68"/>
      <c r="F51" s="68"/>
      <c r="G51" s="68"/>
      <c r="H51" s="68"/>
      <c r="I51" s="52"/>
      <c r="J51" s="63"/>
      <c r="K51" s="51"/>
      <c r="L51" s="51"/>
      <c r="M51" s="51"/>
      <c r="N51" s="51"/>
      <c r="O51" s="51"/>
      <c r="P51" s="51"/>
      <c r="Q51" s="15"/>
    </row>
    <row r="52" spans="1:17" ht="12" customHeight="1">
      <c r="A52" s="56" t="e">
        <f>#REF!</f>
        <v>#REF!</v>
      </c>
      <c r="B52" s="59" t="s">
        <v>5</v>
      </c>
      <c r="C52" s="67" t="str">
        <f>[8]Ит.пр!C10</f>
        <v>Степаньков Алексей</v>
      </c>
      <c r="D52" s="67" t="str">
        <f>[8]Ит.пр!D10</f>
        <v>27.03.86, мсмк</v>
      </c>
      <c r="E52" s="67" t="str">
        <f>[8]Ит.пр!E10</f>
        <v>БЕЛ</v>
      </c>
      <c r="F52" s="67" t="str">
        <f>[8]Ит.пр!F10</f>
        <v>Беларусь</v>
      </c>
      <c r="G52" s="67">
        <f>[8]Ит.пр!G10</f>
        <v>0</v>
      </c>
      <c r="H52" s="67" t="str">
        <f>[8]Ит.пр!H10</f>
        <v>Кот ВС</v>
      </c>
      <c r="I52" s="52" t="e">
        <f>#REF!</f>
        <v>#REF!</v>
      </c>
      <c r="J52" s="59" t="s">
        <v>5</v>
      </c>
      <c r="K52" s="50" t="str">
        <f>[9]Ит.пр!C10</f>
        <v>Лесяк Сергей</v>
      </c>
      <c r="L52" s="50" t="str">
        <f>[9]Ит.пр!D10</f>
        <v>16.01.93, мс</v>
      </c>
      <c r="M52" s="50" t="str">
        <f>[9]Ит.пр!E10</f>
        <v>БЕЛ</v>
      </c>
      <c r="N52" s="50" t="str">
        <f>[9]Ит.пр!F10</f>
        <v>Беларусь</v>
      </c>
      <c r="O52" s="50">
        <f>[9]Ит.пр!G10</f>
        <v>0</v>
      </c>
      <c r="P52" s="50" t="str">
        <f>[9]Ит.пр!H10</f>
        <v>Кот ВС</v>
      </c>
      <c r="Q52" s="15"/>
    </row>
    <row r="53" spans="1:17" ht="12" customHeight="1" thickBot="1">
      <c r="A53" s="56"/>
      <c r="B53" s="59"/>
      <c r="C53" s="68"/>
      <c r="D53" s="68"/>
      <c r="E53" s="68"/>
      <c r="F53" s="68"/>
      <c r="G53" s="68"/>
      <c r="H53" s="68"/>
      <c r="I53" s="52"/>
      <c r="J53" s="59"/>
      <c r="K53" s="51"/>
      <c r="L53" s="51"/>
      <c r="M53" s="51"/>
      <c r="N53" s="51"/>
      <c r="O53" s="51"/>
      <c r="P53" s="51"/>
      <c r="Q53" s="15"/>
    </row>
    <row r="54" spans="1:17" ht="12" customHeight="1">
      <c r="A54" s="56" t="e">
        <f>#REF!</f>
        <v>#REF!</v>
      </c>
      <c r="B54" s="59" t="s">
        <v>5</v>
      </c>
      <c r="C54" s="67" t="str">
        <f>[8]Ит.пр!C12</f>
        <v>Болатбекулы Даурен</v>
      </c>
      <c r="D54" s="67" t="str">
        <f>[8]Ит.пр!D12</f>
        <v>14.02.97, мс</v>
      </c>
      <c r="E54" s="67" t="str">
        <f>[8]Ит.пр!E12</f>
        <v>КАЗ</v>
      </c>
      <c r="F54" s="67" t="str">
        <f>[8]Ит.пр!F12</f>
        <v>Казахстан</v>
      </c>
      <c r="G54" s="67">
        <f>[8]Ит.пр!G12</f>
        <v>0</v>
      </c>
      <c r="H54" s="67" t="str">
        <f>[8]Ит.пр!H12</f>
        <v>Доскалиев К</v>
      </c>
      <c r="I54" s="52" t="e">
        <f>#REF!</f>
        <v>#REF!</v>
      </c>
      <c r="J54" s="59" t="s">
        <v>5</v>
      </c>
      <c r="K54" s="50" t="str">
        <f>[9]Ит.пр!C12</f>
        <v>Гайбаев Артем Римович</v>
      </c>
      <c r="L54" s="50" t="str">
        <f>[9]Ит.пр!D12</f>
        <v>06.08.94, мс</v>
      </c>
      <c r="M54" s="50" t="str">
        <f>[9]Ит.пр!E12</f>
        <v>ПФО</v>
      </c>
      <c r="N54" s="50" t="str">
        <f>[9]Ит.пр!F12</f>
        <v>Пензенская, Пенза</v>
      </c>
      <c r="O54" s="50">
        <f>[9]Ит.пр!G12</f>
        <v>0</v>
      </c>
      <c r="P54" s="50" t="str">
        <f>[9]Ит.пр!H12</f>
        <v>Можаров ОВ Пафенов АФ</v>
      </c>
      <c r="Q54" s="15"/>
    </row>
    <row r="55" spans="1:17" ht="12" customHeight="1" thickBot="1">
      <c r="A55" s="56"/>
      <c r="B55" s="60"/>
      <c r="C55" s="68"/>
      <c r="D55" s="68"/>
      <c r="E55" s="68"/>
      <c r="F55" s="68"/>
      <c r="G55" s="68"/>
      <c r="H55" s="68"/>
      <c r="I55" s="52"/>
      <c r="J55" s="60"/>
      <c r="K55" s="51"/>
      <c r="L55" s="51"/>
      <c r="M55" s="51"/>
      <c r="N55" s="51"/>
      <c r="O55" s="51"/>
      <c r="P55" s="51"/>
      <c r="Q55" s="15"/>
    </row>
    <row r="56" spans="1:17" ht="12.75" hidden="1" customHeight="1">
      <c r="A56" s="56" t="e">
        <f>#REF!</f>
        <v>#REF!</v>
      </c>
      <c r="B56" s="57" t="s">
        <v>6</v>
      </c>
      <c r="C56" s="67" t="str">
        <f>[8]Ит.пр!C14</f>
        <v>Снахо Аслан Абрекович</v>
      </c>
      <c r="D56" s="67" t="str">
        <f>[8]Ит.пр!D14</f>
        <v>10.11.93, кмс</v>
      </c>
      <c r="E56" s="67" t="str">
        <f>[8]Ит.пр!E14</f>
        <v>ЮФО</v>
      </c>
      <c r="F56" s="67" t="str">
        <f>[8]Ит.пр!F14</f>
        <v>Адыгея, Майкоп</v>
      </c>
      <c r="G56" s="67">
        <f>[8]Ит.пр!G14</f>
        <v>0</v>
      </c>
      <c r="H56" s="67" t="str">
        <f>[8]Ит.пр!H14</f>
        <v>Хапай А, Натыж АР</v>
      </c>
      <c r="I56" s="52" t="e">
        <f>#REF!</f>
        <v>#REF!</v>
      </c>
      <c r="J56" s="57" t="s">
        <v>6</v>
      </c>
      <c r="K56" s="50" t="str">
        <f>[9]Ит.пр!C14</f>
        <v>Джикия Бего Тимурович</v>
      </c>
      <c r="L56" s="50" t="str">
        <f>[9]Ит.пр!D14</f>
        <v>08.10.96, кмс</v>
      </c>
      <c r="M56" s="50" t="str">
        <f>[9]Ит.пр!E14</f>
        <v>М</v>
      </c>
      <c r="N56" s="50" t="str">
        <f>[9]Ит.пр!F14</f>
        <v>Москва, Самбо-70</v>
      </c>
      <c r="O56" s="50">
        <f>[9]Ит.пр!G14</f>
        <v>0</v>
      </c>
      <c r="P56" s="50" t="str">
        <f>[9]Ит.пр!H14</f>
        <v>Филимонов СН Павлов ДА</v>
      </c>
      <c r="Q56" s="15"/>
    </row>
    <row r="57" spans="1:17" ht="12.75" hidden="1" customHeight="1" thickBot="1">
      <c r="A57" s="56"/>
      <c r="B57" s="58"/>
      <c r="C57" s="68"/>
      <c r="D57" s="68"/>
      <c r="E57" s="68"/>
      <c r="F57" s="68"/>
      <c r="G57" s="68"/>
      <c r="H57" s="68"/>
      <c r="I57" s="52"/>
      <c r="J57" s="58"/>
      <c r="K57" s="51"/>
      <c r="L57" s="51"/>
      <c r="M57" s="51"/>
      <c r="N57" s="51"/>
      <c r="O57" s="51"/>
      <c r="P57" s="51"/>
      <c r="Q57" s="15"/>
    </row>
    <row r="58" spans="1:17" ht="12.75" hidden="1" customHeight="1">
      <c r="A58" s="56" t="e">
        <f>#REF!</f>
        <v>#REF!</v>
      </c>
      <c r="B58" s="58" t="s">
        <v>6</v>
      </c>
      <c r="C58" s="67" t="str">
        <f>[8]Ит.пр!C16</f>
        <v>Задорожный Никита Валерьевич</v>
      </c>
      <c r="D58" s="67" t="str">
        <f>[8]Ит.пр!D16</f>
        <v>30.09.98, мс</v>
      </c>
      <c r="E58" s="67" t="str">
        <f>[8]Ит.пр!E16</f>
        <v>ДВФО</v>
      </c>
      <c r="F58" s="67" t="str">
        <f>[8]Ит.пр!F16</f>
        <v>Амурская, Благовещенск</v>
      </c>
      <c r="G58" s="67">
        <f>[8]Ит.пр!G16</f>
        <v>0</v>
      </c>
      <c r="H58" s="67" t="str">
        <f>[8]Ит.пр!H16</f>
        <v>Богодист ДИ</v>
      </c>
      <c r="I58" s="52" t="e">
        <f>#REF!</f>
        <v>#REF!</v>
      </c>
      <c r="J58" s="58" t="s">
        <v>6</v>
      </c>
      <c r="K58" s="50" t="str">
        <f>[9]Ит.пр!C16</f>
        <v/>
      </c>
      <c r="L58" s="50" t="str">
        <f>[9]Ит.пр!D16</f>
        <v/>
      </c>
      <c r="M58" s="50" t="str">
        <f>[9]Ит.пр!E16</f>
        <v/>
      </c>
      <c r="N58" s="50" t="str">
        <f>[9]Ит.пр!F16</f>
        <v/>
      </c>
      <c r="O58" s="50" t="str">
        <f>[9]Ит.пр!G16</f>
        <v/>
      </c>
      <c r="P58" s="50" t="str">
        <f>[9]Ит.пр!H16</f>
        <v/>
      </c>
      <c r="Q58" s="15"/>
    </row>
    <row r="59" spans="1:17" ht="12.75" hidden="1" customHeight="1" thickBot="1">
      <c r="A59" s="56"/>
      <c r="B59" s="62"/>
      <c r="C59" s="68"/>
      <c r="D59" s="68"/>
      <c r="E59" s="68"/>
      <c r="F59" s="68"/>
      <c r="G59" s="68"/>
      <c r="H59" s="68"/>
      <c r="I59" s="52"/>
      <c r="J59" s="58"/>
      <c r="K59" s="51"/>
      <c r="L59" s="51"/>
      <c r="M59" s="51"/>
      <c r="N59" s="51"/>
      <c r="O59" s="51"/>
      <c r="P59" s="51"/>
      <c r="Q59" s="15"/>
    </row>
    <row r="60" spans="1:17" ht="10.5" customHeight="1" thickBot="1">
      <c r="B60" s="23" t="s">
        <v>15</v>
      </c>
      <c r="C60" s="16"/>
      <c r="D60" s="16"/>
      <c r="E60" s="16"/>
      <c r="F60" s="12"/>
      <c r="G60" s="12"/>
      <c r="H60" s="12"/>
      <c r="I60" s="15"/>
      <c r="J60" s="37"/>
      <c r="K60" s="35"/>
      <c r="L60" s="35"/>
      <c r="M60" s="35"/>
      <c r="N60" s="36"/>
      <c r="O60" s="36"/>
      <c r="P60" s="36"/>
      <c r="Q60" s="15"/>
    </row>
    <row r="61" spans="1:17" ht="11.45" customHeight="1">
      <c r="A61" s="56" t="e">
        <f>#REF!</f>
        <v>#REF!</v>
      </c>
      <c r="B61" s="65" t="s">
        <v>3</v>
      </c>
      <c r="C61" s="50" t="str">
        <f>[10]Ит.пр!C6</f>
        <v>Осипенко Артем Иванович</v>
      </c>
      <c r="D61" s="50" t="str">
        <f>[10]Ит.пр!D6</f>
        <v>27.05.88, змс</v>
      </c>
      <c r="E61" s="50" t="str">
        <f>[10]Ит.пр!E6</f>
        <v>ЦФО</v>
      </c>
      <c r="F61" s="50" t="str">
        <f>[10]Ит.пр!F6</f>
        <v>Брянская, Брянск</v>
      </c>
      <c r="G61" s="50">
        <f>[10]Ит.пр!G6</f>
        <v>0</v>
      </c>
      <c r="H61" s="50" t="str">
        <f>[10]Ит.пр!H6</f>
        <v>Портнов СВ Зубов РП</v>
      </c>
      <c r="I61" s="52"/>
      <c r="J61" s="38"/>
      <c r="K61" s="39"/>
      <c r="L61" s="39"/>
      <c r="M61" s="39"/>
      <c r="N61" s="39"/>
      <c r="O61" s="39"/>
      <c r="P61" s="39"/>
      <c r="Q61" s="15"/>
    </row>
    <row r="62" spans="1:17" ht="11.45" customHeight="1" thickBot="1">
      <c r="A62" s="56"/>
      <c r="B62" s="66"/>
      <c r="C62" s="51"/>
      <c r="D62" s="51"/>
      <c r="E62" s="51"/>
      <c r="F62" s="51"/>
      <c r="G62" s="51"/>
      <c r="H62" s="51"/>
      <c r="I62" s="52"/>
      <c r="J62" s="38"/>
      <c r="K62" s="53" t="str">
        <f>[1]реквизиты!$A$6</f>
        <v>Гл. судья, судья ВК</v>
      </c>
      <c r="L62" s="53"/>
      <c r="M62" s="7"/>
      <c r="N62" s="7"/>
      <c r="O62" s="54" t="str">
        <f>[1]реквизиты!$G$6</f>
        <v>Б.Л.Сова</v>
      </c>
      <c r="P62" s="54"/>
      <c r="Q62" s="15"/>
    </row>
    <row r="63" spans="1:17" ht="11.45" customHeight="1">
      <c r="A63" s="56" t="e">
        <f>#REF!</f>
        <v>#REF!</v>
      </c>
      <c r="B63" s="63" t="s">
        <v>4</v>
      </c>
      <c r="C63" s="50" t="str">
        <f>[10]Ит.пр!C8</f>
        <v>Кучумов Александр Николаевич</v>
      </c>
      <c r="D63" s="50" t="str">
        <f>[10]Ит.пр!D8</f>
        <v>06.11.90, мсмк</v>
      </c>
      <c r="E63" s="50" t="str">
        <f>[10]Ит.пр!E8</f>
        <v>М</v>
      </c>
      <c r="F63" s="50" t="str">
        <f>[10]Ит.пр!F8</f>
        <v>Москва, ГБУ "СШОР№45"</v>
      </c>
      <c r="G63" s="50">
        <f>[10]Ит.пр!G8</f>
        <v>0</v>
      </c>
      <c r="H63" s="50" t="str">
        <f>[10]Ит.пр!H8</f>
        <v>Тиновицкий КГ</v>
      </c>
      <c r="I63" s="52"/>
      <c r="J63" s="38"/>
      <c r="K63" s="53"/>
      <c r="L63" s="53"/>
      <c r="M63" s="8"/>
      <c r="N63" s="64" t="str">
        <f>[1]реквизиты!$G$7</f>
        <v>/Рязань/</v>
      </c>
      <c r="O63" s="64"/>
      <c r="P63" s="64"/>
      <c r="Q63" s="7"/>
    </row>
    <row r="64" spans="1:17" ht="11.45" customHeight="1" thickBot="1">
      <c r="A64" s="56"/>
      <c r="B64" s="63"/>
      <c r="C64" s="51"/>
      <c r="D64" s="51"/>
      <c r="E64" s="51"/>
      <c r="F64" s="51"/>
      <c r="G64" s="51"/>
      <c r="H64" s="51"/>
      <c r="I64" s="52"/>
      <c r="J64" s="38"/>
      <c r="K64" s="15"/>
      <c r="L64" s="15"/>
      <c r="M64" s="15"/>
      <c r="N64" s="15"/>
      <c r="O64" s="46"/>
      <c r="P64" s="46"/>
      <c r="Q64" s="8"/>
    </row>
    <row r="65" spans="1:17" ht="11.45" customHeight="1">
      <c r="A65" s="56" t="e">
        <f>#REF!</f>
        <v>#REF!</v>
      </c>
      <c r="B65" s="59" t="s">
        <v>5</v>
      </c>
      <c r="C65" s="50" t="str">
        <f>[10]Ит.пр!C10</f>
        <v>Саакян Паруйр Рубикович</v>
      </c>
      <c r="D65" s="50" t="str">
        <f>[10]Ит.пр!D10</f>
        <v>27.04.94, мс</v>
      </c>
      <c r="E65" s="50" t="str">
        <f>[10]Ит.пр!E10</f>
        <v>СФО</v>
      </c>
      <c r="F65" s="50" t="str">
        <f>[10]Ит.пр!F10</f>
        <v>Красноярский, Красноярск</v>
      </c>
      <c r="G65" s="50">
        <f>[10]Ит.пр!G10</f>
        <v>0</v>
      </c>
      <c r="H65" s="50" t="str">
        <f>[10]Ит.пр!H10</f>
        <v>Воробьев АА Саградян ВО</v>
      </c>
      <c r="I65" s="61"/>
      <c r="J65" s="38"/>
      <c r="K65" s="15"/>
      <c r="L65" s="15"/>
      <c r="M65" s="15"/>
      <c r="N65" s="15"/>
      <c r="O65" s="46"/>
      <c r="P65" s="46"/>
      <c r="Q65" s="15"/>
    </row>
    <row r="66" spans="1:17" ht="14.25" customHeight="1" thickBot="1">
      <c r="A66" s="56"/>
      <c r="B66" s="59"/>
      <c r="C66" s="51"/>
      <c r="D66" s="51"/>
      <c r="E66" s="51"/>
      <c r="F66" s="51"/>
      <c r="G66" s="51"/>
      <c r="H66" s="51"/>
      <c r="I66" s="61"/>
      <c r="J66" s="38"/>
      <c r="K66" s="47" t="s">
        <v>21</v>
      </c>
      <c r="L66" s="47"/>
      <c r="M66" s="34"/>
      <c r="N66" s="32"/>
      <c r="O66" s="48" t="str">
        <f>[1]реквизиты!$G$8</f>
        <v>А.С.Тимошин</v>
      </c>
      <c r="P66" s="48"/>
      <c r="Q66" s="15"/>
    </row>
    <row r="67" spans="1:17" ht="16.5" customHeight="1">
      <c r="A67" s="56" t="e">
        <f>#REF!</f>
        <v>#REF!</v>
      </c>
      <c r="B67" s="59" t="s">
        <v>5</v>
      </c>
      <c r="C67" s="50" t="str">
        <f>[10]Ит.пр!C12</f>
        <v xml:space="preserve">Хохлов Дмитрий </v>
      </c>
      <c r="D67" s="50" t="str">
        <f>[10]Ит.пр!D12</f>
        <v>06.02.99, мс</v>
      </c>
      <c r="E67" s="50" t="str">
        <f>[10]Ит.пр!E12</f>
        <v>БЕЛ</v>
      </c>
      <c r="F67" s="50" t="str">
        <f>[10]Ит.пр!F12</f>
        <v>Беларусь</v>
      </c>
      <c r="G67" s="50">
        <f>[10]Ит.пр!G12</f>
        <v>0</v>
      </c>
      <c r="H67" s="50" t="str">
        <f>[10]Ит.пр!H12</f>
        <v>Кот ВС</v>
      </c>
      <c r="I67" s="61"/>
      <c r="J67" s="38"/>
      <c r="K67" s="47"/>
      <c r="L67" s="47"/>
      <c r="M67" s="34"/>
      <c r="N67" s="32"/>
      <c r="O67" s="49" t="str">
        <f>[1]реквизиты!$G$9</f>
        <v>/Рыбинск/</v>
      </c>
      <c r="P67" s="49"/>
      <c r="Q67" s="55"/>
    </row>
    <row r="68" spans="1:17" ht="15" customHeight="1" thickBot="1">
      <c r="A68" s="56"/>
      <c r="B68" s="60"/>
      <c r="C68" s="51"/>
      <c r="D68" s="51"/>
      <c r="E68" s="51"/>
      <c r="F68" s="51"/>
      <c r="G68" s="51"/>
      <c r="H68" s="51"/>
      <c r="I68" s="61"/>
      <c r="J68" s="38"/>
      <c r="K68" s="39"/>
      <c r="L68" s="39"/>
      <c r="M68" s="39"/>
      <c r="N68" s="39"/>
      <c r="O68" s="39"/>
      <c r="P68" s="39"/>
      <c r="Q68" s="55"/>
    </row>
    <row r="69" spans="1:17" ht="12.75" hidden="1" customHeight="1">
      <c r="A69" s="56" t="e">
        <f>#REF!</f>
        <v>#REF!</v>
      </c>
      <c r="B69" s="57" t="s">
        <v>6</v>
      </c>
      <c r="C69" s="50" t="str">
        <f>[10]Ит.пр!C14</f>
        <v>Хапцев Артур Русланович</v>
      </c>
      <c r="D69" s="50" t="str">
        <f>[10]Ит.пр!D14</f>
        <v>15.01.88, кмс</v>
      </c>
      <c r="E69" s="50" t="str">
        <f>[10]Ит.пр!E14</f>
        <v>УФО</v>
      </c>
      <c r="F69" s="50" t="str">
        <f>[10]Ит.пр!F14</f>
        <v>Свердловская, В.Пышма</v>
      </c>
      <c r="G69" s="50">
        <f>[10]Ит.пр!G14</f>
        <v>0</v>
      </c>
      <c r="H69" s="50" t="str">
        <f>[10]Ит.пр!H14</f>
        <v>Стенников ВГ Мельников АН</v>
      </c>
      <c r="I69" s="52"/>
      <c r="J69" s="38"/>
      <c r="K69" s="39"/>
      <c r="L69" s="39"/>
      <c r="M69" s="39"/>
      <c r="N69" s="39"/>
      <c r="O69" s="39"/>
      <c r="P69" s="39"/>
      <c r="Q69" s="7"/>
    </row>
    <row r="70" spans="1:17" ht="12.75" hidden="1" customHeight="1" thickBot="1">
      <c r="A70" s="56"/>
      <c r="B70" s="58"/>
      <c r="C70" s="51"/>
      <c r="D70" s="51"/>
      <c r="E70" s="51"/>
      <c r="F70" s="51"/>
      <c r="G70" s="51"/>
      <c r="H70" s="51"/>
      <c r="I70" s="52"/>
      <c r="J70" s="38"/>
      <c r="K70" s="39"/>
      <c r="L70" s="39"/>
      <c r="M70" s="39"/>
      <c r="N70" s="39"/>
      <c r="O70" s="39"/>
      <c r="P70" s="39"/>
      <c r="Q70" s="8"/>
    </row>
    <row r="71" spans="1:17" ht="12.75" hidden="1" customHeight="1">
      <c r="A71" s="56" t="e">
        <f>#REF!</f>
        <v>#REF!</v>
      </c>
      <c r="B71" s="58" t="s">
        <v>6</v>
      </c>
      <c r="C71" s="50" t="str">
        <f>[10]Ит.пр!C16</f>
        <v xml:space="preserve">Рыбак Юрий </v>
      </c>
      <c r="D71" s="50" t="str">
        <f>[10]Ит.пр!D16</f>
        <v>06.03.79, змс</v>
      </c>
      <c r="E71" s="50" t="str">
        <f>[10]Ит.пр!E16</f>
        <v>БЕЛ</v>
      </c>
      <c r="F71" s="50" t="str">
        <f>[10]Ит.пр!F16</f>
        <v>Беларусь</v>
      </c>
      <c r="G71" s="50">
        <f>[10]Ит.пр!G16</f>
        <v>0</v>
      </c>
      <c r="H71" s="50" t="str">
        <f>[10]Ит.пр!H16</f>
        <v>Кот ВС</v>
      </c>
      <c r="I71" s="52"/>
      <c r="J71" s="38"/>
      <c r="K71" s="39"/>
      <c r="L71" s="39"/>
      <c r="M71" s="39"/>
      <c r="N71" s="39"/>
      <c r="O71" s="39"/>
      <c r="P71" s="39"/>
      <c r="Q71" s="15"/>
    </row>
    <row r="72" spans="1:17" ht="12.75" hidden="1" customHeight="1" thickBot="1">
      <c r="A72" s="56"/>
      <c r="B72" s="62"/>
      <c r="C72" s="51"/>
      <c r="D72" s="51"/>
      <c r="E72" s="51"/>
      <c r="F72" s="51"/>
      <c r="G72" s="51"/>
      <c r="H72" s="51"/>
      <c r="I72" s="52"/>
      <c r="J72" s="38"/>
      <c r="K72" s="39"/>
      <c r="L72" s="39"/>
      <c r="M72" s="39"/>
      <c r="N72" s="39"/>
      <c r="O72" s="39"/>
      <c r="P72" s="39"/>
      <c r="Q72" s="15"/>
    </row>
    <row r="73" spans="1:17">
      <c r="G73" s="13"/>
      <c r="J73" s="1"/>
      <c r="K73" s="18"/>
      <c r="L73" s="18"/>
      <c r="M73" s="18"/>
      <c r="N73" s="18"/>
      <c r="O73" s="18"/>
      <c r="P73" s="18"/>
    </row>
    <row r="74" spans="1:17" ht="12.75" customHeight="1">
      <c r="B74" s="4"/>
      <c r="C74" s="53"/>
      <c r="D74" s="53"/>
      <c r="E74" s="7"/>
      <c r="F74" s="7"/>
      <c r="G74" s="54"/>
      <c r="H74" s="54"/>
      <c r="K74" s="15"/>
      <c r="L74" s="15"/>
      <c r="M74" s="15"/>
      <c r="N74" s="15"/>
      <c r="O74" s="15"/>
      <c r="P74" s="15"/>
    </row>
    <row r="75" spans="1:17" ht="12.75" customHeight="1">
      <c r="B75" s="4"/>
      <c r="C75" s="53"/>
      <c r="D75" s="53"/>
      <c r="E75" s="8"/>
      <c r="F75" s="8"/>
      <c r="G75" s="46"/>
      <c r="H75" s="46"/>
    </row>
    <row r="76" spans="1:17" ht="12.75" customHeight="1">
      <c r="B76" s="15"/>
      <c r="C76" s="15"/>
      <c r="D76" s="15"/>
      <c r="E76" s="15"/>
      <c r="F76" s="15"/>
      <c r="G76" s="46"/>
      <c r="H76" s="46"/>
    </row>
    <row r="77" spans="1:17" ht="12.75" customHeight="1">
      <c r="B77" s="15"/>
      <c r="C77" s="15"/>
      <c r="D77" s="15"/>
      <c r="E77" s="15"/>
      <c r="F77" s="15"/>
      <c r="G77" s="46"/>
      <c r="H77" s="46"/>
      <c r="K77" s="27"/>
    </row>
    <row r="78" spans="1:17" ht="12.75" customHeight="1">
      <c r="B78" s="41"/>
      <c r="C78" s="47"/>
      <c r="D78" s="47"/>
      <c r="E78" s="34"/>
      <c r="F78" s="32"/>
      <c r="G78" s="48"/>
      <c r="H78" s="48"/>
    </row>
    <row r="79" spans="1:17" ht="12.75" customHeight="1">
      <c r="B79" s="41"/>
      <c r="C79" s="47"/>
      <c r="D79" s="47"/>
      <c r="E79" s="34"/>
      <c r="F79" s="32"/>
      <c r="G79" s="49"/>
      <c r="H79" s="49"/>
    </row>
    <row r="80" spans="1:17" ht="12.75" customHeight="1">
      <c r="B80" s="4"/>
      <c r="C80" s="8"/>
      <c r="D80" s="8"/>
      <c r="E80" s="8"/>
      <c r="F80" s="8"/>
      <c r="G80" s="9"/>
      <c r="H80" s="7"/>
    </row>
    <row r="81" spans="2:14">
      <c r="B81" s="15"/>
      <c r="C81" s="18"/>
      <c r="D81" s="18"/>
      <c r="E81" s="18"/>
      <c r="F81" s="18"/>
      <c r="G81" s="17"/>
      <c r="H81" s="8"/>
    </row>
    <row r="82" spans="2:14" ht="12.75" customHeight="1">
      <c r="B82" s="41"/>
      <c r="C82" s="42"/>
      <c r="D82" s="43"/>
      <c r="E82" s="33"/>
      <c r="F82" s="44"/>
      <c r="G82" s="45"/>
      <c r="H82" s="42"/>
      <c r="L82" s="1"/>
      <c r="M82" s="1"/>
      <c r="N82" s="1"/>
    </row>
    <row r="83" spans="2:14">
      <c r="B83" s="41"/>
      <c r="C83" s="42"/>
      <c r="D83" s="43"/>
      <c r="E83" s="33"/>
      <c r="F83" s="44"/>
      <c r="G83" s="45"/>
      <c r="H83" s="42"/>
      <c r="L83" s="1"/>
      <c r="M83" s="1"/>
      <c r="N83" s="1"/>
    </row>
    <row r="84" spans="2:14" ht="12.75" customHeight="1">
      <c r="B84" s="41"/>
      <c r="C84" s="42"/>
      <c r="D84" s="43"/>
      <c r="E84" s="33"/>
      <c r="F84" s="44"/>
      <c r="G84" s="45"/>
      <c r="H84" s="42"/>
    </row>
    <row r="85" spans="2:14">
      <c r="B85" s="41"/>
      <c r="C85" s="42"/>
      <c r="D85" s="43"/>
      <c r="E85" s="33"/>
      <c r="F85" s="44"/>
      <c r="G85" s="45"/>
      <c r="H85" s="42"/>
    </row>
    <row r="88" spans="2:14" ht="15.75">
      <c r="I88" s="5"/>
    </row>
    <row r="89" spans="2:14">
      <c r="I89" s="6"/>
    </row>
    <row r="90" spans="2:14">
      <c r="I90" s="6"/>
    </row>
    <row r="93" spans="2:14">
      <c r="K93" s="1"/>
    </row>
  </sheetData>
  <mergeCells count="485">
    <mergeCell ref="H5:H6"/>
    <mergeCell ref="A1:P1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9:H10"/>
    <mergeCell ref="I7:I8"/>
    <mergeCell ref="J7:J8"/>
    <mergeCell ref="K7:K8"/>
    <mergeCell ref="L7:L8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B7:B8"/>
    <mergeCell ref="C7:C8"/>
    <mergeCell ref="D7:D8"/>
    <mergeCell ref="E7:E8"/>
    <mergeCell ref="F7:F8"/>
    <mergeCell ref="G7:G8"/>
    <mergeCell ref="H7:H8"/>
    <mergeCell ref="I9:I10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C20:C21"/>
    <mergeCell ref="D20:D21"/>
    <mergeCell ref="E20:E21"/>
    <mergeCell ref="F20:F21"/>
    <mergeCell ref="G20:G21"/>
    <mergeCell ref="H20:H21"/>
    <mergeCell ref="I17:I18"/>
    <mergeCell ref="O15:O16"/>
    <mergeCell ref="C15:C16"/>
    <mergeCell ref="D15:D16"/>
    <mergeCell ref="E15:E16"/>
    <mergeCell ref="F15:F16"/>
    <mergeCell ref="G15:G16"/>
    <mergeCell ref="H15:H16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O22:O23"/>
    <mergeCell ref="P22:P23"/>
    <mergeCell ref="J22:J23"/>
    <mergeCell ref="K22:K23"/>
    <mergeCell ref="L22:L23"/>
    <mergeCell ref="M22:M23"/>
    <mergeCell ref="N22:N23"/>
    <mergeCell ref="A20:A21"/>
    <mergeCell ref="B20:B21"/>
    <mergeCell ref="A24:A25"/>
    <mergeCell ref="B24:B25"/>
    <mergeCell ref="C24:C25"/>
    <mergeCell ref="D24:D25"/>
    <mergeCell ref="E24:E25"/>
    <mergeCell ref="F24:F25"/>
    <mergeCell ref="G24:G25"/>
    <mergeCell ref="H24:H25"/>
    <mergeCell ref="I22:I23"/>
    <mergeCell ref="I26:I27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O26:O27"/>
    <mergeCell ref="P26:P27"/>
    <mergeCell ref="J26:J27"/>
    <mergeCell ref="K26:K27"/>
    <mergeCell ref="L26:L27"/>
    <mergeCell ref="M26:M27"/>
    <mergeCell ref="N26:N27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A28:A29"/>
    <mergeCell ref="B28:B29"/>
    <mergeCell ref="C33:C34"/>
    <mergeCell ref="D33:D34"/>
    <mergeCell ref="E33:E34"/>
    <mergeCell ref="F33:F34"/>
    <mergeCell ref="G33:G34"/>
    <mergeCell ref="H33:H34"/>
    <mergeCell ref="I30:I31"/>
    <mergeCell ref="O28:O29"/>
    <mergeCell ref="C28:C29"/>
    <mergeCell ref="D28:D29"/>
    <mergeCell ref="E28:E29"/>
    <mergeCell ref="F28:F29"/>
    <mergeCell ref="G28:G29"/>
    <mergeCell ref="H28:H29"/>
    <mergeCell ref="O33:O34"/>
    <mergeCell ref="P33:P34"/>
    <mergeCell ref="A35:A36"/>
    <mergeCell ref="B35:B36"/>
    <mergeCell ref="C35:C36"/>
    <mergeCell ref="D35:D36"/>
    <mergeCell ref="E35:E36"/>
    <mergeCell ref="F35:F36"/>
    <mergeCell ref="G35:G36"/>
    <mergeCell ref="H35:H36"/>
    <mergeCell ref="I33:I34"/>
    <mergeCell ref="J33:J34"/>
    <mergeCell ref="K33:K34"/>
    <mergeCell ref="L33:L34"/>
    <mergeCell ref="M33:M34"/>
    <mergeCell ref="N33:N34"/>
    <mergeCell ref="O35:O36"/>
    <mergeCell ref="P35:P36"/>
    <mergeCell ref="J35:J36"/>
    <mergeCell ref="K35:K36"/>
    <mergeCell ref="L35:L36"/>
    <mergeCell ref="M35:M36"/>
    <mergeCell ref="N35:N36"/>
    <mergeCell ref="A33:A34"/>
    <mergeCell ref="B33:B34"/>
    <mergeCell ref="A37:A38"/>
    <mergeCell ref="B37:B38"/>
    <mergeCell ref="C37:C38"/>
    <mergeCell ref="D37:D38"/>
    <mergeCell ref="E37:E38"/>
    <mergeCell ref="F37:F38"/>
    <mergeCell ref="G37:G38"/>
    <mergeCell ref="H37:H38"/>
    <mergeCell ref="I35:I36"/>
    <mergeCell ref="I39:I40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O39:O40"/>
    <mergeCell ref="P39:P40"/>
    <mergeCell ref="J39:J40"/>
    <mergeCell ref="K39:K40"/>
    <mergeCell ref="L39:L40"/>
    <mergeCell ref="M39:M40"/>
    <mergeCell ref="N39:N40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1:I42"/>
    <mergeCell ref="J41:J42"/>
    <mergeCell ref="K41:K42"/>
    <mergeCell ref="L41:L42"/>
    <mergeCell ref="M41:M42"/>
    <mergeCell ref="N41:N42"/>
    <mergeCell ref="O43:O44"/>
    <mergeCell ref="P43:P44"/>
    <mergeCell ref="J43:J44"/>
    <mergeCell ref="K43:K44"/>
    <mergeCell ref="L43:L44"/>
    <mergeCell ref="M43:M44"/>
    <mergeCell ref="N43:N44"/>
    <mergeCell ref="A41:A42"/>
    <mergeCell ref="B41:B42"/>
    <mergeCell ref="I43:I44"/>
    <mergeCell ref="O41:O42"/>
    <mergeCell ref="C41:C42"/>
    <mergeCell ref="D41:D42"/>
    <mergeCell ref="E41:E42"/>
    <mergeCell ref="F41:F42"/>
    <mergeCell ref="G41:G42"/>
    <mergeCell ref="H41:H42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A48:A49"/>
    <mergeCell ref="B48:B49"/>
    <mergeCell ref="C48:C49"/>
    <mergeCell ref="D48:D49"/>
    <mergeCell ref="E48:E49"/>
    <mergeCell ref="F48:F49"/>
    <mergeCell ref="G48:G49"/>
    <mergeCell ref="H48:H49"/>
    <mergeCell ref="I50:I51"/>
    <mergeCell ref="P48:P49"/>
    <mergeCell ref="J48:J49"/>
    <mergeCell ref="K48:K49"/>
    <mergeCell ref="L48:L49"/>
    <mergeCell ref="M48:M49"/>
    <mergeCell ref="N48:N49"/>
    <mergeCell ref="O50:O51"/>
    <mergeCell ref="P50:P51"/>
    <mergeCell ref="J50:J51"/>
    <mergeCell ref="K50:K51"/>
    <mergeCell ref="L50:L51"/>
    <mergeCell ref="M50:M51"/>
    <mergeCell ref="N50:N51"/>
    <mergeCell ref="A54:A55"/>
    <mergeCell ref="B54:B55"/>
    <mergeCell ref="C54:C55"/>
    <mergeCell ref="D54:D55"/>
    <mergeCell ref="E54:E55"/>
    <mergeCell ref="F54:F55"/>
    <mergeCell ref="G54:G55"/>
    <mergeCell ref="H54:H55"/>
    <mergeCell ref="I52:I53"/>
    <mergeCell ref="A52:A53"/>
    <mergeCell ref="B52:B53"/>
    <mergeCell ref="C52:C53"/>
    <mergeCell ref="D52:D53"/>
    <mergeCell ref="E52:E53"/>
    <mergeCell ref="F52:F53"/>
    <mergeCell ref="G52:G53"/>
    <mergeCell ref="H52:H53"/>
    <mergeCell ref="K52:K53"/>
    <mergeCell ref="L52:L53"/>
    <mergeCell ref="M52:M53"/>
    <mergeCell ref="N52:N53"/>
    <mergeCell ref="O54:O55"/>
    <mergeCell ref="P54:P55"/>
    <mergeCell ref="J54:J55"/>
    <mergeCell ref="K54:K55"/>
    <mergeCell ref="L54:L55"/>
    <mergeCell ref="M54:M55"/>
    <mergeCell ref="N54:N55"/>
    <mergeCell ref="O52:O53"/>
    <mergeCell ref="P52:P53"/>
    <mergeCell ref="J52:J53"/>
    <mergeCell ref="B56:B57"/>
    <mergeCell ref="C56:C57"/>
    <mergeCell ref="D56:D57"/>
    <mergeCell ref="E56:E57"/>
    <mergeCell ref="F56:F57"/>
    <mergeCell ref="G56:G57"/>
    <mergeCell ref="H56:H57"/>
    <mergeCell ref="I58:I59"/>
    <mergeCell ref="I54:I55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O58:O59"/>
    <mergeCell ref="P58:P59"/>
    <mergeCell ref="J58:J59"/>
    <mergeCell ref="K58:K59"/>
    <mergeCell ref="L58:L59"/>
    <mergeCell ref="M58:M59"/>
    <mergeCell ref="N58:N59"/>
    <mergeCell ref="A56:A57"/>
    <mergeCell ref="O62:P62"/>
    <mergeCell ref="A63:A64"/>
    <mergeCell ref="B63:B64"/>
    <mergeCell ref="C63:C64"/>
    <mergeCell ref="D63:D64"/>
    <mergeCell ref="E63:E64"/>
    <mergeCell ref="F63:F64"/>
    <mergeCell ref="G63:G64"/>
    <mergeCell ref="N63:P63"/>
    <mergeCell ref="H63:H64"/>
    <mergeCell ref="I63:I64"/>
    <mergeCell ref="O64:P6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2:L63"/>
    <mergeCell ref="O65:P65"/>
    <mergeCell ref="K66:L67"/>
    <mergeCell ref="O66:P66"/>
    <mergeCell ref="G67:G68"/>
    <mergeCell ref="H67:H68"/>
    <mergeCell ref="I67:I68"/>
    <mergeCell ref="O67:P67"/>
    <mergeCell ref="A71:A72"/>
    <mergeCell ref="B71:B72"/>
    <mergeCell ref="C71:C72"/>
    <mergeCell ref="D71:D72"/>
    <mergeCell ref="E71:E72"/>
    <mergeCell ref="F71:F72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G75:H75"/>
    <mergeCell ref="Q67:Q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A67:A68"/>
    <mergeCell ref="B67:B68"/>
    <mergeCell ref="C67:C68"/>
    <mergeCell ref="D67:D68"/>
    <mergeCell ref="E67:E68"/>
    <mergeCell ref="F67:F68"/>
    <mergeCell ref="A2:P3"/>
    <mergeCell ref="B84:B85"/>
    <mergeCell ref="C84:C85"/>
    <mergeCell ref="D84:D85"/>
    <mergeCell ref="F84:F85"/>
    <mergeCell ref="G84:G85"/>
    <mergeCell ref="H84:H85"/>
    <mergeCell ref="B82:B83"/>
    <mergeCell ref="C82:C83"/>
    <mergeCell ref="D82:D83"/>
    <mergeCell ref="F82:F83"/>
    <mergeCell ref="G82:G83"/>
    <mergeCell ref="H82:H83"/>
    <mergeCell ref="G76:H76"/>
    <mergeCell ref="G77:H77"/>
    <mergeCell ref="B78:B79"/>
    <mergeCell ref="C78:D79"/>
    <mergeCell ref="G78:H78"/>
    <mergeCell ref="G79:H79"/>
    <mergeCell ref="G71:G72"/>
    <mergeCell ref="H71:H72"/>
    <mergeCell ref="I71:I72"/>
    <mergeCell ref="C74:D75"/>
    <mergeCell ref="G74:H74"/>
  </mergeCells>
  <conditionalFormatting sqref="G7:G68 O7:O55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topLeftCell="A52" workbookViewId="0">
      <selection activeCell="O67" sqref="O67:P67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9" ht="12" customHeight="1">
      <c r="A2" s="103" t="s">
        <v>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9" ht="11.25" customHeight="1">
      <c r="A3" s="103" t="s">
        <v>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9" ht="12" customHeight="1" thickBot="1">
      <c r="A4" s="87" t="str">
        <f>[1]реквизиты!$A$3</f>
        <v>17-20 августа 2018г.                                              г.Кстово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S4" s="3"/>
    </row>
    <row r="5" spans="1:19" ht="12" customHeight="1">
      <c r="B5" s="88" t="s">
        <v>10</v>
      </c>
      <c r="C5" s="90" t="s">
        <v>0</v>
      </c>
      <c r="D5" s="92" t="s">
        <v>1</v>
      </c>
      <c r="E5" s="94" t="s">
        <v>12</v>
      </c>
      <c r="F5" s="78" t="s">
        <v>11</v>
      </c>
      <c r="G5" s="97" t="s">
        <v>8</v>
      </c>
      <c r="H5" s="84" t="s">
        <v>2</v>
      </c>
      <c r="J5" s="88" t="s">
        <v>14</v>
      </c>
      <c r="K5" s="100" t="s">
        <v>0</v>
      </c>
      <c r="L5" s="78" t="s">
        <v>1</v>
      </c>
      <c r="M5" s="94" t="s">
        <v>12</v>
      </c>
      <c r="N5" s="78" t="s">
        <v>11</v>
      </c>
      <c r="O5" s="97" t="s">
        <v>8</v>
      </c>
      <c r="P5" s="84" t="s">
        <v>2</v>
      </c>
    </row>
    <row r="6" spans="1:19" ht="8.25" customHeight="1" thickBot="1">
      <c r="B6" s="89"/>
      <c r="C6" s="91"/>
      <c r="D6" s="93"/>
      <c r="E6" s="95"/>
      <c r="F6" s="96"/>
      <c r="G6" s="98"/>
      <c r="H6" s="85"/>
      <c r="J6" s="89"/>
      <c r="K6" s="101"/>
      <c r="L6" s="79"/>
      <c r="M6" s="102"/>
      <c r="N6" s="79"/>
      <c r="O6" s="98"/>
      <c r="P6" s="99"/>
    </row>
    <row r="7" spans="1:19" ht="12" customHeight="1">
      <c r="A7" s="77" t="e">
        <f>#REF!</f>
        <v>#REF!</v>
      </c>
      <c r="B7" s="82" t="s">
        <v>3</v>
      </c>
      <c r="C7" s="50" t="str">
        <f>[2]Ит.пр!C6</f>
        <v>Мурашкин Эдуард Александрович</v>
      </c>
      <c r="D7" s="50" t="str">
        <f>[2]Ит.пр!D6</f>
        <v>26.08.96, мс</v>
      </c>
      <c r="E7" s="50" t="str">
        <f>[2]Ит.пр!E6</f>
        <v>ЦФО</v>
      </c>
      <c r="F7" s="50" t="str">
        <f>[2]Ит.пр!F6</f>
        <v>Тульская, Тула</v>
      </c>
      <c r="G7" s="50">
        <f>[2]Ит.пр!G6</f>
        <v>0</v>
      </c>
      <c r="H7" s="50" t="str">
        <f>[2]Ит.пр!H6</f>
        <v>Маштаков СВ Нагаев РШ</v>
      </c>
      <c r="I7" s="81" t="e">
        <f>#REF!</f>
        <v>#REF!</v>
      </c>
      <c r="J7" s="65" t="s">
        <v>3</v>
      </c>
      <c r="K7" s="50" t="str">
        <f>[3]Ит.пр!C6</f>
        <v>Козлов Роман Витальевич</v>
      </c>
      <c r="L7" s="50" t="str">
        <f>[3]Ит.пр!D6</f>
        <v>04.05.90, мсмк</v>
      </c>
      <c r="M7" s="50" t="str">
        <f>[3]Ит.пр!E6</f>
        <v>ЦФО</v>
      </c>
      <c r="N7" s="50" t="str">
        <f>[3]Ит.пр!F6</f>
        <v>Рязанская, Рязань</v>
      </c>
      <c r="O7" s="50">
        <f>[3]Ит.пр!G6</f>
        <v>0</v>
      </c>
      <c r="P7" s="50" t="str">
        <f>[3]Ит.пр!H6</f>
        <v>Мальцев СА Серегин СМ</v>
      </c>
      <c r="Q7" s="15"/>
    </row>
    <row r="8" spans="1:19" ht="12" customHeight="1" thickBot="1">
      <c r="A8" s="77"/>
      <c r="B8" s="83"/>
      <c r="C8" s="51"/>
      <c r="D8" s="51"/>
      <c r="E8" s="51"/>
      <c r="F8" s="51"/>
      <c r="G8" s="51"/>
      <c r="H8" s="51"/>
      <c r="I8" s="81"/>
      <c r="J8" s="66"/>
      <c r="K8" s="51"/>
      <c r="L8" s="51"/>
      <c r="M8" s="51"/>
      <c r="N8" s="51"/>
      <c r="O8" s="51"/>
      <c r="P8" s="51"/>
      <c r="Q8" s="15"/>
    </row>
    <row r="9" spans="1:19" ht="12" customHeight="1">
      <c r="A9" s="69" t="e">
        <f>#REF!</f>
        <v>#REF!</v>
      </c>
      <c r="B9" s="80" t="s">
        <v>4</v>
      </c>
      <c r="C9" s="50" t="str">
        <f>[2]Ит.пр!C8</f>
        <v>Еремин Евгений Алексеевич</v>
      </c>
      <c r="D9" s="50" t="str">
        <f>[2]Ит.пр!D8</f>
        <v>10.12.99, мсмк</v>
      </c>
      <c r="E9" s="50" t="str">
        <f>[2]Ит.пр!E8</f>
        <v>ДВФО</v>
      </c>
      <c r="F9" s="50" t="str">
        <f>[2]Ит.пр!F8</f>
        <v>Приморский, Артем</v>
      </c>
      <c r="G9" s="50">
        <f>[2]Ит.пр!G8</f>
        <v>0</v>
      </c>
      <c r="H9" s="50" t="str">
        <f>[2]Ит.пр!H8</f>
        <v>Писаренко АА Зубков ВГ</v>
      </c>
      <c r="I9" s="52" t="e">
        <f>#REF!</f>
        <v>#REF!</v>
      </c>
      <c r="J9" s="63" t="s">
        <v>4</v>
      </c>
      <c r="K9" s="50" t="str">
        <f>[3]Ит.пр!C8</f>
        <v>Беглеров Игорь Арифович</v>
      </c>
      <c r="L9" s="50" t="str">
        <f>[3]Ит.пр!D8</f>
        <v>05.03.87, змс</v>
      </c>
      <c r="M9" s="50" t="str">
        <f>[3]Ит.пр!E8</f>
        <v>ПФО</v>
      </c>
      <c r="N9" s="50" t="str">
        <f>[3]Ит.пр!F8</f>
        <v>Пермский, Кудымкар</v>
      </c>
      <c r="O9" s="50">
        <f>[3]Ит.пр!G8</f>
        <v>0</v>
      </c>
      <c r="P9" s="50" t="str">
        <f>[3]Ит.пр!H8</f>
        <v>Никитин ВВ</v>
      </c>
      <c r="Q9" s="15"/>
    </row>
    <row r="10" spans="1:19" ht="12" customHeight="1" thickBot="1">
      <c r="A10" s="69"/>
      <c r="B10" s="80"/>
      <c r="C10" s="51"/>
      <c r="D10" s="51"/>
      <c r="E10" s="51"/>
      <c r="F10" s="51"/>
      <c r="G10" s="51"/>
      <c r="H10" s="51"/>
      <c r="I10" s="52"/>
      <c r="J10" s="63"/>
      <c r="K10" s="51"/>
      <c r="L10" s="51"/>
      <c r="M10" s="51"/>
      <c r="N10" s="51"/>
      <c r="O10" s="51"/>
      <c r="P10" s="51"/>
      <c r="Q10" s="15"/>
    </row>
    <row r="11" spans="1:19" ht="12" customHeight="1">
      <c r="A11" s="69" t="e">
        <f>#REF!</f>
        <v>#REF!</v>
      </c>
      <c r="B11" s="75" t="s">
        <v>5</v>
      </c>
      <c r="C11" s="50" t="str">
        <f>[2]Ит.пр!C10</f>
        <v>Куюков Элбек Владимирович</v>
      </c>
      <c r="D11" s="50" t="str">
        <f>[2]Ит.пр!D10</f>
        <v>13.05.95, мс</v>
      </c>
      <c r="E11" s="50" t="str">
        <f>[2]Ит.пр!E10</f>
        <v>СФО</v>
      </c>
      <c r="F11" s="50" t="str">
        <f>[2]Ит.пр!F10</f>
        <v>Новосибирская, Новосибирск</v>
      </c>
      <c r="G11" s="50">
        <f>[2]Ит.пр!G10</f>
        <v>0</v>
      </c>
      <c r="H11" s="50" t="str">
        <f>[2]Ит.пр!H10</f>
        <v>Орлов АА Тайпинов ВЛ</v>
      </c>
      <c r="I11" s="52" t="e">
        <f>#REF!</f>
        <v>#REF!</v>
      </c>
      <c r="J11" s="59" t="s">
        <v>5</v>
      </c>
      <c r="K11" s="50" t="str">
        <f>[3]Ит.пр!C10</f>
        <v>Даниелян Михаил Спартакович</v>
      </c>
      <c r="L11" s="50" t="str">
        <f>[3]Ит.пр!D10</f>
        <v>20.02.92, мсмк</v>
      </c>
      <c r="M11" s="50" t="str">
        <f>[3]Ит.пр!E10</f>
        <v>ЮФО</v>
      </c>
      <c r="N11" s="50" t="str">
        <f>[3]Ит.пр!F10</f>
        <v>Краснодарский, Курганинск</v>
      </c>
      <c r="O11" s="50">
        <f>[3]Ит.пр!G10</f>
        <v>0</v>
      </c>
      <c r="P11" s="50" t="str">
        <f>[3]Ит.пр!H10</f>
        <v>Потапов ИС Нефедов ДН</v>
      </c>
      <c r="Q11" s="15"/>
    </row>
    <row r="12" spans="1:19" ht="12" customHeight="1" thickBot="1">
      <c r="A12" s="69"/>
      <c r="B12" s="75"/>
      <c r="C12" s="51"/>
      <c r="D12" s="51"/>
      <c r="E12" s="51"/>
      <c r="F12" s="51"/>
      <c r="G12" s="51"/>
      <c r="H12" s="51"/>
      <c r="I12" s="52"/>
      <c r="J12" s="59"/>
      <c r="K12" s="51"/>
      <c r="L12" s="51"/>
      <c r="M12" s="51"/>
      <c r="N12" s="51"/>
      <c r="O12" s="51"/>
      <c r="P12" s="51"/>
      <c r="Q12" s="15"/>
    </row>
    <row r="13" spans="1:19" ht="12" customHeight="1">
      <c r="A13" s="69" t="e">
        <f>#REF!</f>
        <v>#REF!</v>
      </c>
      <c r="B13" s="75" t="s">
        <v>5</v>
      </c>
      <c r="C13" s="50" t="str">
        <f>[2]Ит.пр!C12</f>
        <v>Кубарьков Андрей Васильевич</v>
      </c>
      <c r="D13" s="50" t="str">
        <f>[2]Ит.пр!D12</f>
        <v>25.08.93, мс</v>
      </c>
      <c r="E13" s="50" t="str">
        <f>[2]Ит.пр!E12</f>
        <v>ПФО</v>
      </c>
      <c r="F13" s="50" t="str">
        <f>[2]Ит.пр!F12</f>
        <v>Нижегородская, Выкса</v>
      </c>
      <c r="G13" s="50">
        <f>[2]Ит.пр!G12</f>
        <v>0</v>
      </c>
      <c r="H13" s="50" t="str">
        <f>[2]Ит.пр!H12</f>
        <v>Рогов ДС Гордеев МА</v>
      </c>
      <c r="I13" s="52" t="e">
        <f>#REF!</f>
        <v>#REF!</v>
      </c>
      <c r="J13" s="59" t="s">
        <v>5</v>
      </c>
      <c r="K13" s="50" t="str">
        <f>[3]Ит.пр!C12</f>
        <v>Бурдь Владислав</v>
      </c>
      <c r="L13" s="50" t="str">
        <f>[3]Ит.пр!D12</f>
        <v>15.05.96, мсмк</v>
      </c>
      <c r="M13" s="50" t="str">
        <f>[3]Ит.пр!E12</f>
        <v>БЕЛ</v>
      </c>
      <c r="N13" s="50" t="str">
        <f>[3]Ит.пр!F12</f>
        <v>Беларусь</v>
      </c>
      <c r="O13" s="50">
        <f>[3]Ит.пр!G12</f>
        <v>0</v>
      </c>
      <c r="P13" s="50" t="str">
        <f>[3]Ит.пр!H12</f>
        <v>Кот ВС</v>
      </c>
      <c r="Q13" s="15"/>
    </row>
    <row r="14" spans="1:19" ht="12" customHeight="1" thickBot="1">
      <c r="A14" s="69"/>
      <c r="B14" s="76"/>
      <c r="C14" s="51"/>
      <c r="D14" s="51"/>
      <c r="E14" s="51"/>
      <c r="F14" s="51"/>
      <c r="G14" s="51"/>
      <c r="H14" s="51"/>
      <c r="I14" s="52"/>
      <c r="J14" s="60"/>
      <c r="K14" s="51"/>
      <c r="L14" s="51"/>
      <c r="M14" s="51"/>
      <c r="N14" s="51"/>
      <c r="O14" s="51"/>
      <c r="P14" s="51"/>
      <c r="Q14" s="15"/>
    </row>
    <row r="15" spans="1:19" ht="12.75" customHeight="1">
      <c r="A15" s="69" t="e">
        <f>#REF!</f>
        <v>#REF!</v>
      </c>
      <c r="B15" s="72" t="s">
        <v>6</v>
      </c>
      <c r="C15" s="50" t="str">
        <f>[2]Ит.пр!C14</f>
        <v>Байданов Амаду Иванович</v>
      </c>
      <c r="D15" s="50" t="str">
        <f>[2]Ит.пр!D14</f>
        <v>22.10.95, кмс</v>
      </c>
      <c r="E15" s="50" t="str">
        <f>[2]Ит.пр!E14</f>
        <v>СФО</v>
      </c>
      <c r="F15" s="50" t="str">
        <f>[2]Ит.пр!F14</f>
        <v>Новосибирская, Новосибирск</v>
      </c>
      <c r="G15" s="50">
        <f>[2]Ит.пр!G14</f>
        <v>0</v>
      </c>
      <c r="H15" s="50" t="str">
        <f>[2]Ит.пр!H14</f>
        <v xml:space="preserve">Орлов АА    </v>
      </c>
      <c r="I15" s="52" t="e">
        <f>#REF!</f>
        <v>#REF!</v>
      </c>
      <c r="J15" s="57" t="s">
        <v>6</v>
      </c>
      <c r="K15" s="50" t="str">
        <f>[3]Ит.пр!C14</f>
        <v>Яврумян Рудольф Александрович</v>
      </c>
      <c r="L15" s="50" t="str">
        <f>[3]Ит.пр!D14</f>
        <v>11.05.97, мс</v>
      </c>
      <c r="M15" s="50" t="str">
        <f>[3]Ит.пр!E14</f>
        <v>ЮФО</v>
      </c>
      <c r="N15" s="50" t="str">
        <f>[3]Ит.пр!F14</f>
        <v>Краснодарский, Армавир</v>
      </c>
      <c r="O15" s="50">
        <f>[3]Ит.пр!G14</f>
        <v>0</v>
      </c>
      <c r="P15" s="50" t="str">
        <f>[3]Ит.пр!H14</f>
        <v>Бородин ВГ</v>
      </c>
      <c r="Q15" s="15"/>
    </row>
    <row r="16" spans="1:19" ht="12.75" customHeight="1" thickBot="1">
      <c r="A16" s="69"/>
      <c r="B16" s="73"/>
      <c r="C16" s="51"/>
      <c r="D16" s="51"/>
      <c r="E16" s="51"/>
      <c r="F16" s="51"/>
      <c r="G16" s="51"/>
      <c r="H16" s="51"/>
      <c r="I16" s="52"/>
      <c r="J16" s="58"/>
      <c r="K16" s="51"/>
      <c r="L16" s="51"/>
      <c r="M16" s="51"/>
      <c r="N16" s="51"/>
      <c r="O16" s="51"/>
      <c r="P16" s="51"/>
      <c r="Q16" s="15"/>
    </row>
    <row r="17" spans="1:17" ht="12.75" customHeight="1">
      <c r="A17" s="69" t="e">
        <f>#REF!</f>
        <v>#REF!</v>
      </c>
      <c r="B17" s="73" t="s">
        <v>6</v>
      </c>
      <c r="C17" s="50" t="str">
        <f>[2]Ит.пр!C16</f>
        <v>Красинский Максим</v>
      </c>
      <c r="D17" s="50" t="str">
        <f>[2]Ит.пр!D16</f>
        <v>02.04.96, мс</v>
      </c>
      <c r="E17" s="50" t="str">
        <f>[2]Ит.пр!E16</f>
        <v>БЕЛ</v>
      </c>
      <c r="F17" s="50" t="str">
        <f>[2]Ит.пр!F16</f>
        <v>Беларусь</v>
      </c>
      <c r="G17" s="50">
        <f>[2]Ит.пр!G16</f>
        <v>0</v>
      </c>
      <c r="H17" s="50" t="str">
        <f>[2]Ит.пр!H16</f>
        <v>Кот ВС</v>
      </c>
      <c r="I17" s="52" t="e">
        <f>#REF!</f>
        <v>#REF!</v>
      </c>
      <c r="J17" s="58" t="s">
        <v>6</v>
      </c>
      <c r="K17" s="50" t="str">
        <f>[3]Ит.пр!C16</f>
        <v>Абу Аманжан</v>
      </c>
      <c r="L17" s="50" t="str">
        <f>[3]Ит.пр!D16</f>
        <v>12.10.96, мс</v>
      </c>
      <c r="M17" s="50" t="str">
        <f>[3]Ит.пр!E16</f>
        <v>КАЗ</v>
      </c>
      <c r="N17" s="50" t="str">
        <f>[3]Ит.пр!F16</f>
        <v>Казахстан</v>
      </c>
      <c r="O17" s="50">
        <f>[3]Ит.пр!G16</f>
        <v>0</v>
      </c>
      <c r="P17" s="50" t="str">
        <f>[3]Ит.пр!H16</f>
        <v>Доскалиев К</v>
      </c>
      <c r="Q17" s="15"/>
    </row>
    <row r="18" spans="1:17" ht="13.5" customHeight="1" thickBot="1">
      <c r="A18" s="69"/>
      <c r="B18" s="74"/>
      <c r="C18" s="51"/>
      <c r="D18" s="51"/>
      <c r="E18" s="51"/>
      <c r="F18" s="51"/>
      <c r="G18" s="51"/>
      <c r="H18" s="51"/>
      <c r="I18" s="52"/>
      <c r="J18" s="62"/>
      <c r="K18" s="51"/>
      <c r="L18" s="51"/>
      <c r="M18" s="51"/>
      <c r="N18" s="51"/>
      <c r="O18" s="51"/>
      <c r="P18" s="51"/>
      <c r="Q18" s="15"/>
    </row>
    <row r="19" spans="1:17" ht="10.5" customHeight="1" thickBot="1">
      <c r="B19" s="23">
        <v>62</v>
      </c>
      <c r="C19" s="15"/>
      <c r="D19" s="15"/>
      <c r="E19" s="15"/>
      <c r="F19" s="10"/>
      <c r="G19" s="15"/>
      <c r="H19" s="10"/>
      <c r="I19" s="15"/>
      <c r="J19" s="24">
        <v>68</v>
      </c>
      <c r="K19" s="15"/>
      <c r="L19" s="15"/>
      <c r="M19" s="15"/>
      <c r="N19" s="10"/>
      <c r="O19" s="13"/>
      <c r="P19" s="10"/>
      <c r="Q19" s="15"/>
    </row>
    <row r="20" spans="1:17" ht="12" customHeight="1">
      <c r="A20" s="69" t="e">
        <f>#REF!</f>
        <v>#REF!</v>
      </c>
      <c r="B20" s="65" t="s">
        <v>3</v>
      </c>
      <c r="C20" s="67" t="str">
        <f>[4]Ит.пр!C6</f>
        <v>Хертек Саян Калдар-оолович</v>
      </c>
      <c r="D20" s="67" t="str">
        <f>[4]Ит.пр!D6</f>
        <v>05.09.87, мсмк</v>
      </c>
      <c r="E20" s="67" t="str">
        <f>[4]Ит.пр!E6</f>
        <v>М</v>
      </c>
      <c r="F20" s="67" t="str">
        <f>[4]Ит.пр!F6</f>
        <v>Москва, Самбо-70</v>
      </c>
      <c r="G20" s="67">
        <f>[4]Ит.пр!G6</f>
        <v>0</v>
      </c>
      <c r="H20" s="67" t="str">
        <f>[4]Ит.пр!H6</f>
        <v>Филимонов СН Павлов ДА</v>
      </c>
      <c r="I20" s="52" t="e">
        <f>#REF!</f>
        <v>#REF!</v>
      </c>
      <c r="J20" s="65" t="s">
        <v>3</v>
      </c>
      <c r="K20" s="70" t="str">
        <f>[5]Ит.пр!C6</f>
        <v>Кокша Александр</v>
      </c>
      <c r="L20" s="70" t="str">
        <f>[5]Ит.пр!D6</f>
        <v>27.01.90, мсмк</v>
      </c>
      <c r="M20" s="70" t="str">
        <f>[5]Ит.пр!E6</f>
        <v>БЕЛ</v>
      </c>
      <c r="N20" s="70" t="str">
        <f>[5]Ит.пр!F6</f>
        <v>Беларусь</v>
      </c>
      <c r="O20" s="70">
        <f>[5]Ит.пр!G6</f>
        <v>0</v>
      </c>
      <c r="P20" s="70" t="str">
        <f>[5]Ит.пр!H6</f>
        <v>Кот ВС</v>
      </c>
      <c r="Q20" s="15"/>
    </row>
    <row r="21" spans="1:17" ht="12" customHeight="1" thickBot="1">
      <c r="A21" s="69"/>
      <c r="B21" s="66"/>
      <c r="C21" s="68"/>
      <c r="D21" s="68"/>
      <c r="E21" s="68"/>
      <c r="F21" s="68"/>
      <c r="G21" s="68"/>
      <c r="H21" s="68"/>
      <c r="I21" s="52"/>
      <c r="J21" s="66"/>
      <c r="K21" s="71"/>
      <c r="L21" s="71"/>
      <c r="M21" s="71"/>
      <c r="N21" s="71"/>
      <c r="O21" s="71"/>
      <c r="P21" s="71"/>
      <c r="Q21" s="15"/>
    </row>
    <row r="22" spans="1:17" ht="12" customHeight="1">
      <c r="A22" s="69" t="e">
        <f>#REF!</f>
        <v>#REF!</v>
      </c>
      <c r="B22" s="63" t="s">
        <v>4</v>
      </c>
      <c r="C22" s="67" t="str">
        <f>[4]Ит.пр!C8</f>
        <v>Чеботарь Александр Витальевич</v>
      </c>
      <c r="D22" s="67" t="str">
        <f>[4]Ит.пр!D8</f>
        <v>18.11.96, мс</v>
      </c>
      <c r="E22" s="67" t="str">
        <f>[4]Ит.пр!E8</f>
        <v>М</v>
      </c>
      <c r="F22" s="67" t="str">
        <f>[4]Ит.пр!F8</f>
        <v>Москва, Самбо-70</v>
      </c>
      <c r="G22" s="67">
        <f>[4]Ит.пр!G8</f>
        <v>0</v>
      </c>
      <c r="H22" s="67" t="str">
        <f>[4]Ит.пр!H8</f>
        <v>Павлов ДА Фунтиков ПВ</v>
      </c>
      <c r="I22" s="52" t="e">
        <f>#REF!</f>
        <v>#REF!</v>
      </c>
      <c r="J22" s="63" t="s">
        <v>4</v>
      </c>
      <c r="K22" s="70" t="str">
        <f>[5]Ит.пр!C8</f>
        <v>Саяпин Владислав</v>
      </c>
      <c r="L22" s="70" t="str">
        <f>[5]Ит.пр!D8</f>
        <v>08.05.95, мс</v>
      </c>
      <c r="M22" s="70" t="str">
        <f>[5]Ит.пр!E8</f>
        <v>БЕЛ</v>
      </c>
      <c r="N22" s="70" t="str">
        <f>[5]Ит.пр!F8</f>
        <v>Беларусь</v>
      </c>
      <c r="O22" s="70">
        <f>[5]Ит.пр!G8</f>
        <v>0</v>
      </c>
      <c r="P22" s="70" t="str">
        <f>[5]Ит.пр!H8</f>
        <v>Кот ВС</v>
      </c>
      <c r="Q22" s="15"/>
    </row>
    <row r="23" spans="1:17" ht="12" customHeight="1" thickBot="1">
      <c r="A23" s="69"/>
      <c r="B23" s="63"/>
      <c r="C23" s="68"/>
      <c r="D23" s="68"/>
      <c r="E23" s="68"/>
      <c r="F23" s="68"/>
      <c r="G23" s="68"/>
      <c r="H23" s="68"/>
      <c r="I23" s="52"/>
      <c r="J23" s="63"/>
      <c r="K23" s="71"/>
      <c r="L23" s="71"/>
      <c r="M23" s="71"/>
      <c r="N23" s="71"/>
      <c r="O23" s="71"/>
      <c r="P23" s="71"/>
      <c r="Q23" s="15"/>
    </row>
    <row r="24" spans="1:17" ht="12" customHeight="1">
      <c r="A24" s="69" t="e">
        <f>#REF!</f>
        <v>#REF!</v>
      </c>
      <c r="B24" s="59" t="s">
        <v>5</v>
      </c>
      <c r="C24" s="67" t="str">
        <f>[4]Ит.пр!C10</f>
        <v>Федоров Александр Владимирович</v>
      </c>
      <c r="D24" s="67" t="str">
        <f>[4]Ит.пр!D10</f>
        <v>08.09.94, мсмк</v>
      </c>
      <c r="E24" s="67" t="str">
        <f>[4]Ит.пр!E10</f>
        <v>ПФО</v>
      </c>
      <c r="F24" s="67" t="str">
        <f>[4]Ит.пр!F10</f>
        <v>Чувашская, Чебоксары</v>
      </c>
      <c r="G24" s="67">
        <f>[4]Ит.пр!G10</f>
        <v>0</v>
      </c>
      <c r="H24" s="67" t="str">
        <f>[4]Ит.пр!H10</f>
        <v>Малов СА Ильин ГА</v>
      </c>
      <c r="I24" s="52" t="e">
        <f>#REF!</f>
        <v>#REF!</v>
      </c>
      <c r="J24" s="59" t="s">
        <v>5</v>
      </c>
      <c r="K24" s="70" t="str">
        <f>[5]Ит.пр!C10</f>
        <v>Смолин Дмитрий</v>
      </c>
      <c r="L24" s="70" t="str">
        <f>[5]Ит.пр!D10</f>
        <v>03.06.94, мс</v>
      </c>
      <c r="M24" s="70" t="str">
        <f>[5]Ит.пр!E10</f>
        <v>БЕЛ</v>
      </c>
      <c r="N24" s="70" t="str">
        <f>[5]Ит.пр!F10</f>
        <v>Беларусь</v>
      </c>
      <c r="O24" s="70">
        <f>[5]Ит.пр!G10</f>
        <v>0</v>
      </c>
      <c r="P24" s="70" t="str">
        <f>[5]Ит.пр!H10</f>
        <v>Кот ВС</v>
      </c>
      <c r="Q24" s="15"/>
    </row>
    <row r="25" spans="1:17" ht="12" customHeight="1" thickBot="1">
      <c r="A25" s="69"/>
      <c r="B25" s="59"/>
      <c r="C25" s="68"/>
      <c r="D25" s="68"/>
      <c r="E25" s="68"/>
      <c r="F25" s="68"/>
      <c r="G25" s="68"/>
      <c r="H25" s="68"/>
      <c r="I25" s="52"/>
      <c r="J25" s="59"/>
      <c r="K25" s="71"/>
      <c r="L25" s="71"/>
      <c r="M25" s="71"/>
      <c r="N25" s="71"/>
      <c r="O25" s="71"/>
      <c r="P25" s="71"/>
      <c r="Q25" s="15"/>
    </row>
    <row r="26" spans="1:17" ht="12" customHeight="1">
      <c r="A26" s="69" t="e">
        <f>#REF!</f>
        <v>#REF!</v>
      </c>
      <c r="B26" s="59" t="s">
        <v>5</v>
      </c>
      <c r="C26" s="67" t="str">
        <f>[4]Ит.пр!C12</f>
        <v>Гезалов Шахрияр Афган-оглы</v>
      </c>
      <c r="D26" s="67" t="str">
        <f>[4]Ит.пр!D12</f>
        <v>26.12.93, мс</v>
      </c>
      <c r="E26" s="67" t="str">
        <f>[4]Ит.пр!E12</f>
        <v>ПФО</v>
      </c>
      <c r="F26" s="67" t="str">
        <f>[4]Ит.пр!F12</f>
        <v>Пермский, Пермь</v>
      </c>
      <c r="G26" s="67">
        <f>[4]Ит.пр!G12</f>
        <v>0</v>
      </c>
      <c r="H26" s="67" t="str">
        <f>[4]Ит.пр!H12</f>
        <v>Газеев АГ Забалуев АИ</v>
      </c>
      <c r="I26" s="52" t="e">
        <f>#REF!</f>
        <v>#REF!</v>
      </c>
      <c r="J26" s="59" t="s">
        <v>5</v>
      </c>
      <c r="K26" s="70" t="str">
        <f>[5]Ит.пр!C12</f>
        <v>Жданов Владимир Васильевич</v>
      </c>
      <c r="L26" s="70" t="str">
        <f>[5]Ит.пр!D12</f>
        <v>29.01.90, мс</v>
      </c>
      <c r="M26" s="70" t="str">
        <f>[5]Ит.пр!E12</f>
        <v>СФО</v>
      </c>
      <c r="N26" s="70" t="str">
        <f>[5]Ит.пр!F12</f>
        <v>Алтайский, Барнаул</v>
      </c>
      <c r="O26" s="70">
        <f>[5]Ит.пр!G12</f>
        <v>0</v>
      </c>
      <c r="P26" s="70" t="str">
        <f>[5]Ит.пр!H12</f>
        <v>Тюкин СГ Тебереков ГИ</v>
      </c>
      <c r="Q26" s="15"/>
    </row>
    <row r="27" spans="1:17" ht="12" customHeight="1" thickBot="1">
      <c r="A27" s="69"/>
      <c r="B27" s="60"/>
      <c r="C27" s="68"/>
      <c r="D27" s="68"/>
      <c r="E27" s="68"/>
      <c r="F27" s="68"/>
      <c r="G27" s="68"/>
      <c r="H27" s="68"/>
      <c r="I27" s="52"/>
      <c r="J27" s="60"/>
      <c r="K27" s="71"/>
      <c r="L27" s="71"/>
      <c r="M27" s="71"/>
      <c r="N27" s="71"/>
      <c r="O27" s="71"/>
      <c r="P27" s="71"/>
      <c r="Q27" s="15"/>
    </row>
    <row r="28" spans="1:17" ht="12.75" customHeight="1">
      <c r="A28" s="69" t="e">
        <f>#REF!</f>
        <v>#REF!</v>
      </c>
      <c r="B28" s="57" t="s">
        <v>6</v>
      </c>
      <c r="C28" s="67" t="str">
        <f>[4]Ит.пр!C14</f>
        <v>Агаджанян Артем Араикович</v>
      </c>
      <c r="D28" s="67" t="str">
        <f>[4]Ит.пр!D14</f>
        <v>21.08.99, мсмк</v>
      </c>
      <c r="E28" s="67" t="str">
        <f>[4]Ит.пр!E14</f>
        <v>ПФО</v>
      </c>
      <c r="F28" s="67" t="str">
        <f>[4]Ит.пр!F14</f>
        <v>Нижегородская, Н.Новгород</v>
      </c>
      <c r="G28" s="67">
        <f>[4]Ит.пр!G14</f>
        <v>0</v>
      </c>
      <c r="H28" s="67" t="str">
        <f>[4]Ит.пр!H14</f>
        <v>Симанов МВ Гаврилов АЕ</v>
      </c>
      <c r="I28" s="52" t="e">
        <f>#REF!</f>
        <v>#REF!</v>
      </c>
      <c r="J28" s="57" t="s">
        <v>6</v>
      </c>
      <c r="K28" s="70" t="str">
        <f>[5]Ит.пр!C14</f>
        <v>Шаров Тигран Олегович</v>
      </c>
      <c r="L28" s="70" t="str">
        <f>[5]Ит.пр!D14</f>
        <v>13.02.98, мс</v>
      </c>
      <c r="M28" s="70" t="str">
        <f>[5]Ит.пр!E14</f>
        <v>М</v>
      </c>
      <c r="N28" s="70" t="str">
        <f>[5]Ит.пр!F14</f>
        <v>Москва, Самбо-70</v>
      </c>
      <c r="O28" s="70">
        <f>[5]Ит.пр!G14</f>
        <v>0</v>
      </c>
      <c r="P28" s="70" t="str">
        <f>[5]Ит.пр!H14</f>
        <v>Жиляев ДС Коробейников МЮ</v>
      </c>
      <c r="Q28" s="15"/>
    </row>
    <row r="29" spans="1:17" ht="12.75" customHeight="1" thickBot="1">
      <c r="A29" s="69"/>
      <c r="B29" s="58"/>
      <c r="C29" s="68"/>
      <c r="D29" s="68"/>
      <c r="E29" s="68"/>
      <c r="F29" s="68"/>
      <c r="G29" s="68"/>
      <c r="H29" s="68"/>
      <c r="I29" s="52"/>
      <c r="J29" s="58"/>
      <c r="K29" s="71"/>
      <c r="L29" s="71"/>
      <c r="M29" s="71"/>
      <c r="N29" s="71"/>
      <c r="O29" s="71"/>
      <c r="P29" s="71"/>
      <c r="Q29" s="15"/>
    </row>
    <row r="30" spans="1:17" ht="12.75" customHeight="1">
      <c r="A30" s="69" t="e">
        <f>#REF!</f>
        <v>#REF!</v>
      </c>
      <c r="B30" s="58" t="s">
        <v>6</v>
      </c>
      <c r="C30" s="67" t="str">
        <f>[4]Ит.пр!C16</f>
        <v>Матайс Александр Генрихович</v>
      </c>
      <c r="D30" s="67" t="str">
        <f>[4]Ит.пр!D16</f>
        <v>08.01.87, мсмк</v>
      </c>
      <c r="E30" s="67" t="str">
        <f>[4]Ит.пр!E16</f>
        <v>СФО</v>
      </c>
      <c r="F30" s="67" t="str">
        <f>[4]Ит.пр!F16</f>
        <v>Красноярский, Красноярск</v>
      </c>
      <c r="G30" s="67">
        <f>[4]Ит.пр!G16</f>
        <v>0</v>
      </c>
      <c r="H30" s="67" t="str">
        <f>[4]Ит.пр!H16</f>
        <v>Саградян ВО</v>
      </c>
      <c r="I30" s="52" t="e">
        <f>#REF!</f>
        <v>#REF!</v>
      </c>
      <c r="J30" s="58" t="s">
        <v>6</v>
      </c>
      <c r="K30" s="70" t="str">
        <f>[5]Ит.пр!C16</f>
        <v>Корнеев Андрей Дмитриевич</v>
      </c>
      <c r="L30" s="70" t="str">
        <f>[5]Ит.пр!D16</f>
        <v>07.01.00, кмс</v>
      </c>
      <c r="M30" s="70" t="str">
        <f>[5]Ит.пр!E16</f>
        <v>ПФО</v>
      </c>
      <c r="N30" s="70" t="str">
        <f>[5]Ит.пр!F16</f>
        <v>Нижегородская, Выкса</v>
      </c>
      <c r="O30" s="70">
        <f>[5]Ит.пр!G16</f>
        <v>0</v>
      </c>
      <c r="P30" s="70" t="str">
        <f>[5]Ит.пр!H16</f>
        <v>Мухин ДВ Гордеев МА</v>
      </c>
      <c r="Q30" s="15"/>
    </row>
    <row r="31" spans="1:17" ht="13.5" customHeight="1" thickBot="1">
      <c r="A31" s="69"/>
      <c r="B31" s="62"/>
      <c r="C31" s="68"/>
      <c r="D31" s="68"/>
      <c r="E31" s="68"/>
      <c r="F31" s="68"/>
      <c r="G31" s="68"/>
      <c r="H31" s="68"/>
      <c r="I31" s="52"/>
      <c r="J31" s="62"/>
      <c r="K31" s="71"/>
      <c r="L31" s="71"/>
      <c r="M31" s="71"/>
      <c r="N31" s="71"/>
      <c r="O31" s="71"/>
      <c r="P31" s="71"/>
      <c r="Q31" s="15"/>
    </row>
    <row r="32" spans="1:17" ht="10.5" customHeight="1" thickBot="1">
      <c r="B32" s="23">
        <v>74</v>
      </c>
      <c r="C32" s="15"/>
      <c r="D32" s="15"/>
      <c r="E32" s="15"/>
      <c r="F32" s="10"/>
      <c r="G32" s="13"/>
      <c r="H32" s="10"/>
      <c r="I32" s="15"/>
      <c r="J32" s="24">
        <v>82</v>
      </c>
      <c r="K32" s="15"/>
      <c r="L32" s="15"/>
      <c r="M32" s="15"/>
      <c r="N32" s="10"/>
      <c r="O32" s="15"/>
      <c r="P32" s="10"/>
      <c r="Q32" s="15"/>
    </row>
    <row r="33" spans="1:17" ht="12" customHeight="1">
      <c r="A33" s="69" t="e">
        <f>#REF!</f>
        <v>#REF!</v>
      </c>
      <c r="B33" s="65" t="s">
        <v>3</v>
      </c>
      <c r="C33" s="67" t="str">
        <f>[6]Ит.пр!C6</f>
        <v>Орлов Алексей Николаевич</v>
      </c>
      <c r="D33" s="67" t="str">
        <f>[6]Ит.пр!D6</f>
        <v>11.12.90, мс</v>
      </c>
      <c r="E33" s="67" t="str">
        <f>[6]Ит.пр!E6</f>
        <v>ПФО</v>
      </c>
      <c r="F33" s="67" t="str">
        <f>[6]Ит.пр!F6</f>
        <v>Пермский, Пермь</v>
      </c>
      <c r="G33" s="67">
        <f>[6]Ит.пр!G6</f>
        <v>0</v>
      </c>
      <c r="H33" s="67" t="str">
        <f>[6]Ит.пр!H6</f>
        <v>Забалуев ВД</v>
      </c>
      <c r="I33" s="52" t="e">
        <f>#REF!</f>
        <v>#REF!</v>
      </c>
      <c r="J33" s="65" t="s">
        <v>3</v>
      </c>
      <c r="K33" s="67" t="str">
        <f>[7]Ит.пр!C6</f>
        <v>Гладышев Петр Алексеевич</v>
      </c>
      <c r="L33" s="67" t="str">
        <f>[7]Ит.пр!D6</f>
        <v>03.02.89, мсмк</v>
      </c>
      <c r="M33" s="67" t="str">
        <f>[7]Ит.пр!E6</f>
        <v>М</v>
      </c>
      <c r="N33" s="67" t="str">
        <f>[7]Ит.пр!F6</f>
        <v>Москва, Самбо-70</v>
      </c>
      <c r="O33" s="67">
        <f>[7]Ит.пр!G6</f>
        <v>0</v>
      </c>
      <c r="P33" s="67" t="str">
        <f>[7]Ит.пр!H6</f>
        <v>Жиляев ДС Коробейников МЮ</v>
      </c>
      <c r="Q33" s="15"/>
    </row>
    <row r="34" spans="1:17" ht="12" customHeight="1" thickBot="1">
      <c r="A34" s="69"/>
      <c r="B34" s="66"/>
      <c r="C34" s="68"/>
      <c r="D34" s="68"/>
      <c r="E34" s="68"/>
      <c r="F34" s="68"/>
      <c r="G34" s="68"/>
      <c r="H34" s="68"/>
      <c r="I34" s="52"/>
      <c r="J34" s="66"/>
      <c r="K34" s="68"/>
      <c r="L34" s="68"/>
      <c r="M34" s="68"/>
      <c r="N34" s="68"/>
      <c r="O34" s="68"/>
      <c r="P34" s="68"/>
      <c r="Q34" s="15"/>
    </row>
    <row r="35" spans="1:17" ht="12" customHeight="1">
      <c r="A35" s="69" t="e">
        <f>#REF!</f>
        <v>#REF!</v>
      </c>
      <c r="B35" s="63" t="s">
        <v>4</v>
      </c>
      <c r="C35" s="67" t="str">
        <f>[6]Ит.пр!C8</f>
        <v>Пегушин Иван Игоревич</v>
      </c>
      <c r="D35" s="67" t="str">
        <f>[6]Ит.пр!D8</f>
        <v>08.04.99, кмс</v>
      </c>
      <c r="E35" s="67" t="str">
        <f>[6]Ит.пр!E8</f>
        <v>ПФО</v>
      </c>
      <c r="F35" s="67" t="str">
        <f>[6]Ит.пр!F8</f>
        <v>Пермский, Березники</v>
      </c>
      <c r="G35" s="67">
        <f>[6]Ит.пр!G8</f>
        <v>0</v>
      </c>
      <c r="H35" s="67" t="str">
        <f>[6]Ит.пр!H8</f>
        <v>Клинов ЭА Зубков ВД</v>
      </c>
      <c r="I35" s="52" t="e">
        <f>#REF!</f>
        <v>#REF!</v>
      </c>
      <c r="J35" s="63" t="s">
        <v>4</v>
      </c>
      <c r="K35" s="67" t="str">
        <f>[7]Ит.пр!C8</f>
        <v>Иванов Максим Константинович</v>
      </c>
      <c r="L35" s="67" t="str">
        <f>[7]Ит.пр!D8</f>
        <v>21.01.93, мсмк</v>
      </c>
      <c r="M35" s="67" t="str">
        <f>[7]Ит.пр!E8</f>
        <v>ПФО</v>
      </c>
      <c r="N35" s="67" t="str">
        <f>[7]Ит.пр!F8</f>
        <v>Чувашская, Чебоксары</v>
      </c>
      <c r="O35" s="67">
        <f>[7]Ит.пр!G8</f>
        <v>0</v>
      </c>
      <c r="P35" s="67" t="str">
        <f>[7]Ит.пр!H8</f>
        <v>Ильин ГА Малов СА</v>
      </c>
      <c r="Q35" s="15"/>
    </row>
    <row r="36" spans="1:17" ht="12" customHeight="1" thickBot="1">
      <c r="A36" s="69"/>
      <c r="B36" s="63"/>
      <c r="C36" s="68"/>
      <c r="D36" s="68"/>
      <c r="E36" s="68"/>
      <c r="F36" s="68"/>
      <c r="G36" s="68"/>
      <c r="H36" s="68"/>
      <c r="I36" s="52"/>
      <c r="J36" s="63"/>
      <c r="K36" s="68"/>
      <c r="L36" s="68"/>
      <c r="M36" s="68"/>
      <c r="N36" s="68"/>
      <c r="O36" s="68"/>
      <c r="P36" s="68"/>
      <c r="Q36" s="15"/>
    </row>
    <row r="37" spans="1:17" ht="12" customHeight="1">
      <c r="A37" s="69" t="e">
        <f>#REF!</f>
        <v>#REF!</v>
      </c>
      <c r="B37" s="59" t="s">
        <v>5</v>
      </c>
      <c r="C37" s="67" t="str">
        <f>[6]Ит.пр!C10</f>
        <v>Попов Степан</v>
      </c>
      <c r="D37" s="67" t="str">
        <f>[6]Ит.пр!D10</f>
        <v>11.06.84, змс</v>
      </c>
      <c r="E37" s="67" t="str">
        <f>[6]Ит.пр!E10</f>
        <v>БЕЛ</v>
      </c>
      <c r="F37" s="67" t="str">
        <f>[6]Ит.пр!F10</f>
        <v>Беларусь</v>
      </c>
      <c r="G37" s="67">
        <f>[6]Ит.пр!G10</f>
        <v>0</v>
      </c>
      <c r="H37" s="67" t="str">
        <f>[6]Ит.пр!H10</f>
        <v>Кот ВС</v>
      </c>
      <c r="I37" s="52" t="e">
        <f>#REF!</f>
        <v>#REF!</v>
      </c>
      <c r="J37" s="59" t="s">
        <v>5</v>
      </c>
      <c r="K37" s="67" t="str">
        <f>[7]Ит.пр!C10</f>
        <v>Айдарбек Токтарбек</v>
      </c>
      <c r="L37" s="67" t="str">
        <f>[7]Ит.пр!D10</f>
        <v>28.04.98, мс</v>
      </c>
      <c r="M37" s="67" t="str">
        <f>[7]Ит.пр!E10</f>
        <v>КАЗ</v>
      </c>
      <c r="N37" s="67" t="str">
        <f>[7]Ит.пр!F10</f>
        <v>Казахстан</v>
      </c>
      <c r="O37" s="67">
        <f>[7]Ит.пр!G10</f>
        <v>0</v>
      </c>
      <c r="P37" s="67" t="str">
        <f>[7]Ит.пр!H10</f>
        <v>Доскалиев К</v>
      </c>
      <c r="Q37" s="15"/>
    </row>
    <row r="38" spans="1:17" ht="12" customHeight="1" thickBot="1">
      <c r="A38" s="69"/>
      <c r="B38" s="59"/>
      <c r="C38" s="68"/>
      <c r="D38" s="68"/>
      <c r="E38" s="68"/>
      <c r="F38" s="68"/>
      <c r="G38" s="68"/>
      <c r="H38" s="68"/>
      <c r="I38" s="52"/>
      <c r="J38" s="59"/>
      <c r="K38" s="68"/>
      <c r="L38" s="68"/>
      <c r="M38" s="68"/>
      <c r="N38" s="68"/>
      <c r="O38" s="68"/>
      <c r="P38" s="68"/>
      <c r="Q38" s="15"/>
    </row>
    <row r="39" spans="1:17" ht="12" customHeight="1">
      <c r="A39" s="69" t="e">
        <f>#REF!</f>
        <v>#REF!</v>
      </c>
      <c r="B39" s="59" t="s">
        <v>5</v>
      </c>
      <c r="C39" s="67" t="str">
        <f>[6]Ит.пр!C12</f>
        <v>Евтых Рамазан Аркадьевич</v>
      </c>
      <c r="D39" s="67" t="str">
        <f>[6]Ит.пр!D12</f>
        <v>13.12.99, кмс</v>
      </c>
      <c r="E39" s="67" t="str">
        <f>[6]Ит.пр!E12</f>
        <v>ЮФО</v>
      </c>
      <c r="F39" s="67" t="str">
        <f>[6]Ит.пр!F12</f>
        <v xml:space="preserve">Адыгея    </v>
      </c>
      <c r="G39" s="67">
        <f>[6]Ит.пр!G12</f>
        <v>0</v>
      </c>
      <c r="H39" s="67" t="str">
        <f>[6]Ит.пр!H12</f>
        <v>Джаримок Р Джаримок Н</v>
      </c>
      <c r="I39" s="52" t="e">
        <f>#REF!</f>
        <v>#REF!</v>
      </c>
      <c r="J39" s="59" t="s">
        <v>5</v>
      </c>
      <c r="K39" s="67" t="str">
        <f>[7]Ит.пр!C12</f>
        <v>Табурченко Павел Алексеевич</v>
      </c>
      <c r="L39" s="67" t="str">
        <f>[7]Ит.пр!D12</f>
        <v>28.04.89, мс</v>
      </c>
      <c r="M39" s="67" t="str">
        <f>[7]Ит.пр!E12</f>
        <v>ЦФО</v>
      </c>
      <c r="N39" s="67" t="str">
        <f>[7]Ит.пр!F12</f>
        <v>Брянская, Брянск</v>
      </c>
      <c r="O39" s="67">
        <f>[7]Ит.пр!G12</f>
        <v>0</v>
      </c>
      <c r="P39" s="67" t="str">
        <f>[7]Ит.пр!H12</f>
        <v>Терешок АА Терешок АА</v>
      </c>
      <c r="Q39" s="15"/>
    </row>
    <row r="40" spans="1:17" ht="12" customHeight="1" thickBot="1">
      <c r="A40" s="69"/>
      <c r="B40" s="60"/>
      <c r="C40" s="68"/>
      <c r="D40" s="68"/>
      <c r="E40" s="68"/>
      <c r="F40" s="68"/>
      <c r="G40" s="68"/>
      <c r="H40" s="68"/>
      <c r="I40" s="52"/>
      <c r="J40" s="60"/>
      <c r="K40" s="68"/>
      <c r="L40" s="68"/>
      <c r="M40" s="68"/>
      <c r="N40" s="68"/>
      <c r="O40" s="68"/>
      <c r="P40" s="68"/>
      <c r="Q40" s="15"/>
    </row>
    <row r="41" spans="1:17" ht="12.75" customHeight="1">
      <c r="A41" s="69" t="e">
        <f>#REF!</f>
        <v>#REF!</v>
      </c>
      <c r="B41" s="57" t="s">
        <v>6</v>
      </c>
      <c r="C41" s="67" t="str">
        <f>[6]Ит.пр!C14</f>
        <v>Горковец Артем Глебович</v>
      </c>
      <c r="D41" s="67" t="str">
        <f>[6]Ит.пр!D14</f>
        <v>09.10.97, мс</v>
      </c>
      <c r="E41" s="67" t="str">
        <f>[6]Ит.пр!E14</f>
        <v>ПФО</v>
      </c>
      <c r="F41" s="67" t="str">
        <f>[6]Ит.пр!F14</f>
        <v>Пермский, Пермь</v>
      </c>
      <c r="G41" s="67">
        <f>[6]Ит.пр!G14</f>
        <v>0</v>
      </c>
      <c r="H41" s="67" t="str">
        <f>[6]Ит.пр!H14</f>
        <v xml:space="preserve">Газеев АГ    </v>
      </c>
      <c r="I41" s="52" t="e">
        <f>#REF!</f>
        <v>#REF!</v>
      </c>
      <c r="J41" s="57" t="s">
        <v>6</v>
      </c>
      <c r="K41" s="67" t="str">
        <f>[7]Ит.пр!C14</f>
        <v>Бахов Максим Владимирович</v>
      </c>
      <c r="L41" s="67" t="str">
        <f>[7]Ит.пр!D14</f>
        <v>28.04.98, мс</v>
      </c>
      <c r="M41" s="67" t="str">
        <f>[7]Ит.пр!E14</f>
        <v>ПФО</v>
      </c>
      <c r="N41" s="67" t="str">
        <f>[7]Ит.пр!F14</f>
        <v>Самарская, Самара</v>
      </c>
      <c r="O41" s="67">
        <f>[7]Ит.пр!G14</f>
        <v>0</v>
      </c>
      <c r="P41" s="67" t="str">
        <f>[7]Ит.пр!H14</f>
        <v>Становкин МН</v>
      </c>
      <c r="Q41" s="15"/>
    </row>
    <row r="42" spans="1:17" ht="12.75" customHeight="1" thickBot="1">
      <c r="A42" s="69"/>
      <c r="B42" s="58"/>
      <c r="C42" s="68"/>
      <c r="D42" s="68"/>
      <c r="E42" s="68"/>
      <c r="F42" s="68"/>
      <c r="G42" s="68"/>
      <c r="H42" s="68"/>
      <c r="I42" s="52"/>
      <c r="J42" s="58"/>
      <c r="K42" s="68"/>
      <c r="L42" s="68"/>
      <c r="M42" s="68"/>
      <c r="N42" s="68"/>
      <c r="O42" s="68"/>
      <c r="P42" s="68"/>
      <c r="Q42" s="15"/>
    </row>
    <row r="43" spans="1:17" ht="12.75" customHeight="1">
      <c r="A43" s="69" t="e">
        <f>#REF!</f>
        <v>#REF!</v>
      </c>
      <c r="B43" s="58" t="s">
        <v>6</v>
      </c>
      <c r="C43" s="67" t="str">
        <f>[6]Ит.пр!C16</f>
        <v>Келешьян Завен Вазгенович</v>
      </c>
      <c r="D43" s="67" t="str">
        <f>[6]Ит.пр!D16</f>
        <v>23.10.98, мс</v>
      </c>
      <c r="E43" s="67" t="str">
        <f>[6]Ит.пр!E16</f>
        <v>ЮФО</v>
      </c>
      <c r="F43" s="67" t="str">
        <f>[6]Ит.пр!F16</f>
        <v>Краснодарский, Сочи</v>
      </c>
      <c r="G43" s="67">
        <f>[6]Ит.пр!G16</f>
        <v>0</v>
      </c>
      <c r="H43" s="67" t="str">
        <f>[6]Ит.пр!H16</f>
        <v>Антонян РА</v>
      </c>
      <c r="I43" s="52" t="e">
        <f>#REF!</f>
        <v>#REF!</v>
      </c>
      <c r="J43" s="58" t="s">
        <v>6</v>
      </c>
      <c r="K43" s="67" t="str">
        <f>[7]Ит.пр!C16</f>
        <v>Григорян Арам Саркисович</v>
      </c>
      <c r="L43" s="67" t="str">
        <f>[7]Ит.пр!D16</f>
        <v>09.06.98, мс</v>
      </c>
      <c r="M43" s="67" t="str">
        <f>[7]Ит.пр!E16</f>
        <v>ЮФО</v>
      </c>
      <c r="N43" s="67" t="str">
        <f>[7]Ит.пр!F16</f>
        <v>Краснодарский, Армавир</v>
      </c>
      <c r="O43" s="67">
        <f>[7]Ит.пр!G16</f>
        <v>0</v>
      </c>
      <c r="P43" s="67" t="str">
        <f>[7]Ит.пр!H16</f>
        <v>Бородин ВГ</v>
      </c>
      <c r="Q43" s="15"/>
    </row>
    <row r="44" spans="1:17" ht="13.5" customHeight="1" thickBot="1">
      <c r="A44" s="69"/>
      <c r="B44" s="62"/>
      <c r="C44" s="68"/>
      <c r="D44" s="68"/>
      <c r="E44" s="68"/>
      <c r="F44" s="68"/>
      <c r="G44" s="68"/>
      <c r="H44" s="68"/>
      <c r="I44" s="52"/>
      <c r="J44" s="62"/>
      <c r="K44" s="68"/>
      <c r="L44" s="68"/>
      <c r="M44" s="68"/>
      <c r="N44" s="68"/>
      <c r="O44" s="68"/>
      <c r="P44" s="68"/>
      <c r="Q44" s="15"/>
    </row>
    <row r="45" spans="1:17" ht="11.25" customHeight="1">
      <c r="A45" s="2"/>
      <c r="B45" s="21"/>
      <c r="C45" s="19"/>
      <c r="D45" s="22"/>
      <c r="E45" s="22"/>
      <c r="F45" s="11"/>
      <c r="G45" s="14"/>
      <c r="H45" s="20"/>
      <c r="I45" s="15"/>
      <c r="J45" s="15"/>
      <c r="K45" s="15"/>
      <c r="L45" s="15"/>
      <c r="M45" s="15"/>
      <c r="N45" s="10"/>
      <c r="O45" s="13"/>
      <c r="P45" s="10"/>
      <c r="Q45" s="15"/>
    </row>
    <row r="46" spans="1:17" ht="13.5" thickBot="1">
      <c r="C46" s="15"/>
      <c r="D46" s="15"/>
      <c r="E46" s="15"/>
      <c r="F46" s="10"/>
      <c r="G46" s="13"/>
      <c r="H46" s="10"/>
      <c r="I46" s="15"/>
      <c r="J46" s="15"/>
      <c r="K46" s="15"/>
      <c r="L46" s="15"/>
      <c r="M46" s="15"/>
      <c r="N46" s="10"/>
      <c r="O46" s="13"/>
      <c r="P46" s="10"/>
      <c r="Q46" s="15"/>
    </row>
    <row r="47" spans="1:17" ht="10.5" customHeight="1" thickBot="1">
      <c r="B47" s="25">
        <v>90</v>
      </c>
      <c r="C47" s="15"/>
      <c r="D47" s="15"/>
      <c r="E47" s="15"/>
      <c r="F47" s="10"/>
      <c r="G47" s="13"/>
      <c r="H47" s="10"/>
      <c r="I47" s="15"/>
      <c r="J47" s="26">
        <v>100</v>
      </c>
      <c r="K47" s="15"/>
      <c r="L47" s="15"/>
      <c r="M47" s="15"/>
      <c r="N47" s="10"/>
      <c r="O47" s="13"/>
      <c r="P47" s="10"/>
      <c r="Q47" s="15"/>
    </row>
    <row r="48" spans="1:17" ht="12" customHeight="1">
      <c r="A48" s="56" t="e">
        <f>#REF!</f>
        <v>#REF!</v>
      </c>
      <c r="B48" s="65" t="s">
        <v>3</v>
      </c>
      <c r="C48" s="67" t="str">
        <f>[8]Ит.пр!C6</f>
        <v>Рябов Сергей Викторович</v>
      </c>
      <c r="D48" s="67" t="str">
        <f>[8]Ит.пр!D6</f>
        <v>23.09.88, змс</v>
      </c>
      <c r="E48" s="67" t="str">
        <f>[8]Ит.пр!E6</f>
        <v>М</v>
      </c>
      <c r="F48" s="67" t="str">
        <f>[8]Ит.пр!F6</f>
        <v>Москва, Самбо-70</v>
      </c>
      <c r="G48" s="67">
        <f>[8]Ит.пр!G6</f>
        <v>0</v>
      </c>
      <c r="H48" s="67" t="str">
        <f>[8]Ит.пр!H6</f>
        <v>Филимонов СН Павлов ДА</v>
      </c>
      <c r="I48" s="52" t="e">
        <f>#REF!</f>
        <v>#REF!</v>
      </c>
      <c r="J48" s="65" t="s">
        <v>3</v>
      </c>
      <c r="K48" s="50" t="str">
        <f>[9]Ит.пр!C6</f>
        <v>Казусенок Андрей</v>
      </c>
      <c r="L48" s="50" t="str">
        <f>[9]Ит.пр!D6</f>
        <v>15.01.84, змс</v>
      </c>
      <c r="M48" s="50" t="str">
        <f>[9]Ит.пр!E6</f>
        <v>БЕЛ</v>
      </c>
      <c r="N48" s="50" t="str">
        <f>[9]Ит.пр!F6</f>
        <v>Беларусь</v>
      </c>
      <c r="O48" s="50">
        <f>[9]Ит.пр!G6</f>
        <v>0</v>
      </c>
      <c r="P48" s="50" t="str">
        <f>[9]Ит.пр!H6</f>
        <v>Кот ВС</v>
      </c>
      <c r="Q48" s="15"/>
    </row>
    <row r="49" spans="1:17" ht="12" customHeight="1" thickBot="1">
      <c r="A49" s="56"/>
      <c r="B49" s="66"/>
      <c r="C49" s="68"/>
      <c r="D49" s="68"/>
      <c r="E49" s="68"/>
      <c r="F49" s="68"/>
      <c r="G49" s="68"/>
      <c r="H49" s="68"/>
      <c r="I49" s="52"/>
      <c r="J49" s="66"/>
      <c r="K49" s="51"/>
      <c r="L49" s="51"/>
      <c r="M49" s="51"/>
      <c r="N49" s="51"/>
      <c r="O49" s="51"/>
      <c r="P49" s="51"/>
      <c r="Q49" s="15"/>
    </row>
    <row r="50" spans="1:17" ht="12" customHeight="1">
      <c r="A50" s="56" t="e">
        <f>#REF!</f>
        <v>#REF!</v>
      </c>
      <c r="B50" s="63" t="s">
        <v>4</v>
      </c>
      <c r="C50" s="67" t="str">
        <f>[8]Ит.пр!C8</f>
        <v>Суровцев Антон Александрович</v>
      </c>
      <c r="D50" s="67" t="str">
        <f>[8]Ит.пр!D8</f>
        <v>05.10.96, мс</v>
      </c>
      <c r="E50" s="67" t="str">
        <f>[8]Ит.пр!E8</f>
        <v>ЦФО</v>
      </c>
      <c r="F50" s="67" t="str">
        <f>[8]Ит.пр!F8</f>
        <v>Тульская, Тула</v>
      </c>
      <c r="G50" s="67">
        <f>[8]Ит.пр!G8</f>
        <v>0</v>
      </c>
      <c r="H50" s="67" t="str">
        <f>[8]Ит.пр!H8</f>
        <v>Власов СЮ</v>
      </c>
      <c r="I50" s="52" t="e">
        <f>#REF!</f>
        <v>#REF!</v>
      </c>
      <c r="J50" s="63" t="s">
        <v>4</v>
      </c>
      <c r="K50" s="50" t="str">
        <f>[9]Ит.пр!C8</f>
        <v>Осипенко Виктор Иванович</v>
      </c>
      <c r="L50" s="50" t="str">
        <f>[9]Ит.пр!D8</f>
        <v>08.01.91, мсмк</v>
      </c>
      <c r="M50" s="50" t="str">
        <f>[9]Ит.пр!E8</f>
        <v>ЦФО</v>
      </c>
      <c r="N50" s="50" t="str">
        <f>[9]Ит.пр!F8</f>
        <v>Брянская, Брянск</v>
      </c>
      <c r="O50" s="50">
        <f>[9]Ит.пр!G8</f>
        <v>0</v>
      </c>
      <c r="P50" s="50" t="str">
        <f>[9]Ит.пр!H8</f>
        <v>Портнов СВ Зубов РП</v>
      </c>
      <c r="Q50" s="15"/>
    </row>
    <row r="51" spans="1:17" ht="12" customHeight="1" thickBot="1">
      <c r="A51" s="56"/>
      <c r="B51" s="63"/>
      <c r="C51" s="68"/>
      <c r="D51" s="68"/>
      <c r="E51" s="68"/>
      <c r="F51" s="68"/>
      <c r="G51" s="68"/>
      <c r="H51" s="68"/>
      <c r="I51" s="52"/>
      <c r="J51" s="63"/>
      <c r="K51" s="51"/>
      <c r="L51" s="51"/>
      <c r="M51" s="51"/>
      <c r="N51" s="51"/>
      <c r="O51" s="51"/>
      <c r="P51" s="51"/>
      <c r="Q51" s="15"/>
    </row>
    <row r="52" spans="1:17" ht="12" customHeight="1">
      <c r="A52" s="56" t="e">
        <f>#REF!</f>
        <v>#REF!</v>
      </c>
      <c r="B52" s="59" t="s">
        <v>5</v>
      </c>
      <c r="C52" s="67" t="str">
        <f>[8]Ит.пр!C10</f>
        <v>Степаньков Алексей</v>
      </c>
      <c r="D52" s="67" t="str">
        <f>[8]Ит.пр!D10</f>
        <v>27.03.86, мсмк</v>
      </c>
      <c r="E52" s="67" t="str">
        <f>[8]Ит.пр!E10</f>
        <v>БЕЛ</v>
      </c>
      <c r="F52" s="67" t="str">
        <f>[8]Ит.пр!F10</f>
        <v>Беларусь</v>
      </c>
      <c r="G52" s="67">
        <f>[8]Ит.пр!G10</f>
        <v>0</v>
      </c>
      <c r="H52" s="67" t="str">
        <f>[8]Ит.пр!H10</f>
        <v>Кот ВС</v>
      </c>
      <c r="I52" s="52" t="e">
        <f>#REF!</f>
        <v>#REF!</v>
      </c>
      <c r="J52" s="59" t="s">
        <v>5</v>
      </c>
      <c r="K52" s="50" t="str">
        <f>[9]Ит.пр!C10</f>
        <v>Лесяк Сергей</v>
      </c>
      <c r="L52" s="50" t="str">
        <f>[9]Ит.пр!D10</f>
        <v>16.01.93, мс</v>
      </c>
      <c r="M52" s="50" t="str">
        <f>[9]Ит.пр!E10</f>
        <v>БЕЛ</v>
      </c>
      <c r="N52" s="50" t="str">
        <f>[9]Ит.пр!F10</f>
        <v>Беларусь</v>
      </c>
      <c r="O52" s="50">
        <f>[9]Ит.пр!G10</f>
        <v>0</v>
      </c>
      <c r="P52" s="50" t="str">
        <f>[9]Ит.пр!H10</f>
        <v>Кот ВС</v>
      </c>
      <c r="Q52" s="15"/>
    </row>
    <row r="53" spans="1:17" ht="12" customHeight="1" thickBot="1">
      <c r="A53" s="56"/>
      <c r="B53" s="59"/>
      <c r="C53" s="68"/>
      <c r="D53" s="68"/>
      <c r="E53" s="68"/>
      <c r="F53" s="68"/>
      <c r="G53" s="68"/>
      <c r="H53" s="68"/>
      <c r="I53" s="52"/>
      <c r="J53" s="59"/>
      <c r="K53" s="51"/>
      <c r="L53" s="51"/>
      <c r="M53" s="51"/>
      <c r="N53" s="51"/>
      <c r="O53" s="51"/>
      <c r="P53" s="51"/>
      <c r="Q53" s="15"/>
    </row>
    <row r="54" spans="1:17" ht="12" customHeight="1">
      <c r="A54" s="56" t="e">
        <f>#REF!</f>
        <v>#REF!</v>
      </c>
      <c r="B54" s="59" t="s">
        <v>5</v>
      </c>
      <c r="C54" s="67" t="str">
        <f>[8]Ит.пр!C12</f>
        <v>Болатбекулы Даурен</v>
      </c>
      <c r="D54" s="67" t="str">
        <f>[8]Ит.пр!D12</f>
        <v>14.02.97, мс</v>
      </c>
      <c r="E54" s="67" t="str">
        <f>[8]Ит.пр!E12</f>
        <v>КАЗ</v>
      </c>
      <c r="F54" s="67" t="str">
        <f>[8]Ит.пр!F12</f>
        <v>Казахстан</v>
      </c>
      <c r="G54" s="67">
        <f>[8]Ит.пр!G12</f>
        <v>0</v>
      </c>
      <c r="H54" s="67" t="str">
        <f>[8]Ит.пр!H12</f>
        <v>Доскалиев К</v>
      </c>
      <c r="I54" s="52" t="e">
        <f>#REF!</f>
        <v>#REF!</v>
      </c>
      <c r="J54" s="59" t="s">
        <v>5</v>
      </c>
      <c r="K54" s="50" t="str">
        <f>[9]Ит.пр!C12</f>
        <v>Гайбаев Артем Римович</v>
      </c>
      <c r="L54" s="50" t="str">
        <f>[9]Ит.пр!D12</f>
        <v>06.08.94, мс</v>
      </c>
      <c r="M54" s="50" t="str">
        <f>[9]Ит.пр!E12</f>
        <v>ПФО</v>
      </c>
      <c r="N54" s="50" t="str">
        <f>[9]Ит.пр!F12</f>
        <v>Пензенская, Пенза</v>
      </c>
      <c r="O54" s="50">
        <f>[9]Ит.пр!G12</f>
        <v>0</v>
      </c>
      <c r="P54" s="50" t="str">
        <f>[9]Ит.пр!H12</f>
        <v>Можаров ОВ Пафенов АФ</v>
      </c>
      <c r="Q54" s="15"/>
    </row>
    <row r="55" spans="1:17" ht="12" customHeight="1" thickBot="1">
      <c r="A55" s="56"/>
      <c r="B55" s="60"/>
      <c r="C55" s="68"/>
      <c r="D55" s="68"/>
      <c r="E55" s="68"/>
      <c r="F55" s="68"/>
      <c r="G55" s="68"/>
      <c r="H55" s="68"/>
      <c r="I55" s="52"/>
      <c r="J55" s="60"/>
      <c r="K55" s="51"/>
      <c r="L55" s="51"/>
      <c r="M55" s="51"/>
      <c r="N55" s="51"/>
      <c r="O55" s="51"/>
      <c r="P55" s="51"/>
      <c r="Q55" s="15"/>
    </row>
    <row r="56" spans="1:17" ht="12.75" customHeight="1">
      <c r="A56" s="56" t="e">
        <f>#REF!</f>
        <v>#REF!</v>
      </c>
      <c r="B56" s="57" t="s">
        <v>6</v>
      </c>
      <c r="C56" s="67" t="str">
        <f>[8]Ит.пр!C14</f>
        <v>Снахо Аслан Абрекович</v>
      </c>
      <c r="D56" s="67" t="str">
        <f>[8]Ит.пр!D14</f>
        <v>10.11.93, кмс</v>
      </c>
      <c r="E56" s="67" t="str">
        <f>[8]Ит.пр!E14</f>
        <v>ЮФО</v>
      </c>
      <c r="F56" s="67" t="str">
        <f>[8]Ит.пр!F14</f>
        <v>Адыгея, Майкоп</v>
      </c>
      <c r="G56" s="67">
        <f>[8]Ит.пр!G14</f>
        <v>0</v>
      </c>
      <c r="H56" s="67" t="str">
        <f>[8]Ит.пр!H14</f>
        <v>Хапай А, Натыж АР</v>
      </c>
      <c r="I56" s="52" t="e">
        <f>#REF!</f>
        <v>#REF!</v>
      </c>
      <c r="J56" s="57" t="s">
        <v>6</v>
      </c>
      <c r="K56" s="50" t="str">
        <f>[9]Ит.пр!C14</f>
        <v>Джикия Бего Тимурович</v>
      </c>
      <c r="L56" s="50" t="str">
        <f>[9]Ит.пр!D14</f>
        <v>08.10.96, кмс</v>
      </c>
      <c r="M56" s="50" t="str">
        <f>[9]Ит.пр!E14</f>
        <v>М</v>
      </c>
      <c r="N56" s="50" t="str">
        <f>[9]Ит.пр!F14</f>
        <v>Москва, Самбо-70</v>
      </c>
      <c r="O56" s="50">
        <f>[9]Ит.пр!G14</f>
        <v>0</v>
      </c>
      <c r="P56" s="50" t="str">
        <f>[9]Ит.пр!H14</f>
        <v>Филимонов СН Павлов ДА</v>
      </c>
      <c r="Q56" s="15"/>
    </row>
    <row r="57" spans="1:17" ht="12.75" customHeight="1" thickBot="1">
      <c r="A57" s="56"/>
      <c r="B57" s="58"/>
      <c r="C57" s="68"/>
      <c r="D57" s="68"/>
      <c r="E57" s="68"/>
      <c r="F57" s="68"/>
      <c r="G57" s="68"/>
      <c r="H57" s="68"/>
      <c r="I57" s="52"/>
      <c r="J57" s="58"/>
      <c r="K57" s="51"/>
      <c r="L57" s="51"/>
      <c r="M57" s="51"/>
      <c r="N57" s="51"/>
      <c r="O57" s="51"/>
      <c r="P57" s="51"/>
      <c r="Q57" s="15"/>
    </row>
    <row r="58" spans="1:17" ht="12.75" customHeight="1">
      <c r="A58" s="56" t="e">
        <f>#REF!</f>
        <v>#REF!</v>
      </c>
      <c r="B58" s="58" t="s">
        <v>6</v>
      </c>
      <c r="C58" s="67" t="str">
        <f>[8]Ит.пр!C16</f>
        <v>Задорожный Никита Валерьевич</v>
      </c>
      <c r="D58" s="67" t="str">
        <f>[8]Ит.пр!D16</f>
        <v>30.09.98, мс</v>
      </c>
      <c r="E58" s="67" t="str">
        <f>[8]Ит.пр!E16</f>
        <v>ДВФО</v>
      </c>
      <c r="F58" s="67" t="str">
        <f>[8]Ит.пр!F16</f>
        <v>Амурская, Благовещенск</v>
      </c>
      <c r="G58" s="67">
        <f>[8]Ит.пр!G16</f>
        <v>0</v>
      </c>
      <c r="H58" s="67" t="str">
        <f>[8]Ит.пр!H16</f>
        <v>Богодист ДИ</v>
      </c>
      <c r="I58" s="52" t="e">
        <f>#REF!</f>
        <v>#REF!</v>
      </c>
      <c r="J58" s="58" t="s">
        <v>6</v>
      </c>
      <c r="K58" s="50" t="str">
        <f>[9]Ит.пр!C16</f>
        <v/>
      </c>
      <c r="L58" s="50" t="str">
        <f>[9]Ит.пр!D16</f>
        <v/>
      </c>
      <c r="M58" s="50" t="str">
        <f>[9]Ит.пр!E16</f>
        <v/>
      </c>
      <c r="N58" s="50" t="str">
        <f>[9]Ит.пр!F16</f>
        <v/>
      </c>
      <c r="O58" s="50" t="str">
        <f>[9]Ит.пр!G16</f>
        <v/>
      </c>
      <c r="P58" s="50" t="str">
        <f>[9]Ит.пр!H16</f>
        <v/>
      </c>
      <c r="Q58" s="15"/>
    </row>
    <row r="59" spans="1:17" ht="12.75" customHeight="1" thickBot="1">
      <c r="A59" s="56"/>
      <c r="B59" s="62"/>
      <c r="C59" s="68"/>
      <c r="D59" s="68"/>
      <c r="E59" s="68"/>
      <c r="F59" s="68"/>
      <c r="G59" s="68"/>
      <c r="H59" s="68"/>
      <c r="I59" s="52"/>
      <c r="J59" s="58"/>
      <c r="K59" s="51"/>
      <c r="L59" s="51"/>
      <c r="M59" s="51"/>
      <c r="N59" s="51"/>
      <c r="O59" s="51"/>
      <c r="P59" s="51"/>
      <c r="Q59" s="15"/>
    </row>
    <row r="60" spans="1:17" ht="10.5" customHeight="1" thickBot="1">
      <c r="B60" s="23" t="s">
        <v>15</v>
      </c>
      <c r="C60" s="16"/>
      <c r="D60" s="16"/>
      <c r="E60" s="16"/>
      <c r="F60" s="12"/>
      <c r="G60" s="12"/>
      <c r="H60" s="12"/>
      <c r="I60" s="15"/>
      <c r="J60" s="37"/>
      <c r="K60" s="35"/>
      <c r="L60" s="35"/>
      <c r="M60" s="35"/>
      <c r="N60" s="36"/>
      <c r="O60" s="36"/>
      <c r="P60" s="36"/>
      <c r="Q60" s="15"/>
    </row>
    <row r="61" spans="1:17" ht="11.45" customHeight="1">
      <c r="A61" s="56" t="e">
        <f>#REF!</f>
        <v>#REF!</v>
      </c>
      <c r="B61" s="65" t="s">
        <v>3</v>
      </c>
      <c r="C61" s="50" t="str">
        <f>[10]Ит.пр!C6</f>
        <v>Осипенко Артем Иванович</v>
      </c>
      <c r="D61" s="50" t="str">
        <f>[10]Ит.пр!D6</f>
        <v>27.05.88, змс</v>
      </c>
      <c r="E61" s="50" t="str">
        <f>[10]Ит.пр!E6</f>
        <v>ЦФО</v>
      </c>
      <c r="F61" s="50" t="str">
        <f>[10]Ит.пр!F6</f>
        <v>Брянская, Брянск</v>
      </c>
      <c r="G61" s="50">
        <f>[10]Ит.пр!G6</f>
        <v>0</v>
      </c>
      <c r="H61" s="50" t="str">
        <f>[10]Ит.пр!H6</f>
        <v>Портнов СВ Зубов РП</v>
      </c>
      <c r="I61" s="52"/>
      <c r="J61" s="38"/>
      <c r="K61" s="39"/>
      <c r="L61" s="39"/>
      <c r="M61" s="39"/>
      <c r="N61" s="39"/>
      <c r="O61" s="39"/>
      <c r="P61" s="39"/>
      <c r="Q61" s="15"/>
    </row>
    <row r="62" spans="1:17" ht="11.45" customHeight="1" thickBot="1">
      <c r="A62" s="56"/>
      <c r="B62" s="66"/>
      <c r="C62" s="51"/>
      <c r="D62" s="51"/>
      <c r="E62" s="51"/>
      <c r="F62" s="51"/>
      <c r="G62" s="51"/>
      <c r="H62" s="51"/>
      <c r="I62" s="52"/>
      <c r="J62" s="38"/>
      <c r="K62" s="53" t="s">
        <v>16</v>
      </c>
      <c r="L62" s="53"/>
      <c r="M62" s="7"/>
      <c r="N62" s="7"/>
      <c r="O62" s="54" t="s">
        <v>17</v>
      </c>
      <c r="P62" s="54"/>
      <c r="Q62" s="15"/>
    </row>
    <row r="63" spans="1:17" ht="11.45" customHeight="1">
      <c r="A63" s="56" t="e">
        <f>#REF!</f>
        <v>#REF!</v>
      </c>
      <c r="B63" s="63" t="s">
        <v>4</v>
      </c>
      <c r="C63" s="50" t="str">
        <f>[10]Ит.пр!C8</f>
        <v>Кучумов Александр Николаевич</v>
      </c>
      <c r="D63" s="50" t="str">
        <f>[10]Ит.пр!D8</f>
        <v>06.11.90, мсмк</v>
      </c>
      <c r="E63" s="50" t="str">
        <f>[10]Ит.пр!E8</f>
        <v>М</v>
      </c>
      <c r="F63" s="50" t="str">
        <f>[10]Ит.пр!F8</f>
        <v>Москва, ГБУ "СШОР№45"</v>
      </c>
      <c r="G63" s="50">
        <f>[10]Ит.пр!G8</f>
        <v>0</v>
      </c>
      <c r="H63" s="50" t="str">
        <f>[10]Ит.пр!H8</f>
        <v>Тиновицкий КГ</v>
      </c>
      <c r="I63" s="52"/>
      <c r="J63" s="38"/>
      <c r="K63" s="53"/>
      <c r="L63" s="53"/>
      <c r="M63" s="8"/>
      <c r="N63" s="8"/>
      <c r="O63" s="104" t="s">
        <v>18</v>
      </c>
      <c r="P63" s="104"/>
      <c r="Q63" s="7"/>
    </row>
    <row r="64" spans="1:17" ht="11.45" customHeight="1" thickBot="1">
      <c r="A64" s="56"/>
      <c r="B64" s="63"/>
      <c r="C64" s="51"/>
      <c r="D64" s="51"/>
      <c r="E64" s="51"/>
      <c r="F64" s="51"/>
      <c r="G64" s="51"/>
      <c r="H64" s="51"/>
      <c r="I64" s="52"/>
      <c r="J64" s="38"/>
      <c r="K64" s="15"/>
      <c r="L64" s="15"/>
      <c r="M64" s="15"/>
      <c r="N64" s="15"/>
      <c r="O64" s="46"/>
      <c r="P64" s="46"/>
      <c r="Q64" s="8"/>
    </row>
    <row r="65" spans="1:17" ht="11.45" customHeight="1">
      <c r="A65" s="56" t="e">
        <f>#REF!</f>
        <v>#REF!</v>
      </c>
      <c r="B65" s="59" t="s">
        <v>5</v>
      </c>
      <c r="C65" s="50" t="str">
        <f>[10]Ит.пр!C10</f>
        <v>Саакян Паруйр Рубикович</v>
      </c>
      <c r="D65" s="50" t="str">
        <f>[10]Ит.пр!D10</f>
        <v>27.04.94, мс</v>
      </c>
      <c r="E65" s="50" t="str">
        <f>[10]Ит.пр!E10</f>
        <v>СФО</v>
      </c>
      <c r="F65" s="50" t="str">
        <f>[10]Ит.пр!F10</f>
        <v>Красноярский, Красноярск</v>
      </c>
      <c r="G65" s="50">
        <f>[10]Ит.пр!G10</f>
        <v>0</v>
      </c>
      <c r="H65" s="50" t="str">
        <f>[10]Ит.пр!H10</f>
        <v>Воробьев АА Саградян ВО</v>
      </c>
      <c r="I65" s="61"/>
      <c r="J65" s="38"/>
      <c r="K65" s="15"/>
      <c r="L65" s="15"/>
      <c r="M65" s="15"/>
      <c r="N65" s="15"/>
      <c r="O65" s="46"/>
      <c r="P65" s="46"/>
      <c r="Q65" s="15"/>
    </row>
    <row r="66" spans="1:17" ht="11.45" customHeight="1" thickBot="1">
      <c r="A66" s="56"/>
      <c r="B66" s="59"/>
      <c r="C66" s="51"/>
      <c r="D66" s="51"/>
      <c r="E66" s="51"/>
      <c r="F66" s="51"/>
      <c r="G66" s="51"/>
      <c r="H66" s="51"/>
      <c r="I66" s="61"/>
      <c r="J66" s="38"/>
      <c r="K66" s="47" t="s">
        <v>21</v>
      </c>
      <c r="L66" s="47"/>
      <c r="M66" s="34"/>
      <c r="N66" s="32"/>
      <c r="O66" s="48" t="s">
        <v>19</v>
      </c>
      <c r="P66" s="48"/>
      <c r="Q66" s="15"/>
    </row>
    <row r="67" spans="1:17" ht="11.45" customHeight="1">
      <c r="A67" s="56" t="e">
        <f>#REF!</f>
        <v>#REF!</v>
      </c>
      <c r="B67" s="59" t="s">
        <v>5</v>
      </c>
      <c r="C67" s="50" t="str">
        <f>[10]Ит.пр!C12</f>
        <v xml:space="preserve">Хохлов Дмитрий </v>
      </c>
      <c r="D67" s="50" t="str">
        <f>[10]Ит.пр!D12</f>
        <v>06.02.99, мс</v>
      </c>
      <c r="E67" s="50" t="str">
        <f>[10]Ит.пр!E12</f>
        <v>БЕЛ</v>
      </c>
      <c r="F67" s="50" t="str">
        <f>[10]Ит.пр!F12</f>
        <v>Беларусь</v>
      </c>
      <c r="G67" s="50">
        <f>[10]Ит.пр!G12</f>
        <v>0</v>
      </c>
      <c r="H67" s="50" t="str">
        <f>[10]Ит.пр!H12</f>
        <v>Кот ВС</v>
      </c>
      <c r="I67" s="61"/>
      <c r="J67" s="38"/>
      <c r="K67" s="47"/>
      <c r="L67" s="47"/>
      <c r="M67" s="34"/>
      <c r="N67" s="32"/>
      <c r="O67" s="49" t="s">
        <v>20</v>
      </c>
      <c r="P67" s="49"/>
      <c r="Q67" s="55"/>
    </row>
    <row r="68" spans="1:17" ht="11.45" customHeight="1" thickBot="1">
      <c r="A68" s="56"/>
      <c r="B68" s="60"/>
      <c r="C68" s="51"/>
      <c r="D68" s="51"/>
      <c r="E68" s="51"/>
      <c r="F68" s="51"/>
      <c r="G68" s="51"/>
      <c r="H68" s="51"/>
      <c r="I68" s="61"/>
      <c r="J68" s="38"/>
      <c r="K68" s="39"/>
      <c r="L68" s="39"/>
      <c r="M68" s="39"/>
      <c r="N68" s="39"/>
      <c r="O68" s="39"/>
      <c r="P68" s="39"/>
      <c r="Q68" s="55"/>
    </row>
    <row r="69" spans="1:17" ht="12.75" customHeight="1">
      <c r="A69" s="56" t="e">
        <f>#REF!</f>
        <v>#REF!</v>
      </c>
      <c r="B69" s="57" t="s">
        <v>6</v>
      </c>
      <c r="C69" s="50" t="str">
        <f>[10]Ит.пр!C14</f>
        <v>Хапцев Артур Русланович</v>
      </c>
      <c r="D69" s="50" t="str">
        <f>[10]Ит.пр!D14</f>
        <v>15.01.88, кмс</v>
      </c>
      <c r="E69" s="50" t="str">
        <f>[10]Ит.пр!E14</f>
        <v>УФО</v>
      </c>
      <c r="F69" s="50" t="str">
        <f>[10]Ит.пр!F14</f>
        <v>Свердловская, В.Пышма</v>
      </c>
      <c r="G69" s="50">
        <f>[10]Ит.пр!G14</f>
        <v>0</v>
      </c>
      <c r="H69" s="50" t="str">
        <f>[10]Ит.пр!H14</f>
        <v>Стенников ВГ Мельников АН</v>
      </c>
      <c r="I69" s="52"/>
      <c r="J69" s="38"/>
      <c r="K69" s="39"/>
      <c r="L69" s="39"/>
      <c r="M69" s="39"/>
      <c r="N69" s="39"/>
      <c r="O69" s="39"/>
      <c r="P69" s="39"/>
      <c r="Q69" s="7"/>
    </row>
    <row r="70" spans="1:17" ht="12.75" customHeight="1" thickBot="1">
      <c r="A70" s="56"/>
      <c r="B70" s="58"/>
      <c r="C70" s="51"/>
      <c r="D70" s="51"/>
      <c r="E70" s="51"/>
      <c r="F70" s="51"/>
      <c r="G70" s="51"/>
      <c r="H70" s="51"/>
      <c r="I70" s="52"/>
      <c r="J70" s="38"/>
      <c r="K70" s="39"/>
      <c r="L70" s="39"/>
      <c r="M70" s="39"/>
      <c r="N70" s="39"/>
      <c r="O70" s="39"/>
      <c r="P70" s="39"/>
      <c r="Q70" s="8"/>
    </row>
    <row r="71" spans="1:17" ht="12.75" customHeight="1">
      <c r="A71" s="56" t="e">
        <f>#REF!</f>
        <v>#REF!</v>
      </c>
      <c r="B71" s="58" t="s">
        <v>6</v>
      </c>
      <c r="C71" s="50" t="str">
        <f>[10]Ит.пр!C16</f>
        <v xml:space="preserve">Рыбак Юрий </v>
      </c>
      <c r="D71" s="50" t="str">
        <f>[10]Ит.пр!D16</f>
        <v>06.03.79, змс</v>
      </c>
      <c r="E71" s="50" t="str">
        <f>[10]Ит.пр!E16</f>
        <v>БЕЛ</v>
      </c>
      <c r="F71" s="50" t="str">
        <f>[10]Ит.пр!F16</f>
        <v>Беларусь</v>
      </c>
      <c r="G71" s="50">
        <f>[10]Ит.пр!G16</f>
        <v>0</v>
      </c>
      <c r="H71" s="50" t="str">
        <f>[10]Ит.пр!H16</f>
        <v>Кот ВС</v>
      </c>
      <c r="I71" s="52"/>
      <c r="J71" s="38"/>
      <c r="K71" s="39"/>
      <c r="L71" s="39"/>
      <c r="M71" s="39"/>
      <c r="N71" s="39"/>
      <c r="O71" s="39"/>
      <c r="P71" s="39"/>
      <c r="Q71" s="15"/>
    </row>
    <row r="72" spans="1:17" ht="12.75" customHeight="1" thickBot="1">
      <c r="A72" s="56"/>
      <c r="B72" s="62"/>
      <c r="C72" s="51"/>
      <c r="D72" s="51"/>
      <c r="E72" s="51"/>
      <c r="F72" s="51"/>
      <c r="G72" s="51"/>
      <c r="H72" s="51"/>
      <c r="I72" s="52"/>
      <c r="J72" s="38"/>
      <c r="K72" s="39"/>
      <c r="L72" s="39"/>
      <c r="M72" s="39"/>
      <c r="N72" s="39"/>
      <c r="O72" s="39"/>
      <c r="P72" s="39"/>
      <c r="Q72" s="15"/>
    </row>
    <row r="73" spans="1:17">
      <c r="G73" s="13"/>
      <c r="J73" s="1"/>
      <c r="K73" s="18"/>
      <c r="L73" s="18"/>
      <c r="M73" s="18"/>
      <c r="N73" s="18"/>
      <c r="O73" s="18"/>
      <c r="P73" s="18"/>
    </row>
    <row r="74" spans="1:17" ht="12.75" customHeight="1">
      <c r="B74" s="4"/>
      <c r="C74" s="53"/>
      <c r="D74" s="53"/>
      <c r="E74" s="7"/>
      <c r="F74" s="7"/>
      <c r="G74" s="54"/>
      <c r="H74" s="54"/>
      <c r="K74" s="15"/>
      <c r="L74" s="15"/>
      <c r="M74" s="15"/>
      <c r="N74" s="15"/>
      <c r="O74" s="15"/>
      <c r="P74" s="15"/>
    </row>
    <row r="75" spans="1:17" ht="12.75" customHeight="1">
      <c r="B75" s="4"/>
      <c r="C75" s="53"/>
      <c r="D75" s="53"/>
      <c r="E75" s="8"/>
      <c r="F75" s="8"/>
      <c r="G75" s="46"/>
      <c r="H75" s="46"/>
    </row>
    <row r="76" spans="1:17" ht="12.75" customHeight="1">
      <c r="B76" s="15"/>
      <c r="C76" s="15"/>
      <c r="D76" s="15"/>
      <c r="E76" s="15"/>
      <c r="F76" s="15"/>
      <c r="G76" s="46"/>
      <c r="H76" s="46"/>
    </row>
    <row r="77" spans="1:17" ht="12.75" customHeight="1">
      <c r="B77" s="15"/>
      <c r="C77" s="15"/>
      <c r="D77" s="15"/>
      <c r="E77" s="15"/>
      <c r="F77" s="15"/>
      <c r="G77" s="46"/>
      <c r="H77" s="46"/>
      <c r="K77" s="27"/>
    </row>
    <row r="78" spans="1:17" ht="12.75" customHeight="1">
      <c r="B78" s="41"/>
      <c r="C78" s="47"/>
      <c r="D78" s="47"/>
      <c r="E78" s="29"/>
      <c r="F78" s="28"/>
      <c r="G78" s="48"/>
      <c r="H78" s="48"/>
    </row>
    <row r="79" spans="1:17" ht="12.75" customHeight="1">
      <c r="B79" s="41"/>
      <c r="C79" s="47"/>
      <c r="D79" s="47"/>
      <c r="E79" s="29"/>
      <c r="F79" s="28"/>
      <c r="G79" s="49"/>
      <c r="H79" s="49"/>
    </row>
    <row r="80" spans="1:17" ht="12.75" customHeight="1">
      <c r="B80" s="4"/>
      <c r="C80" s="8"/>
      <c r="D80" s="8"/>
      <c r="E80" s="8"/>
      <c r="F80" s="8"/>
      <c r="G80" s="9"/>
      <c r="H80" s="7"/>
    </row>
    <row r="81" spans="2:14">
      <c r="B81" s="15"/>
      <c r="C81" s="18"/>
      <c r="D81" s="18"/>
      <c r="E81" s="18"/>
      <c r="F81" s="18"/>
      <c r="G81" s="17"/>
      <c r="H81" s="8"/>
    </row>
    <row r="82" spans="2:14" ht="12.75" customHeight="1">
      <c r="B82" s="41"/>
      <c r="C82" s="42"/>
      <c r="D82" s="43"/>
      <c r="E82" s="22"/>
      <c r="F82" s="44"/>
      <c r="G82" s="45"/>
      <c r="H82" s="42"/>
      <c r="L82" s="1"/>
      <c r="M82" s="1"/>
      <c r="N82" s="1"/>
    </row>
    <row r="83" spans="2:14">
      <c r="B83" s="41"/>
      <c r="C83" s="42"/>
      <c r="D83" s="43"/>
      <c r="E83" s="22"/>
      <c r="F83" s="44"/>
      <c r="G83" s="45"/>
      <c r="H83" s="42"/>
      <c r="L83" s="1"/>
      <c r="M83" s="1"/>
      <c r="N83" s="1"/>
    </row>
    <row r="84" spans="2:14" ht="12.75" customHeight="1">
      <c r="B84" s="41"/>
      <c r="C84" s="42"/>
      <c r="D84" s="43"/>
      <c r="E84" s="22"/>
      <c r="F84" s="44"/>
      <c r="G84" s="45"/>
      <c r="H84" s="42"/>
    </row>
    <row r="85" spans="2:14">
      <c r="B85" s="41"/>
      <c r="C85" s="42"/>
      <c r="D85" s="43"/>
      <c r="E85" s="22"/>
      <c r="F85" s="44"/>
      <c r="G85" s="45"/>
      <c r="H85" s="42"/>
    </row>
    <row r="88" spans="2:14" ht="15.75">
      <c r="I88" s="5"/>
    </row>
    <row r="89" spans="2:14">
      <c r="I89" s="6"/>
    </row>
    <row r="90" spans="2:14">
      <c r="I90" s="6"/>
    </row>
    <row r="93" spans="2:14">
      <c r="K93" s="1"/>
    </row>
  </sheetData>
  <mergeCells count="486">
    <mergeCell ref="K62:L63"/>
    <mergeCell ref="O62:P62"/>
    <mergeCell ref="O63:P63"/>
    <mergeCell ref="O64:P64"/>
    <mergeCell ref="O65:P65"/>
    <mergeCell ref="O66:P66"/>
    <mergeCell ref="B84:B85"/>
    <mergeCell ref="C84:C85"/>
    <mergeCell ref="D84:D85"/>
    <mergeCell ref="F84:F85"/>
    <mergeCell ref="G84:G85"/>
    <mergeCell ref="H84:H85"/>
    <mergeCell ref="B82:B83"/>
    <mergeCell ref="C82:C83"/>
    <mergeCell ref="D82:D83"/>
    <mergeCell ref="F82:F83"/>
    <mergeCell ref="G82:G83"/>
    <mergeCell ref="H82:H83"/>
    <mergeCell ref="B78:B79"/>
    <mergeCell ref="G71:G72"/>
    <mergeCell ref="H71:H72"/>
    <mergeCell ref="I71:I72"/>
    <mergeCell ref="C74:D75"/>
    <mergeCell ref="G74:H74"/>
    <mergeCell ref="G75:H75"/>
    <mergeCell ref="G76:H76"/>
    <mergeCell ref="G77:H77"/>
    <mergeCell ref="C78:D79"/>
    <mergeCell ref="G78:H78"/>
    <mergeCell ref="G79:H79"/>
    <mergeCell ref="A71:A72"/>
    <mergeCell ref="B71:B72"/>
    <mergeCell ref="C71:C72"/>
    <mergeCell ref="D71:D72"/>
    <mergeCell ref="E71:E72"/>
    <mergeCell ref="F71:F72"/>
    <mergeCell ref="G69:G70"/>
    <mergeCell ref="H69:H70"/>
    <mergeCell ref="I69:I70"/>
    <mergeCell ref="G65:G66"/>
    <mergeCell ref="H65:H66"/>
    <mergeCell ref="I65:I66"/>
    <mergeCell ref="Q67:Q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K66:L67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G63:G64"/>
    <mergeCell ref="H63:H64"/>
    <mergeCell ref="I61:I62"/>
    <mergeCell ref="I63:I64"/>
    <mergeCell ref="A61:A62"/>
    <mergeCell ref="B61:B62"/>
    <mergeCell ref="C61:C62"/>
    <mergeCell ref="D61:D62"/>
    <mergeCell ref="E61:E62"/>
    <mergeCell ref="F61:F62"/>
    <mergeCell ref="G61:G62"/>
    <mergeCell ref="H61:H62"/>
    <mergeCell ref="I58:I59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O58:O59"/>
    <mergeCell ref="P58:P59"/>
    <mergeCell ref="J58:J59"/>
    <mergeCell ref="K58:K59"/>
    <mergeCell ref="L58:L59"/>
    <mergeCell ref="M58:M59"/>
    <mergeCell ref="N58:N59"/>
    <mergeCell ref="A56:A57"/>
    <mergeCell ref="B56:B57"/>
    <mergeCell ref="C56:C57"/>
    <mergeCell ref="D56:D57"/>
    <mergeCell ref="E56:E57"/>
    <mergeCell ref="F56:F57"/>
    <mergeCell ref="G56:G57"/>
    <mergeCell ref="H56:H57"/>
    <mergeCell ref="I54:I55"/>
    <mergeCell ref="A54:A55"/>
    <mergeCell ref="B54:B55"/>
    <mergeCell ref="C54:C55"/>
    <mergeCell ref="D54:D55"/>
    <mergeCell ref="E54:E55"/>
    <mergeCell ref="F54:F55"/>
    <mergeCell ref="G54:G55"/>
    <mergeCell ref="H54:H55"/>
    <mergeCell ref="K52:K53"/>
    <mergeCell ref="L52:L53"/>
    <mergeCell ref="M52:M53"/>
    <mergeCell ref="N52:N53"/>
    <mergeCell ref="O54:O55"/>
    <mergeCell ref="P54:P55"/>
    <mergeCell ref="J54:J55"/>
    <mergeCell ref="K54:K55"/>
    <mergeCell ref="L54:L55"/>
    <mergeCell ref="M54:M55"/>
    <mergeCell ref="N54:N55"/>
    <mergeCell ref="O52:O53"/>
    <mergeCell ref="P52:P53"/>
    <mergeCell ref="J52:J53"/>
    <mergeCell ref="I52:I53"/>
    <mergeCell ref="A52:A53"/>
    <mergeCell ref="B52:B53"/>
    <mergeCell ref="C52:C53"/>
    <mergeCell ref="D52:D53"/>
    <mergeCell ref="E52:E53"/>
    <mergeCell ref="F52:F53"/>
    <mergeCell ref="G52:G53"/>
    <mergeCell ref="H52:H53"/>
    <mergeCell ref="P48:P49"/>
    <mergeCell ref="J48:J49"/>
    <mergeCell ref="K48:K49"/>
    <mergeCell ref="L48:L49"/>
    <mergeCell ref="M48:M49"/>
    <mergeCell ref="N48:N49"/>
    <mergeCell ref="O50:O51"/>
    <mergeCell ref="P50:P51"/>
    <mergeCell ref="J50:J51"/>
    <mergeCell ref="K50:K51"/>
    <mergeCell ref="L50:L51"/>
    <mergeCell ref="M50:M51"/>
    <mergeCell ref="N50:N51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A48:A49"/>
    <mergeCell ref="B48:B49"/>
    <mergeCell ref="C48:C49"/>
    <mergeCell ref="D48:D49"/>
    <mergeCell ref="E48:E49"/>
    <mergeCell ref="F48:F49"/>
    <mergeCell ref="G48:G49"/>
    <mergeCell ref="H48:H49"/>
    <mergeCell ref="I50:I51"/>
    <mergeCell ref="I43:I44"/>
    <mergeCell ref="O41:O42"/>
    <mergeCell ref="C41:C42"/>
    <mergeCell ref="D41:D42"/>
    <mergeCell ref="E41:E42"/>
    <mergeCell ref="F41:F42"/>
    <mergeCell ref="G41:G42"/>
    <mergeCell ref="H41:H42"/>
    <mergeCell ref="O48:O49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1:I42"/>
    <mergeCell ref="J41:J42"/>
    <mergeCell ref="K41:K42"/>
    <mergeCell ref="L41:L42"/>
    <mergeCell ref="M41:M42"/>
    <mergeCell ref="N41:N42"/>
    <mergeCell ref="O43:O44"/>
    <mergeCell ref="P43:P44"/>
    <mergeCell ref="J43:J44"/>
    <mergeCell ref="K43:K44"/>
    <mergeCell ref="L43:L44"/>
    <mergeCell ref="M43:M44"/>
    <mergeCell ref="N43:N44"/>
    <mergeCell ref="A41:A42"/>
    <mergeCell ref="B41:B42"/>
    <mergeCell ref="I39:I40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O39:O40"/>
    <mergeCell ref="P39:P40"/>
    <mergeCell ref="J39:J40"/>
    <mergeCell ref="K39:K40"/>
    <mergeCell ref="L39:L40"/>
    <mergeCell ref="M39:M40"/>
    <mergeCell ref="N39:N40"/>
    <mergeCell ref="A37:A38"/>
    <mergeCell ref="B37:B38"/>
    <mergeCell ref="C37:C38"/>
    <mergeCell ref="D37:D38"/>
    <mergeCell ref="E37:E38"/>
    <mergeCell ref="F37:F38"/>
    <mergeCell ref="G37:G38"/>
    <mergeCell ref="H37:H38"/>
    <mergeCell ref="I35:I36"/>
    <mergeCell ref="P33:P34"/>
    <mergeCell ref="A35:A36"/>
    <mergeCell ref="B35:B36"/>
    <mergeCell ref="C35:C36"/>
    <mergeCell ref="D35:D36"/>
    <mergeCell ref="E35:E36"/>
    <mergeCell ref="F35:F36"/>
    <mergeCell ref="G35:G36"/>
    <mergeCell ref="H35:H36"/>
    <mergeCell ref="I33:I34"/>
    <mergeCell ref="J33:J34"/>
    <mergeCell ref="K33:K34"/>
    <mergeCell ref="L33:L34"/>
    <mergeCell ref="M33:M34"/>
    <mergeCell ref="N33:N34"/>
    <mergeCell ref="O35:O36"/>
    <mergeCell ref="P35:P36"/>
    <mergeCell ref="J35:J36"/>
    <mergeCell ref="K35:K36"/>
    <mergeCell ref="L35:L36"/>
    <mergeCell ref="M35:M36"/>
    <mergeCell ref="N35:N36"/>
    <mergeCell ref="A33:A34"/>
    <mergeCell ref="B33:B34"/>
    <mergeCell ref="C33:C34"/>
    <mergeCell ref="D33:D34"/>
    <mergeCell ref="E33:E34"/>
    <mergeCell ref="F33:F34"/>
    <mergeCell ref="G33:G34"/>
    <mergeCell ref="H33:H34"/>
    <mergeCell ref="I30:I31"/>
    <mergeCell ref="O28:O29"/>
    <mergeCell ref="C28:C29"/>
    <mergeCell ref="D28:D29"/>
    <mergeCell ref="E28:E29"/>
    <mergeCell ref="F28:F29"/>
    <mergeCell ref="G28:G29"/>
    <mergeCell ref="H28:H29"/>
    <mergeCell ref="O33:O34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A28:A29"/>
    <mergeCell ref="B28:B29"/>
    <mergeCell ref="I26:I27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O26:O27"/>
    <mergeCell ref="P26:P27"/>
    <mergeCell ref="J26:J27"/>
    <mergeCell ref="K26:K27"/>
    <mergeCell ref="L26:L27"/>
    <mergeCell ref="M26:M27"/>
    <mergeCell ref="N26:N27"/>
    <mergeCell ref="A24:A25"/>
    <mergeCell ref="B24:B25"/>
    <mergeCell ref="C24:C25"/>
    <mergeCell ref="D24:D25"/>
    <mergeCell ref="E24:E25"/>
    <mergeCell ref="F24:F25"/>
    <mergeCell ref="G24:G25"/>
    <mergeCell ref="H24:H25"/>
    <mergeCell ref="I22:I23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O22:O23"/>
    <mergeCell ref="P22:P23"/>
    <mergeCell ref="J22:J23"/>
    <mergeCell ref="K22:K23"/>
    <mergeCell ref="L22:L23"/>
    <mergeCell ref="M22:M23"/>
    <mergeCell ref="N22:N23"/>
    <mergeCell ref="A20:A21"/>
    <mergeCell ref="B20:B21"/>
    <mergeCell ref="C20:C21"/>
    <mergeCell ref="D20:D21"/>
    <mergeCell ref="E20:E21"/>
    <mergeCell ref="F20:F21"/>
    <mergeCell ref="G20:G21"/>
    <mergeCell ref="H20:H21"/>
    <mergeCell ref="I17:I18"/>
    <mergeCell ref="O15:O16"/>
    <mergeCell ref="C15:C16"/>
    <mergeCell ref="D15:D16"/>
    <mergeCell ref="E15:E16"/>
    <mergeCell ref="F15:F16"/>
    <mergeCell ref="G15:G16"/>
    <mergeCell ref="H15:H16"/>
    <mergeCell ref="O20:O21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B7:B8"/>
    <mergeCell ref="C7:C8"/>
    <mergeCell ref="D7:D8"/>
    <mergeCell ref="E7:E8"/>
    <mergeCell ref="F7:F8"/>
    <mergeCell ref="G7:G8"/>
    <mergeCell ref="H7:H8"/>
    <mergeCell ref="C9:C10"/>
    <mergeCell ref="D9:D10"/>
    <mergeCell ref="E9:E10"/>
    <mergeCell ref="F9:F10"/>
    <mergeCell ref="G9:G10"/>
    <mergeCell ref="H9:H10"/>
    <mergeCell ref="A9:A10"/>
    <mergeCell ref="B9:B10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O7:O8"/>
    <mergeCell ref="P7:P8"/>
    <mergeCell ref="O67:P67"/>
    <mergeCell ref="I7:I8"/>
    <mergeCell ref="J7:J8"/>
    <mergeCell ref="K7:K8"/>
    <mergeCell ref="I9:I10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L7:L8"/>
  </mergeCells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3м</vt:lpstr>
      <vt:lpstr>до 5м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Денис</cp:lastModifiedBy>
  <cp:lastPrinted>2017-10-01T08:18:34Z</cp:lastPrinted>
  <dcterms:created xsi:type="dcterms:W3CDTF">1996-10-08T23:32:33Z</dcterms:created>
  <dcterms:modified xsi:type="dcterms:W3CDTF">2018-08-19T18:45:14Z</dcterms:modified>
</cp:coreProperties>
</file>