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полуфинал" sheetId="1" r:id="rId1"/>
    <sheet name="пр.взв." sheetId="2" r:id="rId2"/>
    <sheet name="стартвый " sheetId="3" r:id="rId3"/>
    <sheet name="Круги" sheetId="4" r:id="rId4"/>
    <sheet name="пр.хода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<sst xmlns="http://schemas.openxmlformats.org/spreadsheetml/2006/main" count="185" uniqueCount="61">
  <si>
    <t>А</t>
  </si>
  <si>
    <t>А1</t>
  </si>
  <si>
    <t>A</t>
  </si>
  <si>
    <t>B</t>
  </si>
  <si>
    <t>В1</t>
  </si>
  <si>
    <t>№ or</t>
  </si>
  <si>
    <t>№ j</t>
  </si>
  <si>
    <t>Name</t>
  </si>
  <si>
    <t>Yob., Rank</t>
  </si>
  <si>
    <t>Country/Team</t>
  </si>
  <si>
    <t>Coach</t>
  </si>
  <si>
    <t>B1</t>
  </si>
  <si>
    <t>PROTOKOL of competitions</t>
  </si>
  <si>
    <t>Meetings for 3 place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</si>
  <si>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</si>
  <si>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</si>
  <si>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</si>
  <si>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</si>
  <si>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</si>
  <si>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</si>
  <si>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</si>
  <si>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</si>
  <si>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</si>
  <si>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</si>
  <si>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</si>
  <si>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</si>
  <si>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</si>
  <si>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</si>
  <si>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</si>
  <si>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</si>
  <si>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</si>
  <si>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7-8</t>
  </si>
  <si>
    <t>"A"</t>
  </si>
  <si>
    <t>"B"</t>
  </si>
  <si>
    <t>№ m</t>
  </si>
  <si>
    <t>Year of a birth</t>
  </si>
  <si>
    <t>CIRCLE (Круг)</t>
  </si>
  <si>
    <t>Semifinal (Полуфинал)</t>
  </si>
  <si>
    <t>Weight category     кg.</t>
  </si>
  <si>
    <t>BLR</t>
  </si>
  <si>
    <t>RUS</t>
  </si>
  <si>
    <t>LIT</t>
  </si>
  <si>
    <t>GEO</t>
  </si>
  <si>
    <t>WEIGHT CATEGORY +100 kg, juniory</t>
  </si>
  <si>
    <t>Žilvinas Linartas</t>
  </si>
  <si>
    <t>Belaits Dmitry</t>
  </si>
  <si>
    <t>Teshev Anzor</t>
  </si>
  <si>
    <t>BUL</t>
  </si>
  <si>
    <t>Europe Championship Juniors And Youth (M-F) 9-10.04.2009   Shauliai (Lithuania)</t>
  </si>
  <si>
    <t>Bochorishvili David</t>
  </si>
  <si>
    <t>1</t>
  </si>
  <si>
    <t>3</t>
  </si>
  <si>
    <t>2</t>
  </si>
  <si>
    <t>4</t>
  </si>
  <si>
    <t>3. Teshev Anzor</t>
  </si>
  <si>
    <t>1m.</t>
  </si>
  <si>
    <t>2m.</t>
  </si>
  <si>
    <t>3m.</t>
  </si>
  <si>
    <t>5m.</t>
  </si>
  <si>
    <t>2. Bochorishvili David</t>
  </si>
  <si>
    <t xml:space="preserve">Maptin Mlarinkov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</si>
</sst>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</numFmts>
  <fonts count="33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sz val="11"/>
      <name val="Arial"/>
      <family val="0"/>
    </font>
    <font>
      <sz val="10"/>
      <name val="Arial Cyr"/>
      <family val="0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b/>
      <sz val="11"/>
      <name val="Arial Narrow"/>
      <family val="2"/>
    </font>
    <font>
      <b/>
      <sz val="11"/>
      <name val="Arial"/>
      <family val="0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 Narrow"/>
      <family val="2"/>
    </font>
    <font>
      <sz val="12"/>
      <color indexed="10"/>
      <name val="Arial"/>
      <family val="0"/>
    </font>
    <font>
      <sz val="12"/>
      <color indexed="10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20" applyFont="1" applyAlignment="1">
      <alignment/>
    </xf>
    <xf numFmtId="0" fontId="0" fillId="0" borderId="0" xfId="20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20" applyFont="1" applyFill="1" applyBorder="1" applyAlignment="1">
      <alignment horizontal="left"/>
    </xf>
    <xf numFmtId="0" fontId="3" fillId="0" borderId="0" xfId="20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20" applyFont="1" applyBorder="1" applyAlignment="1">
      <alignment/>
    </xf>
    <xf numFmtId="0" fontId="3" fillId="0" borderId="0" xfId="20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20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20" applyNumberFormat="1" applyFont="1" applyAlignment="1">
      <alignment vertical="center" wrapText="1"/>
    </xf>
    <xf numFmtId="0" fontId="3" fillId="0" borderId="0" xfId="20" applyFont="1" applyBorder="1" applyAlignment="1">
      <alignment vertical="center" wrapText="1"/>
    </xf>
    <xf numFmtId="0" fontId="3" fillId="0" borderId="1" xfId="2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3" fillId="0" borderId="0" xfId="2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20" applyNumberFormat="1" applyFont="1" applyAlignment="1">
      <alignment vertical="center" wrapText="1"/>
    </xf>
    <xf numFmtId="0" fontId="0" fillId="0" borderId="0" xfId="2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2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44" fontId="12" fillId="0" borderId="0" xfId="17" applyFont="1" applyFill="1" applyBorder="1" applyAlignment="1">
      <alignment vertical="center" wrapText="1"/>
    </xf>
    <xf numFmtId="0" fontId="4" fillId="0" borderId="0" xfId="2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4" fontId="11" fillId="0" borderId="0" xfId="17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28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2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20" applyNumberFormat="1" applyFont="1" applyBorder="1" applyAlignment="1">
      <alignment vertical="center" wrapText="1"/>
    </xf>
    <xf numFmtId="0" fontId="3" fillId="0" borderId="16" xfId="2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0" fillId="0" borderId="7" xfId="0" applyBorder="1" applyAlignment="1">
      <alignment horizontal="left"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13" fillId="0" borderId="18" xfId="0" applyFont="1" applyBorder="1" applyAlignment="1">
      <alignment horizontal="left" vertical="center" wrapText="1"/>
    </xf>
    <xf numFmtId="44" fontId="12" fillId="2" borderId="13" xfId="17" applyFont="1" applyFill="1" applyBorder="1" applyAlignment="1">
      <alignment horizontal="center" vertical="center" wrapText="1"/>
    </xf>
    <xf numFmtId="44" fontId="12" fillId="2" borderId="19" xfId="17" applyFont="1" applyFill="1" applyBorder="1" applyAlignment="1">
      <alignment horizontal="center" vertical="center" wrapText="1"/>
    </xf>
    <xf numFmtId="0" fontId="11" fillId="0" borderId="20" xfId="17" applyNumberFormat="1" applyFont="1" applyBorder="1" applyAlignment="1">
      <alignment horizontal="center" vertical="center" wrapText="1"/>
    </xf>
    <xf numFmtId="0" fontId="0" fillId="0" borderId="2" xfId="0" applyFill="1" applyBorder="1" applyAlignment="1">
      <alignment/>
    </xf>
    <xf numFmtId="44" fontId="11" fillId="0" borderId="13" xfId="17" applyFont="1" applyBorder="1" applyAlignment="1">
      <alignment horizontal="center" vertical="center" wrapText="1"/>
    </xf>
    <xf numFmtId="44" fontId="11" fillId="0" borderId="19" xfId="17" applyFont="1" applyBorder="1" applyAlignment="1">
      <alignment horizontal="center" vertical="center" wrapText="1"/>
    </xf>
    <xf numFmtId="0" fontId="25" fillId="0" borderId="0" xfId="2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11" fillId="0" borderId="21" xfId="17" applyNumberFormat="1" applyFont="1" applyBorder="1" applyAlignment="1">
      <alignment horizontal="center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44" fontId="11" fillId="0" borderId="1" xfId="17" applyFont="1" applyBorder="1" applyAlignment="1">
      <alignment horizontal="center" vertical="center" wrapText="1"/>
    </xf>
    <xf numFmtId="44" fontId="11" fillId="0" borderId="24" xfId="17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44" fontId="12" fillId="3" borderId="25" xfId="17" applyFont="1" applyFill="1" applyBorder="1" applyAlignment="1">
      <alignment horizontal="center" vertical="center" wrapText="1"/>
    </xf>
    <xf numFmtId="44" fontId="12" fillId="3" borderId="19" xfId="17" applyFont="1" applyFill="1" applyBorder="1" applyAlignment="1">
      <alignment horizontal="center" vertical="center" wrapText="1"/>
    </xf>
    <xf numFmtId="44" fontId="11" fillId="0" borderId="26" xfId="17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26" fillId="0" borderId="0" xfId="20" applyNumberFormat="1" applyFont="1" applyAlignment="1">
      <alignment horizontal="center" vertical="center" wrapText="1"/>
    </xf>
    <xf numFmtId="0" fontId="26" fillId="0" borderId="0" xfId="0" applyNumberFormat="1" applyFont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3" fillId="0" borderId="0" xfId="20" applyFont="1" applyBorder="1" applyAlignment="1">
      <alignment horizontal="center" vertical="center" wrapText="1"/>
    </xf>
    <xf numFmtId="0" fontId="1" fillId="0" borderId="0" xfId="20" applyNumberFormat="1" applyFont="1" applyAlignment="1" applyProtection="1">
      <alignment horizontal="center" vertical="center" wrapText="1"/>
      <protection/>
    </xf>
    <xf numFmtId="0" fontId="0" fillId="0" borderId="0" xfId="20" applyFont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30" xfId="20" applyFont="1" applyBorder="1" applyAlignment="1">
      <alignment horizontal="center" vertical="center" wrapText="1"/>
    </xf>
    <xf numFmtId="0" fontId="3" fillId="0" borderId="10" xfId="20" applyFont="1" applyBorder="1" applyAlignment="1">
      <alignment horizontal="center" vertical="center" wrapText="1"/>
    </xf>
    <xf numFmtId="0" fontId="3" fillId="0" borderId="31" xfId="20" applyFont="1" applyBorder="1" applyAlignment="1">
      <alignment horizontal="center" vertical="center" wrapText="1"/>
    </xf>
    <xf numFmtId="0" fontId="0" fillId="0" borderId="0" xfId="20" applyNumberFormat="1" applyFont="1" applyBorder="1" applyAlignment="1">
      <alignment horizontal="center" vertical="center" wrapText="1"/>
    </xf>
    <xf numFmtId="0" fontId="1" fillId="0" borderId="30" xfId="20" applyNumberFormat="1" applyFont="1" applyFill="1" applyBorder="1" applyAlignment="1">
      <alignment horizontal="center" vertical="center" wrapText="1"/>
    </xf>
    <xf numFmtId="0" fontId="1" fillId="0" borderId="10" xfId="20" applyNumberFormat="1" applyFont="1" applyFill="1" applyBorder="1" applyAlignment="1">
      <alignment horizontal="center" vertical="center" wrapText="1"/>
    </xf>
    <xf numFmtId="0" fontId="1" fillId="0" borderId="31" xfId="2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3" fillId="0" borderId="13" xfId="2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2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3" fillId="0" borderId="25" xfId="20" applyFont="1" applyBorder="1" applyAlignment="1">
      <alignment horizontal="left" vertical="center" wrapText="1"/>
    </xf>
    <xf numFmtId="0" fontId="13" fillId="0" borderId="25" xfId="2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left" vertical="center" wrapText="1"/>
    </xf>
    <xf numFmtId="0" fontId="0" fillId="0" borderId="3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" xfId="0" applyBorder="1" applyAlignment="1">
      <alignment horizontal="center"/>
    </xf>
    <xf numFmtId="0" fontId="13" fillId="0" borderId="8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0" fillId="0" borderId="17" xfId="2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0" fillId="0" borderId="17" xfId="2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0" fillId="0" borderId="36" xfId="20" applyFont="1" applyBorder="1" applyAlignment="1">
      <alignment horizontal="left" vertical="center" wrapText="1"/>
    </xf>
    <xf numFmtId="0" fontId="0" fillId="0" borderId="36" xfId="2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39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49" fontId="13" fillId="0" borderId="29" xfId="0" applyNumberFormat="1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13" fillId="0" borderId="37" xfId="20" applyFont="1" applyBorder="1" applyAlignment="1">
      <alignment horizontal="center" vertical="center" wrapText="1"/>
    </xf>
    <xf numFmtId="0" fontId="7" fillId="0" borderId="0" xfId="2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22" fillId="0" borderId="4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/>
    </xf>
    <xf numFmtId="0" fontId="22" fillId="0" borderId="9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9" fillId="4" borderId="8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 wrapText="1"/>
    </xf>
    <xf numFmtId="0" fontId="18" fillId="5" borderId="41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/>
    </xf>
    <xf numFmtId="0" fontId="20" fillId="6" borderId="32" xfId="0" applyFont="1" applyFill="1" applyBorder="1" applyAlignment="1">
      <alignment horizontal="center" vertical="center" wrapText="1"/>
    </xf>
    <xf numFmtId="0" fontId="21" fillId="6" borderId="42" xfId="0" applyFont="1" applyFill="1" applyBorder="1" applyAlignment="1">
      <alignment horizontal="center" vertical="center"/>
    </xf>
    <xf numFmtId="0" fontId="6" fillId="6" borderId="43" xfId="0" applyFont="1" applyFill="1" applyBorder="1" applyAlignment="1">
      <alignment horizontal="left" vertical="center" wrapText="1"/>
    </xf>
    <xf numFmtId="0" fontId="15" fillId="6" borderId="43" xfId="0" applyFont="1" applyFill="1" applyBorder="1" applyAlignment="1">
      <alignment horizontal="left" vertical="center"/>
    </xf>
    <xf numFmtId="0" fontId="4" fillId="6" borderId="41" xfId="0" applyFont="1" applyFill="1" applyBorder="1" applyAlignment="1">
      <alignment horizontal="center" vertical="center" wrapText="1"/>
    </xf>
    <xf numFmtId="0" fontId="18" fillId="6" borderId="41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/>
    </xf>
    <xf numFmtId="0" fontId="20" fillId="5" borderId="21" xfId="0" applyFont="1" applyFill="1" applyBorder="1" applyAlignment="1">
      <alignment horizontal="center" vertical="center" wrapText="1"/>
    </xf>
    <xf numFmtId="0" fontId="21" fillId="5" borderId="32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left" vertical="center" wrapText="1"/>
    </xf>
    <xf numFmtId="0" fontId="15" fillId="5" borderId="43" xfId="0" applyFont="1" applyFill="1" applyBorder="1" applyAlignment="1">
      <alignment horizontal="left" vertical="center"/>
    </xf>
    <xf numFmtId="0" fontId="4" fillId="4" borderId="41" xfId="0" applyFont="1" applyFill="1" applyBorder="1" applyAlignment="1">
      <alignment horizontal="center" vertical="center" wrapText="1"/>
    </xf>
    <xf numFmtId="0" fontId="18" fillId="4" borderId="41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/>
    </xf>
    <xf numFmtId="0" fontId="20" fillId="4" borderId="32" xfId="0" applyFont="1" applyFill="1" applyBorder="1" applyAlignment="1">
      <alignment horizontal="center" vertical="center" wrapText="1"/>
    </xf>
    <xf numFmtId="0" fontId="21" fillId="4" borderId="32" xfId="0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left" vertical="center" wrapText="1"/>
    </xf>
    <xf numFmtId="0" fontId="15" fillId="4" borderId="43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left" vertical="center" wrapText="1"/>
    </xf>
    <xf numFmtId="0" fontId="15" fillId="0" borderId="43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/>
    </xf>
    <xf numFmtId="0" fontId="6" fillId="0" borderId="43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/>
    </xf>
    <xf numFmtId="0" fontId="18" fillId="0" borderId="28" xfId="0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/>
    </xf>
    <xf numFmtId="0" fontId="15" fillId="0" borderId="43" xfId="0" applyFont="1" applyBorder="1" applyAlignment="1">
      <alignment horizontal="left" vertical="center"/>
    </xf>
    <xf numFmtId="0" fontId="9" fillId="0" borderId="8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4" borderId="9" xfId="0" applyNumberFormat="1" applyFont="1" applyFill="1" applyBorder="1" applyAlignment="1">
      <alignment horizontal="center" vertical="center"/>
    </xf>
    <xf numFmtId="0" fontId="9" fillId="4" borderId="44" xfId="0" applyNumberFormat="1" applyFont="1" applyFill="1" applyBorder="1" applyAlignment="1">
      <alignment horizontal="center" vertical="center"/>
    </xf>
    <xf numFmtId="0" fontId="9" fillId="4" borderId="45" xfId="0" applyNumberFormat="1" applyFont="1" applyFill="1" applyBorder="1" applyAlignment="1">
      <alignment horizontal="center" vertical="center"/>
    </xf>
    <xf numFmtId="0" fontId="9" fillId="4" borderId="46" xfId="0" applyNumberFormat="1" applyFont="1" applyFill="1" applyBorder="1" applyAlignment="1">
      <alignment horizontal="center" vertical="center"/>
    </xf>
    <xf numFmtId="0" fontId="9" fillId="5" borderId="8" xfId="0" applyNumberFormat="1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3" fillId="7" borderId="30" xfId="20" applyNumberFormat="1" applyFont="1" applyFill="1" applyBorder="1" applyAlignment="1">
      <alignment horizontal="center" vertical="center" wrapText="1"/>
    </xf>
    <xf numFmtId="0" fontId="3" fillId="7" borderId="10" xfId="20" applyNumberFormat="1" applyFont="1" applyFill="1" applyBorder="1" applyAlignment="1">
      <alignment horizontal="center" vertical="center" wrapText="1"/>
    </xf>
    <xf numFmtId="0" fontId="3" fillId="7" borderId="31" xfId="20" applyNumberFormat="1" applyFont="1" applyFill="1" applyBorder="1" applyAlignment="1">
      <alignment horizontal="center" vertical="center" wrapText="1"/>
    </xf>
    <xf numFmtId="0" fontId="4" fillId="0" borderId="30" xfId="20" applyNumberFormat="1" applyFont="1" applyBorder="1" applyAlignment="1">
      <alignment horizontal="center" vertical="center" wrapText="1"/>
    </xf>
    <xf numFmtId="0" fontId="4" fillId="0" borderId="10" xfId="20" applyNumberFormat="1" applyFont="1" applyBorder="1" applyAlignment="1">
      <alignment horizontal="center" vertical="center" wrapText="1"/>
    </xf>
    <xf numFmtId="0" fontId="4" fillId="0" borderId="31" xfId="20" applyNumberFormat="1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30" fillId="0" borderId="30" xfId="20" applyNumberFormat="1" applyFont="1" applyFill="1" applyBorder="1" applyAlignment="1">
      <alignment horizontal="center" vertical="center" wrapText="1"/>
    </xf>
    <xf numFmtId="0" fontId="30" fillId="0" borderId="10" xfId="20" applyNumberFormat="1" applyFont="1" applyFill="1" applyBorder="1" applyAlignment="1">
      <alignment horizontal="center" vertical="center" wrapText="1"/>
    </xf>
    <xf numFmtId="0" fontId="30" fillId="0" borderId="31" xfId="20" applyNumberFormat="1" applyFont="1" applyFill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hyperlink" Target="http://images.yandex.ru/yandsearch?p=5&amp;ed=1&amp;text=%D0%BB%D0%B8%D1%82%D0%B2%D0%B0%20%D0%B3%D0%B5%D1%80%D0%B1%20&amp;spsite=eh.lenin.ru&amp;img_url=states-world.ru%2Farms%2F126.png&amp;rpt=simage" TargetMode="External" /><Relationship Id="rId4" Type="http://schemas.openxmlformats.org/officeDocument/2006/relationships/hyperlink" Target="http://images.yandex.ru/yandsearch?p=5&amp;ed=1&amp;text=%D0%BB%D0%B8%D1%82%D0%B2%D0%B0%20%D0%B3%D0%B5%D1%80%D0%B1%20&amp;spsite=eh.lenin.ru&amp;img_url=states-world.ru%2Farms%2F126.png&amp;rpt=simage" TargetMode="External" /><Relationship Id="rId5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219075</xdr:rowOff>
    </xdr:from>
    <xdr:to>
      <xdr:col>1</xdr:col>
      <xdr:colOff>1076325</xdr:colOff>
      <xdr:row>0</xdr:row>
      <xdr:rowOff>676275</xdr:rowOff>
    </xdr:to>
    <xdr:grpSp>
      <xdr:nvGrpSpPr>
        <xdr:cNvPr id="1" name="Group 29"/>
        <xdr:cNvGrpSpPr>
          <a:grpSpLocks/>
        </xdr:cNvGrpSpPr>
      </xdr:nvGrpSpPr>
      <xdr:grpSpPr>
        <a:xfrm>
          <a:off x="57150" y="219075"/>
          <a:ext cx="1438275" cy="457200"/>
          <a:chOff x="4" y="0"/>
          <a:chExt cx="151" cy="48"/>
        </a:xfrm>
        <a:solidFill>
          <a:srgbClr val="FFFFFF"/>
        </a:solidFill>
      </xdr:grpSpPr>
      <xdr:pic>
        <xdr:nvPicPr>
          <xdr:cNvPr id="2" name="Picture 3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" y="0"/>
            <a:ext cx="48" cy="4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1">
            <a:hlinkClick r:id="rId4"/>
          </xdr:cNvPr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4" y="0"/>
            <a:ext cx="36" cy="4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2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14" y="0"/>
            <a:ext cx="41" cy="4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Juniors and Youth (M-F)</v>
          </cell>
        </row>
        <row r="3">
          <cell r="A3" t="str">
            <v>April  9 -13.2009                         Shaulay (Lithuania)                  </v>
          </cell>
        </row>
        <row r="11">
          <cell r="A11" t="str">
            <v>Chief referee</v>
          </cell>
          <cell r="G11" t="str">
            <v>Name</v>
          </cell>
        </row>
        <row r="12">
          <cell r="G12" t="str">
            <v>/The country/</v>
          </cell>
        </row>
        <row r="13">
          <cell r="A13" t="str">
            <v>Chief secretary</v>
          </cell>
          <cell r="G13" t="str">
            <v>Name</v>
          </cell>
        </row>
        <row r="14">
          <cell r="G14" t="str">
            <v>/The country/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N7" sqref="N7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88" t="s">
        <v>28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27.75" customHeight="1">
      <c r="A2" s="88" t="str">
        <f>HYPERLINK('[1]реквизиты'!$A$2)</f>
        <v>Europe Championship Juniors and Youth (M-F)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8" customHeight="1">
      <c r="A3" s="110" t="str">
        <f>HYPERLINK('пр.взв.'!A4)</f>
        <v>Weight category     кg.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1" ht="27.75" customHeight="1" thickBot="1">
      <c r="A4" s="90" t="s">
        <v>13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1" ht="21" customHeight="1" thickBot="1">
      <c r="A5" s="59" t="s">
        <v>15</v>
      </c>
      <c r="B5" s="46" t="s">
        <v>6</v>
      </c>
      <c r="C5" s="48" t="s">
        <v>16</v>
      </c>
      <c r="D5" s="46" t="s">
        <v>7</v>
      </c>
      <c r="E5" s="49" t="s">
        <v>8</v>
      </c>
      <c r="F5" s="45" t="s">
        <v>17</v>
      </c>
      <c r="G5" s="50" t="s">
        <v>18</v>
      </c>
      <c r="H5" s="50" t="s">
        <v>20</v>
      </c>
      <c r="I5" s="50" t="s">
        <v>21</v>
      </c>
      <c r="J5" s="48" t="s">
        <v>19</v>
      </c>
      <c r="K5" s="50" t="s">
        <v>22</v>
      </c>
    </row>
    <row r="6" spans="1:11" ht="19.5" customHeight="1">
      <c r="A6" s="91">
        <v>1</v>
      </c>
      <c r="B6" s="94"/>
      <c r="C6" s="82" t="s">
        <v>23</v>
      </c>
      <c r="D6" s="81" t="e">
        <f>VLOOKUP(B6,'пр.взв.'!B7:E22,2,FALSE)</f>
        <v>#N/A</v>
      </c>
      <c r="E6" s="105" t="e">
        <f>VLOOKUP(B6,'пр.взв.'!B7:E22,3,FALSE)</f>
        <v>#N/A</v>
      </c>
      <c r="F6" s="112" t="e">
        <f>VLOOKUP(B6,'пр.взв.'!B7:E22,4,FALSE)</f>
        <v>#N/A</v>
      </c>
      <c r="G6" s="103"/>
      <c r="H6" s="86"/>
      <c r="I6" s="103"/>
      <c r="J6" s="86"/>
      <c r="K6" s="60" t="s">
        <v>26</v>
      </c>
    </row>
    <row r="7" spans="1:11" ht="19.5" customHeight="1" thickBot="1">
      <c r="A7" s="92"/>
      <c r="B7" s="84"/>
      <c r="C7" s="83"/>
      <c r="D7" s="95"/>
      <c r="E7" s="97"/>
      <c r="F7" s="107"/>
      <c r="G7" s="99"/>
      <c r="H7" s="87"/>
      <c r="I7" s="99"/>
      <c r="J7" s="87"/>
      <c r="K7" s="61" t="s">
        <v>2</v>
      </c>
    </row>
    <row r="8" spans="1:11" ht="19.5" customHeight="1">
      <c r="A8" s="92"/>
      <c r="B8" s="94"/>
      <c r="C8" s="101" t="s">
        <v>24</v>
      </c>
      <c r="D8" s="108" t="e">
        <f>VLOOKUP(B8,'пр.взв.'!B7:E22,2,FALSE)</f>
        <v>#N/A</v>
      </c>
      <c r="E8" s="96" t="e">
        <f>VLOOKUP(B8,'пр.взв.'!B7:E22,3,FALSE)</f>
        <v>#N/A</v>
      </c>
      <c r="F8" s="106" t="e">
        <f>VLOOKUP(B8,'пр.взв.'!B7:E22,4,FALSE)</f>
        <v>#N/A</v>
      </c>
      <c r="G8" s="98"/>
      <c r="H8" s="86"/>
      <c r="I8" s="103"/>
      <c r="J8" s="86"/>
      <c r="K8" s="61" t="s">
        <v>27</v>
      </c>
    </row>
    <row r="9" spans="1:11" ht="19.5" customHeight="1" thickBot="1">
      <c r="A9" s="93"/>
      <c r="B9" s="84"/>
      <c r="C9" s="102"/>
      <c r="D9" s="109"/>
      <c r="E9" s="97"/>
      <c r="F9" s="107"/>
      <c r="G9" s="99"/>
      <c r="H9" s="87"/>
      <c r="I9" s="99"/>
      <c r="J9" s="87"/>
      <c r="K9" s="62"/>
    </row>
    <row r="10" spans="1:11" ht="24" customHeight="1" thickBot="1">
      <c r="A10" s="12"/>
      <c r="B10" s="12"/>
      <c r="C10" s="51"/>
      <c r="D10" s="12"/>
      <c r="E10" s="52"/>
      <c r="F10" s="12"/>
      <c r="G10" s="12"/>
      <c r="H10" s="12"/>
      <c r="I10" s="12"/>
      <c r="J10" s="12"/>
      <c r="K10" s="12"/>
    </row>
    <row r="11" spans="1:11" ht="26.25" thickBot="1">
      <c r="A11" s="47" t="s">
        <v>15</v>
      </c>
      <c r="B11" s="46" t="s">
        <v>6</v>
      </c>
      <c r="C11" s="48" t="s">
        <v>16</v>
      </c>
      <c r="D11" s="46" t="s">
        <v>7</v>
      </c>
      <c r="E11" s="49" t="s">
        <v>8</v>
      </c>
      <c r="F11" s="45" t="s">
        <v>17</v>
      </c>
      <c r="G11" s="50" t="s">
        <v>18</v>
      </c>
      <c r="H11" s="50" t="s">
        <v>20</v>
      </c>
      <c r="I11" s="50" t="s">
        <v>21</v>
      </c>
      <c r="J11" s="48" t="s">
        <v>19</v>
      </c>
      <c r="K11" s="50" t="s">
        <v>22</v>
      </c>
    </row>
    <row r="12" spans="1:11" ht="19.5" customHeight="1">
      <c r="A12" s="91">
        <v>2</v>
      </c>
      <c r="B12" s="94"/>
      <c r="C12" s="82" t="s">
        <v>23</v>
      </c>
      <c r="D12" s="81" t="e">
        <f>VLOOKUP(B12,'пр.взв.'!B7:E22,2,FALSE)</f>
        <v>#N/A</v>
      </c>
      <c r="E12" s="105" t="e">
        <f>VLOOKUP(B12,'пр.взв.'!B7:E22,3,FALSE)</f>
        <v>#N/A</v>
      </c>
      <c r="F12" s="105" t="e">
        <f>VLOOKUP(B12,'пр.взв.'!B7:E22,4,FALSE)</f>
        <v>#N/A</v>
      </c>
      <c r="G12" s="103"/>
      <c r="H12" s="86"/>
      <c r="I12" s="103"/>
      <c r="J12" s="86"/>
      <c r="K12" s="60" t="s">
        <v>26</v>
      </c>
    </row>
    <row r="13" spans="1:11" ht="19.5" customHeight="1" thickBot="1">
      <c r="A13" s="92"/>
      <c r="B13" s="84"/>
      <c r="C13" s="83"/>
      <c r="D13" s="95"/>
      <c r="E13" s="97"/>
      <c r="F13" s="97"/>
      <c r="G13" s="99"/>
      <c r="H13" s="87"/>
      <c r="I13" s="99"/>
      <c r="J13" s="87"/>
      <c r="K13" s="61" t="s">
        <v>2</v>
      </c>
    </row>
    <row r="14" spans="1:11" ht="19.5" customHeight="1">
      <c r="A14" s="92"/>
      <c r="B14" s="94"/>
      <c r="C14" s="101" t="s">
        <v>24</v>
      </c>
      <c r="D14" s="100" t="e">
        <f>VLOOKUP(B14,'пр.взв.'!B7:E22,2,FALSE)</f>
        <v>#N/A</v>
      </c>
      <c r="E14" s="96" t="e">
        <f>VLOOKUP(B14,'пр.взв.'!B7:E22,3,FALSE)</f>
        <v>#N/A</v>
      </c>
      <c r="F14" s="96" t="e">
        <f>VLOOKUP(B14,'пр.взв.'!B7:E22,4,FALSE)</f>
        <v>#N/A</v>
      </c>
      <c r="G14" s="98"/>
      <c r="H14" s="86"/>
      <c r="I14" s="103"/>
      <c r="J14" s="86"/>
      <c r="K14" s="61" t="s">
        <v>27</v>
      </c>
    </row>
    <row r="15" spans="1:11" ht="19.5" customHeight="1" thickBot="1">
      <c r="A15" s="93"/>
      <c r="B15" s="84"/>
      <c r="C15" s="102"/>
      <c r="D15" s="95"/>
      <c r="E15" s="97"/>
      <c r="F15" s="97"/>
      <c r="G15" s="99"/>
      <c r="H15" s="87"/>
      <c r="I15" s="99"/>
      <c r="J15" s="87"/>
      <c r="K15" s="62"/>
    </row>
    <row r="16" spans="1:11" ht="19.5" customHeight="1">
      <c r="A16" s="54"/>
      <c r="B16" s="53"/>
      <c r="C16" s="55"/>
      <c r="D16" s="55"/>
      <c r="E16" s="55"/>
      <c r="F16" s="56"/>
      <c r="G16" s="53"/>
      <c r="H16" s="53"/>
      <c r="I16" s="57"/>
      <c r="J16" s="58"/>
      <c r="K16" s="12"/>
    </row>
    <row r="17" spans="1:11" ht="20.25" customHeight="1" thickBot="1">
      <c r="A17" s="104" t="s">
        <v>25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</row>
    <row r="18" spans="1:11" ht="26.25" thickBot="1">
      <c r="A18" s="47" t="s">
        <v>15</v>
      </c>
      <c r="B18" s="46" t="s">
        <v>6</v>
      </c>
      <c r="C18" s="48" t="s">
        <v>16</v>
      </c>
      <c r="D18" s="46" t="s">
        <v>7</v>
      </c>
      <c r="E18" s="49" t="s">
        <v>8</v>
      </c>
      <c r="F18" s="45" t="s">
        <v>17</v>
      </c>
      <c r="G18" s="50" t="s">
        <v>18</v>
      </c>
      <c r="H18" s="50" t="s">
        <v>20</v>
      </c>
      <c r="I18" s="50" t="s">
        <v>21</v>
      </c>
      <c r="J18" s="48" t="s">
        <v>19</v>
      </c>
      <c r="K18" s="50" t="s">
        <v>22</v>
      </c>
    </row>
    <row r="19" spans="1:11" ht="19.5" customHeight="1">
      <c r="A19" s="91"/>
      <c r="B19" s="94"/>
      <c r="C19" s="82" t="s">
        <v>23</v>
      </c>
      <c r="D19" s="81" t="e">
        <f>VLOOKUP(B19,'пр.взв.'!B7:E22,2,FALSE)</f>
        <v>#N/A</v>
      </c>
      <c r="E19" s="105" t="e">
        <f>VLOOKUP(B19,'пр.взв.'!B7:E22,3,FALSE)</f>
        <v>#N/A</v>
      </c>
      <c r="F19" s="105" t="e">
        <f>VLOOKUP(B19,'пр.взв.'!B7:E22,4,FALSE)</f>
        <v>#N/A</v>
      </c>
      <c r="G19" s="103"/>
      <c r="H19" s="86"/>
      <c r="I19" s="103"/>
      <c r="J19" s="86"/>
      <c r="K19" s="60" t="s">
        <v>26</v>
      </c>
    </row>
    <row r="20" spans="1:11" ht="19.5" customHeight="1" thickBot="1">
      <c r="A20" s="92"/>
      <c r="B20" s="84"/>
      <c r="C20" s="83"/>
      <c r="D20" s="95"/>
      <c r="E20" s="97"/>
      <c r="F20" s="97"/>
      <c r="G20" s="99"/>
      <c r="H20" s="87"/>
      <c r="I20" s="99"/>
      <c r="J20" s="87"/>
      <c r="K20" s="61" t="s">
        <v>2</v>
      </c>
    </row>
    <row r="21" spans="1:11" ht="19.5" customHeight="1">
      <c r="A21" s="92"/>
      <c r="B21" s="94"/>
      <c r="C21" s="101" t="s">
        <v>24</v>
      </c>
      <c r="D21" s="100" t="e">
        <f>VLOOKUP(B21,'пр.взв.'!B7:E22,2,FALSE)</f>
        <v>#N/A</v>
      </c>
      <c r="E21" s="96" t="e">
        <f>VLOOKUP(B21,'пр.взв.'!B7:E22,3,FALSE)</f>
        <v>#N/A</v>
      </c>
      <c r="F21" s="96" t="e">
        <f>VLOOKUP(B21,'пр.взв.'!B7:E22,4,FALSE)</f>
        <v>#N/A</v>
      </c>
      <c r="G21" s="98"/>
      <c r="H21" s="86"/>
      <c r="I21" s="103"/>
      <c r="J21" s="86"/>
      <c r="K21" s="61" t="s">
        <v>27</v>
      </c>
    </row>
    <row r="22" spans="1:11" ht="19.5" customHeight="1" thickBot="1">
      <c r="A22" s="93"/>
      <c r="B22" s="84"/>
      <c r="C22" s="102"/>
      <c r="D22" s="95"/>
      <c r="E22" s="97"/>
      <c r="F22" s="97"/>
      <c r="G22" s="99"/>
      <c r="H22" s="87"/>
      <c r="I22" s="99"/>
      <c r="J22" s="87"/>
      <c r="K22" s="62"/>
    </row>
    <row r="23" ht="19.5" customHeight="1"/>
    <row r="24" spans="1:7" ht="19.5" customHeight="1">
      <c r="A24" s="13" t="str">
        <f>HYPERLINK('[1]реквизиты'!$A$11)</f>
        <v>Chief referee</v>
      </c>
      <c r="B24" s="10"/>
      <c r="C24" s="10"/>
      <c r="D24" s="10"/>
      <c r="E24" s="1"/>
      <c r="F24" s="36" t="str">
        <f>HYPERLINK('[1]реквизиты'!$G$11)</f>
        <v>Name</v>
      </c>
      <c r="G24" s="16" t="str">
        <f>HYPERLINK('[1]реквизиты'!$G$12)</f>
        <v>/The country/</v>
      </c>
    </row>
    <row r="25" spans="1:7" ht="19.5" customHeight="1">
      <c r="A25" s="10"/>
      <c r="B25" s="10"/>
      <c r="C25" s="10"/>
      <c r="D25" s="15"/>
      <c r="E25" s="2"/>
      <c r="F25" s="37"/>
      <c r="G25" s="2"/>
    </row>
    <row r="26" spans="1:7" ht="19.5" customHeight="1">
      <c r="A26" s="17" t="str">
        <f>HYPERLINK('[1]реквизиты'!$A$13)</f>
        <v>Chief secretary</v>
      </c>
      <c r="C26" s="10"/>
      <c r="D26" s="18"/>
      <c r="E26" s="34"/>
      <c r="F26" s="36" t="str">
        <f>HYPERLINK('[1]реквизиты'!$G$13)</f>
        <v>Name</v>
      </c>
      <c r="G26" s="19" t="str">
        <f>HYPERLINK('[1]реквизиты'!$G$14)</f>
        <v>/The country/</v>
      </c>
    </row>
    <row r="27" ht="19.5" customHeight="1"/>
    <row r="28" ht="19.5" customHeight="1"/>
  </sheetData>
  <mergeCells count="62">
    <mergeCell ref="I12:I13"/>
    <mergeCell ref="J12:J13"/>
    <mergeCell ref="I14:I15"/>
    <mergeCell ref="A3:K3"/>
    <mergeCell ref="I6:I7"/>
    <mergeCell ref="I8:I9"/>
    <mergeCell ref="J6:J7"/>
    <mergeCell ref="J8:J9"/>
    <mergeCell ref="E6:E7"/>
    <mergeCell ref="F6:F7"/>
    <mergeCell ref="G6:G7"/>
    <mergeCell ref="H6:H7"/>
    <mergeCell ref="B8:B9"/>
    <mergeCell ref="C8:C9"/>
    <mergeCell ref="D8:D9"/>
    <mergeCell ref="A6:A9"/>
    <mergeCell ref="B6:B7"/>
    <mergeCell ref="C6:C7"/>
    <mergeCell ref="D6:D7"/>
    <mergeCell ref="G19:G20"/>
    <mergeCell ref="H19:H20"/>
    <mergeCell ref="E8:E9"/>
    <mergeCell ref="F8:F9"/>
    <mergeCell ref="G8:G9"/>
    <mergeCell ref="E12:E13"/>
    <mergeCell ref="F12:F13"/>
    <mergeCell ref="G12:G13"/>
    <mergeCell ref="H8:H9"/>
    <mergeCell ref="C21:C22"/>
    <mergeCell ref="D21:D22"/>
    <mergeCell ref="H12:H13"/>
    <mergeCell ref="I19:I20"/>
    <mergeCell ref="E14:E15"/>
    <mergeCell ref="F14:F15"/>
    <mergeCell ref="G14:G15"/>
    <mergeCell ref="H14:H15"/>
    <mergeCell ref="E19:E20"/>
    <mergeCell ref="F19:F20"/>
    <mergeCell ref="D14:D15"/>
    <mergeCell ref="C14:C15"/>
    <mergeCell ref="I21:I22"/>
    <mergeCell ref="A17:K17"/>
    <mergeCell ref="A19:A22"/>
    <mergeCell ref="B19:B20"/>
    <mergeCell ref="C19:C20"/>
    <mergeCell ref="D19:D20"/>
    <mergeCell ref="J19:J20"/>
    <mergeCell ref="B21:B22"/>
    <mergeCell ref="F21:F22"/>
    <mergeCell ref="G21:G22"/>
    <mergeCell ref="H21:H22"/>
    <mergeCell ref="E21:E22"/>
    <mergeCell ref="J21:J22"/>
    <mergeCell ref="A1:K1"/>
    <mergeCell ref="A2:K2"/>
    <mergeCell ref="A4:K4"/>
    <mergeCell ref="J14:J15"/>
    <mergeCell ref="A12:A15"/>
    <mergeCell ref="B12:B13"/>
    <mergeCell ref="C12:C13"/>
    <mergeCell ref="D12:D13"/>
    <mergeCell ref="B14:B15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1">
      <selection activeCell="J11" sqref="J1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24" t="s">
        <v>14</v>
      </c>
      <c r="B1" s="124"/>
      <c r="C1" s="124"/>
      <c r="D1" s="124"/>
      <c r="E1" s="124"/>
      <c r="F1" s="124"/>
    </row>
    <row r="2" spans="1:6" ht="28.5" customHeight="1">
      <c r="A2" s="123" t="str">
        <f>HYPERLINK('[1]реквизиты'!$A$2)</f>
        <v>Europe Championship Juniors and Youth (M-F)</v>
      </c>
      <c r="B2" s="123"/>
      <c r="C2" s="123"/>
      <c r="D2" s="123"/>
      <c r="E2" s="123"/>
      <c r="F2" s="123"/>
    </row>
    <row r="3" spans="1:10" ht="17.25" customHeight="1">
      <c r="A3" s="125" t="str">
        <f>HYPERLINK('[1]реквизиты'!$A$3)</f>
        <v>April  9 -13.2009                         Shaulay (Lithuania)                  </v>
      </c>
      <c r="B3" s="125"/>
      <c r="C3" s="125"/>
      <c r="D3" s="125"/>
      <c r="E3" s="125"/>
      <c r="F3" s="125"/>
      <c r="G3" s="11"/>
      <c r="H3" s="11"/>
      <c r="I3" s="11"/>
      <c r="J3" s="12"/>
    </row>
    <row r="4" spans="1:10" ht="21.75" customHeight="1" thickBot="1">
      <c r="A4" s="113" t="s">
        <v>38</v>
      </c>
      <c r="B4" s="113"/>
      <c r="C4" s="113"/>
      <c r="D4" s="113"/>
      <c r="E4" s="113"/>
      <c r="F4" s="113"/>
      <c r="G4" s="11"/>
      <c r="H4" s="11"/>
      <c r="I4" s="11"/>
      <c r="J4" s="12"/>
    </row>
    <row r="5" spans="1:6" ht="12.75" customHeight="1">
      <c r="A5" s="114" t="s">
        <v>5</v>
      </c>
      <c r="B5" s="117" t="s">
        <v>6</v>
      </c>
      <c r="C5" s="114" t="s">
        <v>7</v>
      </c>
      <c r="D5" s="114" t="s">
        <v>35</v>
      </c>
      <c r="E5" s="114" t="s">
        <v>9</v>
      </c>
      <c r="F5" s="114" t="s">
        <v>10</v>
      </c>
    </row>
    <row r="6" spans="1:6" ht="12.75" customHeight="1" thickBot="1">
      <c r="A6" s="115" t="s">
        <v>5</v>
      </c>
      <c r="B6" s="118"/>
      <c r="C6" s="115" t="s">
        <v>7</v>
      </c>
      <c r="D6" s="115" t="s">
        <v>8</v>
      </c>
      <c r="E6" s="115" t="s">
        <v>9</v>
      </c>
      <c r="F6" s="115" t="s">
        <v>10</v>
      </c>
    </row>
    <row r="7" spans="1:6" ht="12.75" customHeight="1">
      <c r="A7" s="119">
        <v>1</v>
      </c>
      <c r="B7" s="120">
        <v>1</v>
      </c>
      <c r="C7" s="121"/>
      <c r="D7" s="116"/>
      <c r="E7" s="119"/>
      <c r="F7" s="116"/>
    </row>
    <row r="8" spans="1:6" ht="12.75" customHeight="1">
      <c r="A8" s="119"/>
      <c r="B8" s="120"/>
      <c r="C8" s="121"/>
      <c r="D8" s="116"/>
      <c r="E8" s="119"/>
      <c r="F8" s="116"/>
    </row>
    <row r="9" spans="1:6" ht="12.75" customHeight="1">
      <c r="A9" s="119">
        <v>2</v>
      </c>
      <c r="B9" s="120">
        <v>2</v>
      </c>
      <c r="C9" s="121"/>
      <c r="D9" s="116"/>
      <c r="E9" s="119"/>
      <c r="F9" s="116"/>
    </row>
    <row r="10" spans="1:6" ht="12.75" customHeight="1">
      <c r="A10" s="119"/>
      <c r="B10" s="120"/>
      <c r="C10" s="121"/>
      <c r="D10" s="116"/>
      <c r="E10" s="119"/>
      <c r="F10" s="116"/>
    </row>
    <row r="11" spans="1:6" ht="12.75" customHeight="1">
      <c r="A11" s="119">
        <v>3</v>
      </c>
      <c r="B11" s="120">
        <v>3</v>
      </c>
      <c r="C11" s="121"/>
      <c r="D11" s="116"/>
      <c r="E11" s="119"/>
      <c r="F11" s="116"/>
    </row>
    <row r="12" spans="1:6" ht="15" customHeight="1">
      <c r="A12" s="119"/>
      <c r="B12" s="120"/>
      <c r="C12" s="121"/>
      <c r="D12" s="116"/>
      <c r="E12" s="119"/>
      <c r="F12" s="116"/>
    </row>
    <row r="13" spans="1:6" ht="12.75" customHeight="1">
      <c r="A13" s="119">
        <v>4</v>
      </c>
      <c r="B13" s="120">
        <v>4</v>
      </c>
      <c r="C13" s="121"/>
      <c r="D13" s="116"/>
      <c r="E13" s="119"/>
      <c r="F13" s="116"/>
    </row>
    <row r="14" spans="1:6" ht="15" customHeight="1">
      <c r="A14" s="119"/>
      <c r="B14" s="120"/>
      <c r="C14" s="121"/>
      <c r="D14" s="116"/>
      <c r="E14" s="119"/>
      <c r="F14" s="116"/>
    </row>
    <row r="15" spans="1:6" ht="15" customHeight="1">
      <c r="A15" s="119">
        <v>5</v>
      </c>
      <c r="B15" s="120">
        <v>5</v>
      </c>
      <c r="C15" s="121"/>
      <c r="D15" s="116"/>
      <c r="E15" s="119"/>
      <c r="F15" s="116"/>
    </row>
    <row r="16" spans="1:6" ht="15.75" customHeight="1">
      <c r="A16" s="119"/>
      <c r="B16" s="120"/>
      <c r="C16" s="121"/>
      <c r="D16" s="116"/>
      <c r="E16" s="119"/>
      <c r="F16" s="116"/>
    </row>
    <row r="17" spans="1:6" ht="12.75" customHeight="1">
      <c r="A17" s="119">
        <v>6</v>
      </c>
      <c r="B17" s="120">
        <v>6</v>
      </c>
      <c r="C17" s="121"/>
      <c r="D17" s="122"/>
      <c r="E17" s="119"/>
      <c r="F17" s="122"/>
    </row>
    <row r="18" spans="1:6" ht="15" customHeight="1">
      <c r="A18" s="119"/>
      <c r="B18" s="120"/>
      <c r="C18" s="121"/>
      <c r="D18" s="116"/>
      <c r="E18" s="119"/>
      <c r="F18" s="116"/>
    </row>
    <row r="19" spans="1:6" ht="12.75" customHeight="1">
      <c r="A19" s="119">
        <v>7</v>
      </c>
      <c r="B19" s="120">
        <v>7</v>
      </c>
      <c r="C19" s="121"/>
      <c r="D19" s="116"/>
      <c r="E19" s="119"/>
      <c r="F19" s="116"/>
    </row>
    <row r="20" spans="1:6" ht="15" customHeight="1">
      <c r="A20" s="119"/>
      <c r="B20" s="120"/>
      <c r="C20" s="121"/>
      <c r="D20" s="116"/>
      <c r="E20" s="119"/>
      <c r="F20" s="116"/>
    </row>
    <row r="21" spans="1:6" ht="12.75" customHeight="1">
      <c r="A21" s="119">
        <v>8</v>
      </c>
      <c r="B21" s="120">
        <v>8</v>
      </c>
      <c r="C21" s="121"/>
      <c r="D21" s="116"/>
      <c r="E21" s="119"/>
      <c r="F21" s="116"/>
    </row>
    <row r="22" spans="1:6" ht="15" customHeight="1">
      <c r="A22" s="119"/>
      <c r="B22" s="120"/>
      <c r="C22" s="121"/>
      <c r="D22" s="116"/>
      <c r="E22" s="119"/>
      <c r="F22" s="116"/>
    </row>
    <row r="24" ht="15" customHeight="1"/>
    <row r="25" spans="5:6" ht="12.75">
      <c r="E25" s="7"/>
      <c r="F25" s="7"/>
    </row>
    <row r="26" spans="1:5" ht="24" customHeight="1">
      <c r="A26" s="13" t="str">
        <f>HYPERLINK('[1]реквизиты'!$A$11)</f>
        <v>Chief referee</v>
      </c>
      <c r="B26" s="10"/>
      <c r="C26" s="10"/>
      <c r="D26" s="10"/>
      <c r="E26" s="14" t="str">
        <f>HYPERLINK('[1]реквизиты'!$G$11)</f>
        <v>Name</v>
      </c>
    </row>
    <row r="27" spans="1:5" ht="19.5" customHeight="1">
      <c r="A27" s="10"/>
      <c r="B27" s="10"/>
      <c r="C27" s="10"/>
      <c r="D27" s="15"/>
      <c r="E27" s="16" t="str">
        <f>HYPERLINK('[1]реквизиты'!$G$12)</f>
        <v>/The country/</v>
      </c>
    </row>
    <row r="28" spans="1:5" ht="26.25" customHeight="1">
      <c r="A28" s="17" t="str">
        <f>HYPERLINK('[1]реквизиты'!$A$13)</f>
        <v>Chief secretary</v>
      </c>
      <c r="B28" s="10"/>
      <c r="C28" s="10"/>
      <c r="D28" s="18"/>
      <c r="E28" s="14" t="str">
        <f>HYPERLINK('[1]реквизиты'!$G$13)</f>
        <v>Name</v>
      </c>
    </row>
    <row r="29" spans="1:5" ht="17.25" customHeight="1">
      <c r="A29" s="9"/>
      <c r="B29" s="9"/>
      <c r="C29" s="9"/>
      <c r="D29" s="9"/>
      <c r="E29" s="19" t="str">
        <f>HYPERLINK('[1]реквизиты'!$G$14)</f>
        <v>/The country/</v>
      </c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mergeCells count="58">
    <mergeCell ref="A2:F2"/>
    <mergeCell ref="A1:F1"/>
    <mergeCell ref="A3:F3"/>
    <mergeCell ref="E21:E22"/>
    <mergeCell ref="F21:F22"/>
    <mergeCell ref="A21:A22"/>
    <mergeCell ref="B21:B22"/>
    <mergeCell ref="C21:C22"/>
    <mergeCell ref="D21:D22"/>
    <mergeCell ref="E19:E20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F17:F18"/>
    <mergeCell ref="F15:F16"/>
    <mergeCell ref="A15:A16"/>
    <mergeCell ref="B15:B16"/>
    <mergeCell ref="C15:C16"/>
    <mergeCell ref="D15:D16"/>
    <mergeCell ref="E17:E18"/>
    <mergeCell ref="F7:F8"/>
    <mergeCell ref="E11:E12"/>
    <mergeCell ref="F11:F12"/>
    <mergeCell ref="E7:E8"/>
    <mergeCell ref="E9:E10"/>
    <mergeCell ref="F9:F10"/>
    <mergeCell ref="E13:E14"/>
    <mergeCell ref="F13:F14"/>
    <mergeCell ref="E15:E16"/>
    <mergeCell ref="A13:A14"/>
    <mergeCell ref="B13:B14"/>
    <mergeCell ref="C13:C14"/>
    <mergeCell ref="D13:D14"/>
    <mergeCell ref="A9:A10"/>
    <mergeCell ref="B9:B10"/>
    <mergeCell ref="C9:C10"/>
    <mergeCell ref="A11:A12"/>
    <mergeCell ref="C7:C8"/>
    <mergeCell ref="D7:D8"/>
    <mergeCell ref="B11:B12"/>
    <mergeCell ref="C11:C12"/>
    <mergeCell ref="D11:D12"/>
    <mergeCell ref="A4:F4"/>
    <mergeCell ref="E5:E6"/>
    <mergeCell ref="F5:F6"/>
    <mergeCell ref="D9:D10"/>
    <mergeCell ref="A5:A6"/>
    <mergeCell ref="B5:B6"/>
    <mergeCell ref="C5:C6"/>
    <mergeCell ref="D5:D6"/>
    <mergeCell ref="A7:A8"/>
    <mergeCell ref="B7:B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tabSelected="1" workbookViewId="0" topLeftCell="A1">
      <selection activeCell="F20" sqref="F20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  <col min="10" max="10" width="7.00390625" style="0" customWidth="1"/>
  </cols>
  <sheetData>
    <row r="1" spans="1:36" ht="35.25" customHeight="1" thickBot="1">
      <c r="A1" s="5"/>
      <c r="B1" s="5"/>
      <c r="C1" s="129" t="s">
        <v>48</v>
      </c>
      <c r="D1" s="130"/>
      <c r="E1" s="130"/>
      <c r="F1" s="130"/>
      <c r="G1" s="130"/>
      <c r="H1" s="130"/>
      <c r="I1" s="130"/>
      <c r="J1" s="131"/>
      <c r="K1" s="33"/>
      <c r="L1" s="33"/>
      <c r="M1" s="33"/>
      <c r="N1" s="33"/>
      <c r="O1" s="33"/>
      <c r="P1" s="33"/>
      <c r="Q1" s="33"/>
      <c r="R1" s="33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2"/>
      <c r="B2" s="32"/>
      <c r="C2" s="132">
        <f>HYPERLINK('[2]ИТ.ПР'!$A$8)</f>
      </c>
      <c r="D2" s="132"/>
      <c r="E2" s="132"/>
      <c r="F2" s="132"/>
      <c r="G2" s="132"/>
      <c r="H2" s="132"/>
      <c r="I2" s="132"/>
      <c r="J2" s="132"/>
      <c r="K2" s="41"/>
      <c r="L2" s="41"/>
      <c r="M2" s="41"/>
      <c r="N2" s="41"/>
      <c r="O2" s="41"/>
      <c r="P2" s="41"/>
      <c r="Q2" s="41"/>
      <c r="R2" s="41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2"/>
      <c r="B3" s="42"/>
      <c r="C3" s="133" t="s">
        <v>43</v>
      </c>
      <c r="D3" s="134"/>
      <c r="E3" s="134"/>
      <c r="F3" s="134"/>
      <c r="G3" s="134"/>
      <c r="H3" s="134"/>
      <c r="I3" s="134"/>
      <c r="J3" s="135"/>
      <c r="K3" s="42"/>
      <c r="L3" s="42"/>
      <c r="M3" s="42"/>
    </row>
    <row r="4" spans="1:13" ht="16.5" thickBot="1">
      <c r="A4" s="128" t="s">
        <v>0</v>
      </c>
      <c r="B4" s="128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thickBot="1">
      <c r="A5" s="136">
        <v>1</v>
      </c>
      <c r="B5" s="138" t="s">
        <v>44</v>
      </c>
      <c r="C5" s="140">
        <v>1989</v>
      </c>
      <c r="D5" s="142" t="s">
        <v>41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137"/>
      <c r="B6" s="139"/>
      <c r="C6" s="141"/>
      <c r="D6" s="143"/>
      <c r="E6" s="126" t="s">
        <v>50</v>
      </c>
      <c r="F6" s="20"/>
      <c r="G6" s="25"/>
      <c r="H6" s="22"/>
      <c r="I6" s="20"/>
      <c r="J6" s="35"/>
      <c r="K6" s="35"/>
      <c r="L6" s="35"/>
      <c r="M6" s="20"/>
    </row>
    <row r="7" spans="1:13" ht="15" customHeight="1" thickBot="1">
      <c r="A7" s="144">
        <v>5</v>
      </c>
      <c r="B7" s="145" t="s">
        <v>45</v>
      </c>
      <c r="C7" s="146">
        <v>1989</v>
      </c>
      <c r="D7" s="147" t="s">
        <v>39</v>
      </c>
      <c r="E7" s="127"/>
      <c r="F7" s="21"/>
      <c r="G7" s="24"/>
      <c r="H7" s="22"/>
      <c r="I7" s="20"/>
      <c r="J7" s="35"/>
      <c r="K7" s="35"/>
      <c r="L7" s="35"/>
      <c r="M7" s="20"/>
    </row>
    <row r="8" spans="1:13" ht="15" customHeight="1" thickBot="1">
      <c r="A8" s="137"/>
      <c r="B8" s="139"/>
      <c r="C8" s="141"/>
      <c r="D8" s="148"/>
      <c r="E8" s="20"/>
      <c r="F8" s="22"/>
      <c r="G8" s="126" t="s">
        <v>50</v>
      </c>
      <c r="H8" s="26"/>
      <c r="I8" s="20"/>
      <c r="J8" s="20"/>
      <c r="K8" s="20"/>
      <c r="L8" s="20"/>
      <c r="M8" s="20"/>
    </row>
    <row r="9" spans="1:13" ht="15" customHeight="1" thickBot="1">
      <c r="A9" s="136">
        <v>3</v>
      </c>
      <c r="B9" s="138" t="s">
        <v>46</v>
      </c>
      <c r="C9" s="140">
        <v>1989</v>
      </c>
      <c r="D9" s="142" t="s">
        <v>40</v>
      </c>
      <c r="E9" s="20"/>
      <c r="F9" s="22"/>
      <c r="G9" s="127"/>
      <c r="H9" s="2"/>
      <c r="I9" s="24"/>
      <c r="J9" s="22"/>
      <c r="K9" s="20"/>
      <c r="L9" s="20"/>
      <c r="M9" s="20"/>
    </row>
    <row r="10" spans="1:13" ht="15" customHeight="1">
      <c r="A10" s="137"/>
      <c r="B10" s="139"/>
      <c r="C10" s="141"/>
      <c r="D10" s="143"/>
      <c r="E10" s="126" t="s">
        <v>51</v>
      </c>
      <c r="F10" s="23"/>
      <c r="G10" s="24"/>
      <c r="H10" s="22"/>
      <c r="I10" s="24"/>
      <c r="J10" s="22"/>
      <c r="K10" s="20"/>
      <c r="L10" s="20"/>
      <c r="M10" s="20"/>
    </row>
    <row r="11" spans="1:13" ht="15" customHeight="1" thickBot="1">
      <c r="A11" s="144">
        <v>7</v>
      </c>
      <c r="B11" s="145">
        <v>0</v>
      </c>
      <c r="C11" s="146">
        <v>0</v>
      </c>
      <c r="D11" s="147">
        <v>0</v>
      </c>
      <c r="E11" s="127"/>
      <c r="F11" s="20"/>
      <c r="G11" s="25"/>
      <c r="H11" s="22"/>
      <c r="I11" s="24"/>
      <c r="J11" s="22"/>
      <c r="K11" s="20"/>
      <c r="L11" s="20"/>
      <c r="M11" s="20"/>
    </row>
    <row r="12" spans="1:13" ht="15" customHeight="1" thickBot="1">
      <c r="A12" s="149"/>
      <c r="B12" s="150"/>
      <c r="C12" s="148"/>
      <c r="D12" s="148"/>
      <c r="E12" s="20"/>
      <c r="F12" s="20"/>
      <c r="G12" s="25"/>
      <c r="H12" s="22"/>
      <c r="I12" s="24"/>
      <c r="J12" s="22"/>
      <c r="K12" s="20"/>
      <c r="L12" s="20"/>
      <c r="M12" s="20"/>
    </row>
    <row r="13" spans="1:13" ht="15" customHeight="1" thickBot="1">
      <c r="A13" s="70"/>
      <c r="B13" s="70"/>
      <c r="C13" s="70"/>
      <c r="D13" s="71"/>
      <c r="E13" s="20"/>
      <c r="F13" s="20"/>
      <c r="G13" s="20"/>
      <c r="H13" s="20"/>
      <c r="I13" s="24"/>
      <c r="J13" s="22"/>
      <c r="K13" s="20"/>
      <c r="L13" s="20"/>
      <c r="M13" s="20"/>
    </row>
    <row r="14" spans="1:13" ht="15" customHeight="1">
      <c r="A14" s="72"/>
      <c r="B14" s="71"/>
      <c r="C14" s="71"/>
      <c r="D14" s="71"/>
      <c r="E14" s="20"/>
      <c r="F14" s="20"/>
      <c r="G14" s="20"/>
      <c r="H14" s="20"/>
      <c r="I14" s="126" t="s">
        <v>50</v>
      </c>
      <c r="J14" s="288" t="s">
        <v>44</v>
      </c>
      <c r="K14" s="289"/>
      <c r="L14" s="289"/>
      <c r="M14" s="20"/>
    </row>
    <row r="15" spans="1:10" ht="15" customHeight="1" thickBot="1">
      <c r="A15" s="128" t="s">
        <v>3</v>
      </c>
      <c r="B15" s="128"/>
      <c r="C15" s="71"/>
      <c r="D15" s="71"/>
      <c r="E15" s="20"/>
      <c r="F15" s="20"/>
      <c r="G15" s="20"/>
      <c r="H15" s="20"/>
      <c r="I15" s="127"/>
      <c r="J15" s="2"/>
    </row>
    <row r="16" spans="1:10" ht="15" customHeight="1" thickBot="1">
      <c r="A16" s="136">
        <v>2</v>
      </c>
      <c r="B16" s="138" t="s">
        <v>49</v>
      </c>
      <c r="C16" s="140">
        <v>1989</v>
      </c>
      <c r="D16" s="157" t="s">
        <v>42</v>
      </c>
      <c r="E16" s="20"/>
      <c r="F16" s="20"/>
      <c r="G16" s="20"/>
      <c r="H16" s="20"/>
      <c r="I16" s="30"/>
      <c r="J16" s="2"/>
    </row>
    <row r="17" spans="1:13" ht="15" customHeight="1">
      <c r="A17" s="137"/>
      <c r="B17" s="139"/>
      <c r="C17" s="141"/>
      <c r="D17" s="143"/>
      <c r="E17" s="126" t="s">
        <v>52</v>
      </c>
      <c r="F17" s="20"/>
      <c r="G17" s="25"/>
      <c r="H17" s="22"/>
      <c r="I17" s="30"/>
      <c r="J17" s="79" t="s">
        <v>55</v>
      </c>
      <c r="K17" s="290" t="s">
        <v>44</v>
      </c>
      <c r="L17" s="291"/>
      <c r="M17" s="79" t="s">
        <v>41</v>
      </c>
    </row>
    <row r="18" spans="1:13" ht="15" customHeight="1" thickBot="1">
      <c r="A18" s="144">
        <v>6</v>
      </c>
      <c r="B18" s="145">
        <v>0</v>
      </c>
      <c r="C18" s="146">
        <v>0</v>
      </c>
      <c r="D18" s="147">
        <v>0</v>
      </c>
      <c r="E18" s="127"/>
      <c r="F18" s="21"/>
      <c r="G18" s="24"/>
      <c r="H18" s="22"/>
      <c r="I18" s="30"/>
      <c r="J18" s="79" t="s">
        <v>56</v>
      </c>
      <c r="K18" s="290" t="s">
        <v>60</v>
      </c>
      <c r="L18" s="291"/>
      <c r="M18" s="79" t="s">
        <v>47</v>
      </c>
    </row>
    <row r="19" spans="1:13" ht="15" customHeight="1" thickBot="1">
      <c r="A19" s="137"/>
      <c r="B19" s="139"/>
      <c r="C19" s="141"/>
      <c r="D19" s="148"/>
      <c r="E19" s="20"/>
      <c r="F19" s="22"/>
      <c r="G19" s="126" t="s">
        <v>53</v>
      </c>
      <c r="H19" s="26"/>
      <c r="I19" s="30"/>
      <c r="J19" s="79" t="s">
        <v>57</v>
      </c>
      <c r="K19" s="153" t="s">
        <v>46</v>
      </c>
      <c r="L19" s="153"/>
      <c r="M19" s="79" t="s">
        <v>40</v>
      </c>
    </row>
    <row r="20" spans="1:13" ht="15" customHeight="1" thickBot="1">
      <c r="A20" s="136">
        <v>4</v>
      </c>
      <c r="B20" s="138" t="s">
        <v>60</v>
      </c>
      <c r="C20" s="140">
        <v>1990</v>
      </c>
      <c r="D20" s="142" t="s">
        <v>47</v>
      </c>
      <c r="E20" s="20"/>
      <c r="F20" s="22"/>
      <c r="G20" s="127"/>
      <c r="H20" s="2"/>
      <c r="J20" s="80" t="s">
        <v>57</v>
      </c>
      <c r="K20" s="153" t="s">
        <v>49</v>
      </c>
      <c r="L20" s="153"/>
      <c r="M20" s="79" t="s">
        <v>42</v>
      </c>
    </row>
    <row r="21" spans="1:13" ht="15" customHeight="1">
      <c r="A21" s="137"/>
      <c r="B21" s="139"/>
      <c r="C21" s="141"/>
      <c r="D21" s="143"/>
      <c r="E21" s="126" t="s">
        <v>53</v>
      </c>
      <c r="F21" s="23"/>
      <c r="G21" s="24"/>
      <c r="H21" s="22"/>
      <c r="J21" s="80" t="s">
        <v>58</v>
      </c>
      <c r="K21" s="154" t="s">
        <v>45</v>
      </c>
      <c r="L21" s="155"/>
      <c r="M21" s="79" t="s">
        <v>39</v>
      </c>
    </row>
    <row r="22" spans="1:14" ht="15" customHeight="1" thickBot="1">
      <c r="A22" s="144">
        <v>8</v>
      </c>
      <c r="B22" s="145">
        <v>0</v>
      </c>
      <c r="C22" s="146">
        <v>0</v>
      </c>
      <c r="D22" s="147">
        <v>0</v>
      </c>
      <c r="E22" s="127"/>
      <c r="F22" s="20"/>
      <c r="G22" s="25"/>
      <c r="H22" s="22"/>
      <c r="J22" s="85"/>
      <c r="K22" s="156"/>
      <c r="L22" s="156"/>
      <c r="M22" s="6"/>
      <c r="N22" s="2"/>
    </row>
    <row r="23" spans="1:13" ht="15" customHeight="1" thickBot="1">
      <c r="A23" s="149"/>
      <c r="B23" s="150"/>
      <c r="C23" s="148"/>
      <c r="D23" s="148"/>
      <c r="E23" s="20"/>
      <c r="F23" s="20"/>
      <c r="G23" s="25"/>
      <c r="H23" s="22"/>
      <c r="I23" s="2"/>
      <c r="J23" s="2"/>
      <c r="M23" s="2"/>
    </row>
    <row r="26" spans="1:7" ht="12.75">
      <c r="A26" s="9" t="s">
        <v>1</v>
      </c>
      <c r="G26" s="9" t="s">
        <v>11</v>
      </c>
    </row>
    <row r="27" ht="12.75">
      <c r="B27" s="8">
        <v>5</v>
      </c>
    </row>
    <row r="28" spans="2:8" ht="12.75">
      <c r="B28" s="27"/>
      <c r="H28" s="27"/>
    </row>
    <row r="29" spans="2:11" ht="12.75">
      <c r="B29" s="28"/>
      <c r="C29" s="151" t="s">
        <v>54</v>
      </c>
      <c r="D29" s="152"/>
      <c r="H29" s="28"/>
      <c r="I29" s="151" t="s">
        <v>59</v>
      </c>
      <c r="J29" s="152"/>
      <c r="K29" s="152"/>
    </row>
    <row r="30" spans="2:13" ht="12.75">
      <c r="B30" s="28"/>
      <c r="C30" s="6"/>
      <c r="D30" s="6"/>
      <c r="E30" s="2"/>
      <c r="F30" s="2"/>
      <c r="G30" s="2"/>
      <c r="H30" s="28"/>
      <c r="I30" s="6"/>
      <c r="J30" s="6"/>
      <c r="K30" s="6"/>
      <c r="L30" s="2"/>
      <c r="M30" s="2"/>
    </row>
    <row r="31" spans="2:13" ht="12.75">
      <c r="B31" s="78">
        <v>3</v>
      </c>
      <c r="C31" s="2"/>
      <c r="D31" s="2"/>
      <c r="E31" s="2"/>
      <c r="F31" s="2"/>
      <c r="G31" s="2"/>
      <c r="H31" s="29"/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 hidden="1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.5" customHeight="1" hidden="1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 hidden="1">
      <c r="C35" s="2"/>
      <c r="D35" s="2"/>
      <c r="K35" s="2"/>
    </row>
    <row r="37" spans="2:11" ht="12.75">
      <c r="B37" s="13" t="str">
        <f>HYPERLINK('[1]реквизиты'!$A$11)</f>
        <v>Chief referee</v>
      </c>
      <c r="C37" s="10"/>
      <c r="D37" s="10"/>
      <c r="E37" s="10"/>
      <c r="F37" s="1"/>
      <c r="G37" s="1"/>
      <c r="H37" s="1"/>
      <c r="I37" s="14" t="str">
        <f>HYPERLINK('[1]реквизиты'!$G$11)</f>
        <v>Name</v>
      </c>
      <c r="J37" s="2"/>
      <c r="K37" s="16" t="str">
        <f>HYPERLINK('[1]реквизиты'!$G$12)</f>
        <v>/The country/</v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7" t="str">
        <f>HYPERLINK('[1]реквизиты'!$A$13)</f>
        <v>Chief secretary</v>
      </c>
      <c r="D39" s="10"/>
      <c r="E39" s="18"/>
      <c r="F39" s="34"/>
      <c r="G39" s="1"/>
      <c r="H39" s="1"/>
      <c r="I39" s="14" t="str">
        <f>HYPERLINK('[1]реквизиты'!$G$13)</f>
        <v>Name</v>
      </c>
      <c r="J39" s="2"/>
      <c r="K39" s="19" t="str">
        <f>HYPERLINK('[1]реквизиты'!$G$14)</f>
        <v>/The country/</v>
      </c>
    </row>
    <row r="40" spans="5:13" ht="12.75">
      <c r="E40" s="2"/>
      <c r="F40" s="2"/>
      <c r="G40" s="12"/>
      <c r="H40" s="12"/>
      <c r="J40" s="12"/>
      <c r="K40" s="12"/>
      <c r="L40" s="31"/>
      <c r="M40" s="31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1"/>
    </row>
    <row r="42" spans="5:13" ht="12.75">
      <c r="E42" s="2"/>
      <c r="F42" s="2"/>
      <c r="G42" s="12"/>
      <c r="H42" s="12"/>
      <c r="I42" s="12"/>
      <c r="J42" s="12"/>
      <c r="K42" s="12"/>
      <c r="M42" s="31"/>
    </row>
    <row r="43" spans="5:13" ht="12.75">
      <c r="E43" s="2"/>
      <c r="F43" s="2"/>
      <c r="G43" s="12"/>
      <c r="H43" s="12"/>
      <c r="I43" s="12"/>
      <c r="J43" s="12"/>
      <c r="K43" s="12"/>
      <c r="L43" s="31"/>
      <c r="M43" s="31"/>
    </row>
  </sheetData>
  <mergeCells count="53">
    <mergeCell ref="J14:L14"/>
    <mergeCell ref="C29:D29"/>
    <mergeCell ref="K17:L17"/>
    <mergeCell ref="K18:L18"/>
    <mergeCell ref="K19:L19"/>
    <mergeCell ref="K20:L20"/>
    <mergeCell ref="K21:L21"/>
    <mergeCell ref="K22:L22"/>
    <mergeCell ref="I29:K29"/>
    <mergeCell ref="D16:D17"/>
    <mergeCell ref="G19:G20"/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A11:A12"/>
    <mergeCell ref="B11:B12"/>
    <mergeCell ref="C11:C12"/>
    <mergeCell ref="D11:D12"/>
    <mergeCell ref="A16:A17"/>
    <mergeCell ref="A15:B15"/>
    <mergeCell ref="B16:B17"/>
    <mergeCell ref="C16:C17"/>
    <mergeCell ref="A9:A10"/>
    <mergeCell ref="B9:B10"/>
    <mergeCell ref="C9:C10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C1:J1"/>
    <mergeCell ref="C2:J2"/>
    <mergeCell ref="C3:J3"/>
    <mergeCell ref="E21:E22"/>
    <mergeCell ref="I14:I15"/>
    <mergeCell ref="E6:E7"/>
    <mergeCell ref="G8:G9"/>
    <mergeCell ref="E10:E11"/>
    <mergeCell ref="E17:E1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1">
      <selection activeCell="B17" sqref="B17:B18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194" t="s">
        <v>29</v>
      </c>
      <c r="C1" s="194"/>
      <c r="D1" s="194"/>
      <c r="E1" s="194"/>
      <c r="F1" s="194"/>
      <c r="G1" s="194"/>
      <c r="H1" s="194"/>
      <c r="I1" s="194"/>
      <c r="J1" s="63"/>
      <c r="K1" s="194" t="s">
        <v>29</v>
      </c>
      <c r="L1" s="194"/>
      <c r="M1" s="194"/>
      <c r="N1" s="194"/>
      <c r="O1" s="194"/>
      <c r="P1" s="194"/>
      <c r="Q1" s="194"/>
      <c r="R1" s="194"/>
    </row>
    <row r="2" spans="2:18" ht="24.75" customHeight="1">
      <c r="B2" s="184" t="str">
        <f>HYPERLINK('пр.взв.'!A4)</f>
        <v>Weight category     кg.</v>
      </c>
      <c r="C2" s="185"/>
      <c r="D2" s="185"/>
      <c r="E2" s="185"/>
      <c r="F2" s="185"/>
      <c r="G2" s="185"/>
      <c r="H2" s="185"/>
      <c r="I2" s="185"/>
      <c r="J2" s="64"/>
      <c r="K2" s="184" t="str">
        <f>HYPERLINK('пр.взв.'!A4)</f>
        <v>Weight category     кg.</v>
      </c>
      <c r="L2" s="185"/>
      <c r="M2" s="185"/>
      <c r="N2" s="185"/>
      <c r="O2" s="185"/>
      <c r="P2" s="185"/>
      <c r="Q2" s="185"/>
      <c r="R2" s="185"/>
    </row>
    <row r="3" spans="2:18" ht="24.75" customHeight="1" thickBot="1">
      <c r="B3" s="65" t="s">
        <v>2</v>
      </c>
      <c r="C3" s="67" t="s">
        <v>36</v>
      </c>
      <c r="D3" s="69" t="s">
        <v>30</v>
      </c>
      <c r="E3" s="66"/>
      <c r="F3" s="65"/>
      <c r="G3" s="66"/>
      <c r="H3" s="66"/>
      <c r="I3" s="66"/>
      <c r="J3" s="66"/>
      <c r="K3" s="65" t="s">
        <v>3</v>
      </c>
      <c r="L3" s="67" t="s">
        <v>36</v>
      </c>
      <c r="M3" s="69" t="s">
        <v>30</v>
      </c>
      <c r="N3" s="66"/>
      <c r="O3" s="65"/>
      <c r="P3" s="66"/>
      <c r="Q3" s="66"/>
      <c r="R3" s="66"/>
    </row>
    <row r="4" spans="1:18" ht="12.75" customHeight="1">
      <c r="A4" s="105" t="s">
        <v>34</v>
      </c>
      <c r="B4" s="181" t="s">
        <v>6</v>
      </c>
      <c r="C4" s="183" t="s">
        <v>7</v>
      </c>
      <c r="D4" s="183" t="s">
        <v>8</v>
      </c>
      <c r="E4" s="183" t="s">
        <v>17</v>
      </c>
      <c r="F4" s="174" t="s">
        <v>18</v>
      </c>
      <c r="G4" s="176" t="s">
        <v>20</v>
      </c>
      <c r="H4" s="178" t="s">
        <v>21</v>
      </c>
      <c r="I4" s="180" t="s">
        <v>19</v>
      </c>
      <c r="J4" s="105" t="s">
        <v>34</v>
      </c>
      <c r="K4" s="181" t="s">
        <v>6</v>
      </c>
      <c r="L4" s="183" t="s">
        <v>7</v>
      </c>
      <c r="M4" s="183" t="s">
        <v>8</v>
      </c>
      <c r="N4" s="183" t="s">
        <v>17</v>
      </c>
      <c r="O4" s="174" t="s">
        <v>18</v>
      </c>
      <c r="P4" s="176" t="s">
        <v>20</v>
      </c>
      <c r="Q4" s="178" t="s">
        <v>21</v>
      </c>
      <c r="R4" s="180" t="s">
        <v>19</v>
      </c>
    </row>
    <row r="5" spans="1:18" ht="12.75" customHeight="1" thickBot="1">
      <c r="A5" s="97"/>
      <c r="B5" s="182" t="s">
        <v>6</v>
      </c>
      <c r="C5" s="175" t="s">
        <v>7</v>
      </c>
      <c r="D5" s="175" t="s">
        <v>8</v>
      </c>
      <c r="E5" s="175" t="s">
        <v>17</v>
      </c>
      <c r="F5" s="175" t="s">
        <v>18</v>
      </c>
      <c r="G5" s="177"/>
      <c r="H5" s="179"/>
      <c r="I5" s="107" t="s">
        <v>19</v>
      </c>
      <c r="J5" s="97"/>
      <c r="K5" s="182" t="s">
        <v>6</v>
      </c>
      <c r="L5" s="175" t="s">
        <v>7</v>
      </c>
      <c r="M5" s="175" t="s">
        <v>8</v>
      </c>
      <c r="N5" s="175" t="s">
        <v>17</v>
      </c>
      <c r="O5" s="175" t="s">
        <v>18</v>
      </c>
      <c r="P5" s="177"/>
      <c r="Q5" s="179"/>
      <c r="R5" s="107" t="s">
        <v>19</v>
      </c>
    </row>
    <row r="6" spans="1:18" ht="12.75" customHeight="1">
      <c r="A6" s="195">
        <v>1</v>
      </c>
      <c r="B6" s="170">
        <v>1</v>
      </c>
      <c r="C6" s="172">
        <f>VLOOKUP(B6,'пр.взв.'!B7:E22,2,FALSE)</f>
        <v>0</v>
      </c>
      <c r="D6" s="173">
        <f>VLOOKUP(B6,'пр.взв.'!B7:F22,3,FALSE)</f>
        <v>0</v>
      </c>
      <c r="E6" s="173">
        <f>VLOOKUP(B6,'пр.взв.'!B7:E22,4,FALSE)</f>
        <v>0</v>
      </c>
      <c r="F6" s="159"/>
      <c r="G6" s="168"/>
      <c r="H6" s="169"/>
      <c r="I6" s="161"/>
      <c r="J6" s="195">
        <v>3</v>
      </c>
      <c r="K6" s="170">
        <v>2</v>
      </c>
      <c r="L6" s="172">
        <f>VLOOKUP(K6,'пр.взв.'!B7:E22,2,FALSE)</f>
        <v>0</v>
      </c>
      <c r="M6" s="173">
        <f>VLOOKUP(K6,'пр.взв.'!B7:F22,3,FALSE)</f>
        <v>0</v>
      </c>
      <c r="N6" s="173">
        <f>VLOOKUP(K6,'пр.взв.'!B7:E22,4,FALSE)</f>
        <v>0</v>
      </c>
      <c r="O6" s="159"/>
      <c r="P6" s="168"/>
      <c r="Q6" s="169"/>
      <c r="R6" s="161"/>
    </row>
    <row r="7" spans="1:18" ht="12.75" customHeight="1">
      <c r="A7" s="196"/>
      <c r="B7" s="171"/>
      <c r="C7" s="165"/>
      <c r="D7" s="167"/>
      <c r="E7" s="167"/>
      <c r="F7" s="167"/>
      <c r="G7" s="167"/>
      <c r="H7" s="116"/>
      <c r="I7" s="119"/>
      <c r="J7" s="196"/>
      <c r="K7" s="171"/>
      <c r="L7" s="165"/>
      <c r="M7" s="167"/>
      <c r="N7" s="167"/>
      <c r="O7" s="167"/>
      <c r="P7" s="167"/>
      <c r="Q7" s="116"/>
      <c r="R7" s="119"/>
    </row>
    <row r="8" spans="1:18" ht="12.75" customHeight="1">
      <c r="A8" s="196"/>
      <c r="B8" s="162">
        <v>5</v>
      </c>
      <c r="C8" s="164">
        <f>VLOOKUP(B8,'пр.взв.'!B7:E22,2,FALSE)</f>
        <v>0</v>
      </c>
      <c r="D8" s="166">
        <f>VLOOKUP(B8,'пр.взв.'!B7:F22,3,FALSE)</f>
        <v>0</v>
      </c>
      <c r="E8" s="166">
        <f>VLOOKUP(B8,'пр.взв.'!B7:E22,4,FALSE)</f>
        <v>0</v>
      </c>
      <c r="F8" s="158"/>
      <c r="G8" s="158"/>
      <c r="H8" s="160"/>
      <c r="I8" s="160"/>
      <c r="J8" s="196"/>
      <c r="K8" s="162">
        <v>6</v>
      </c>
      <c r="L8" s="164">
        <f>VLOOKUP(K8,'пр.взв.'!B7:E22,2,FALSE)</f>
        <v>0</v>
      </c>
      <c r="M8" s="166">
        <f>VLOOKUP(K8,'пр.взв.'!B7:F22,3,FALSE)</f>
        <v>0</v>
      </c>
      <c r="N8" s="166">
        <f>VLOOKUP(K8,'пр.взв.'!B7:E22,4,FALSE)</f>
        <v>0</v>
      </c>
      <c r="O8" s="158"/>
      <c r="P8" s="158"/>
      <c r="Q8" s="160"/>
      <c r="R8" s="160"/>
    </row>
    <row r="9" spans="1:18" ht="13.5" customHeight="1" thickBot="1">
      <c r="A9" s="198"/>
      <c r="B9" s="191"/>
      <c r="C9" s="192"/>
      <c r="D9" s="193"/>
      <c r="E9" s="193"/>
      <c r="F9" s="189"/>
      <c r="G9" s="189"/>
      <c r="H9" s="190"/>
      <c r="I9" s="190"/>
      <c r="J9" s="198"/>
      <c r="K9" s="191"/>
      <c r="L9" s="192"/>
      <c r="M9" s="193"/>
      <c r="N9" s="193"/>
      <c r="O9" s="189"/>
      <c r="P9" s="189"/>
      <c r="Q9" s="190"/>
      <c r="R9" s="190"/>
    </row>
    <row r="10" spans="1:18" ht="12.75" customHeight="1">
      <c r="A10" s="195">
        <v>2</v>
      </c>
      <c r="B10" s="163">
        <v>3</v>
      </c>
      <c r="C10" s="172">
        <f>VLOOKUP(B10,'пр.взв.'!B7:E22,2,FALSE)</f>
        <v>0</v>
      </c>
      <c r="D10" s="173">
        <f>VLOOKUP(B10,'пр.взв.'!B7:F22,3,FALSE)</f>
        <v>0</v>
      </c>
      <c r="E10" s="173">
        <f>VLOOKUP(B10,'пр.взв.'!B7:E22,4,FALSE)</f>
        <v>0</v>
      </c>
      <c r="F10" s="167"/>
      <c r="G10" s="187"/>
      <c r="H10" s="116"/>
      <c r="I10" s="166"/>
      <c r="J10" s="195">
        <v>4</v>
      </c>
      <c r="K10" s="163">
        <v>4</v>
      </c>
      <c r="L10" s="172">
        <f>VLOOKUP(K10,'пр.взв.'!B7:E22,2,FALSE)</f>
        <v>0</v>
      </c>
      <c r="M10" s="173">
        <f>VLOOKUP(K10,'пр.взв.'!B7:F22,3,FALSE)</f>
        <v>0</v>
      </c>
      <c r="N10" s="173">
        <f>VLOOKUP(K10,'пр.взв.'!B7:E22,4,FALSE)</f>
        <v>0</v>
      </c>
      <c r="O10" s="167"/>
      <c r="P10" s="187"/>
      <c r="Q10" s="116"/>
      <c r="R10" s="166"/>
    </row>
    <row r="11" spans="1:18" ht="12.75" customHeight="1">
      <c r="A11" s="196"/>
      <c r="B11" s="188"/>
      <c r="C11" s="165"/>
      <c r="D11" s="167"/>
      <c r="E11" s="167"/>
      <c r="F11" s="167"/>
      <c r="G11" s="167"/>
      <c r="H11" s="116"/>
      <c r="I11" s="119"/>
      <c r="J11" s="196"/>
      <c r="K11" s="188"/>
      <c r="L11" s="165"/>
      <c r="M11" s="167"/>
      <c r="N11" s="167"/>
      <c r="O11" s="167"/>
      <c r="P11" s="167"/>
      <c r="Q11" s="116"/>
      <c r="R11" s="119"/>
    </row>
    <row r="12" spans="1:18" ht="12.75" customHeight="1">
      <c r="A12" s="196"/>
      <c r="B12" s="162">
        <v>7</v>
      </c>
      <c r="C12" s="164">
        <f>VLOOKUP(B12,'пр.взв.'!B7:E22,2,FALSE)</f>
        <v>0</v>
      </c>
      <c r="D12" s="166">
        <f>VLOOKUP(B12,'пр.взв.'!B7:F22,3,FALSE)</f>
        <v>0</v>
      </c>
      <c r="E12" s="166">
        <f>VLOOKUP(B12,'пр.взв.'!B7:E22,4,FALSE)</f>
        <v>0</v>
      </c>
      <c r="F12" s="158"/>
      <c r="G12" s="158"/>
      <c r="H12" s="160"/>
      <c r="I12" s="160"/>
      <c r="J12" s="196"/>
      <c r="K12" s="162">
        <v>8</v>
      </c>
      <c r="L12" s="164">
        <f>VLOOKUP(K12,'пр.взв.'!B7:E22,2,FALSE)</f>
        <v>0</v>
      </c>
      <c r="M12" s="166">
        <f>VLOOKUP(K12,'пр.взв.'!B7:F22,3,FALSE)</f>
        <v>0</v>
      </c>
      <c r="N12" s="166">
        <f>VLOOKUP(K12,'пр.взв.'!B7:E22,4,FALSE)</f>
        <v>0</v>
      </c>
      <c r="O12" s="158"/>
      <c r="P12" s="158"/>
      <c r="Q12" s="160"/>
      <c r="R12" s="160"/>
    </row>
    <row r="13" spans="1:18" ht="12.75" customHeight="1">
      <c r="A13" s="197"/>
      <c r="B13" s="163"/>
      <c r="C13" s="165"/>
      <c r="D13" s="167"/>
      <c r="E13" s="167"/>
      <c r="F13" s="159"/>
      <c r="G13" s="159"/>
      <c r="H13" s="161"/>
      <c r="I13" s="161"/>
      <c r="J13" s="197"/>
      <c r="K13" s="163"/>
      <c r="L13" s="165"/>
      <c r="M13" s="167"/>
      <c r="N13" s="167"/>
      <c r="O13" s="159"/>
      <c r="P13" s="159"/>
      <c r="Q13" s="161"/>
      <c r="R13" s="161"/>
    </row>
    <row r="16" spans="2:18" ht="24.75" customHeight="1" thickBot="1">
      <c r="B16" s="65" t="s">
        <v>2</v>
      </c>
      <c r="C16" s="186" t="s">
        <v>37</v>
      </c>
      <c r="D16" s="186"/>
      <c r="E16" s="186"/>
      <c r="F16" s="186"/>
      <c r="G16" s="186"/>
      <c r="H16" s="186"/>
      <c r="I16" s="186"/>
      <c r="J16" s="74"/>
      <c r="K16" s="65" t="s">
        <v>3</v>
      </c>
      <c r="L16" s="186" t="s">
        <v>37</v>
      </c>
      <c r="M16" s="186"/>
      <c r="N16" s="186"/>
      <c r="O16" s="186"/>
      <c r="P16" s="186"/>
      <c r="Q16" s="186"/>
      <c r="R16" s="186"/>
    </row>
    <row r="17" spans="1:18" ht="12.75" customHeight="1">
      <c r="A17" s="105" t="s">
        <v>34</v>
      </c>
      <c r="B17" s="181" t="s">
        <v>6</v>
      </c>
      <c r="C17" s="183" t="s">
        <v>7</v>
      </c>
      <c r="D17" s="183" t="s">
        <v>8</v>
      </c>
      <c r="E17" s="183" t="s">
        <v>17</v>
      </c>
      <c r="F17" s="174" t="s">
        <v>18</v>
      </c>
      <c r="G17" s="176" t="s">
        <v>20</v>
      </c>
      <c r="H17" s="178" t="s">
        <v>21</v>
      </c>
      <c r="I17" s="180" t="s">
        <v>19</v>
      </c>
      <c r="J17" s="105" t="s">
        <v>34</v>
      </c>
      <c r="K17" s="181" t="s">
        <v>6</v>
      </c>
      <c r="L17" s="183" t="s">
        <v>7</v>
      </c>
      <c r="M17" s="183" t="s">
        <v>8</v>
      </c>
      <c r="N17" s="183" t="s">
        <v>17</v>
      </c>
      <c r="O17" s="174" t="s">
        <v>18</v>
      </c>
      <c r="P17" s="176" t="s">
        <v>20</v>
      </c>
      <c r="Q17" s="178" t="s">
        <v>21</v>
      </c>
      <c r="R17" s="180" t="s">
        <v>19</v>
      </c>
    </row>
    <row r="18" spans="1:18" ht="12.75" customHeight="1" thickBot="1">
      <c r="A18" s="97"/>
      <c r="B18" s="182" t="s">
        <v>6</v>
      </c>
      <c r="C18" s="175" t="s">
        <v>7</v>
      </c>
      <c r="D18" s="175" t="s">
        <v>8</v>
      </c>
      <c r="E18" s="175" t="s">
        <v>17</v>
      </c>
      <c r="F18" s="175" t="s">
        <v>18</v>
      </c>
      <c r="G18" s="177"/>
      <c r="H18" s="179"/>
      <c r="I18" s="107" t="s">
        <v>19</v>
      </c>
      <c r="J18" s="97"/>
      <c r="K18" s="182" t="s">
        <v>6</v>
      </c>
      <c r="L18" s="175" t="s">
        <v>7</v>
      </c>
      <c r="M18" s="175" t="s">
        <v>8</v>
      </c>
      <c r="N18" s="175" t="s">
        <v>17</v>
      </c>
      <c r="O18" s="175" t="s">
        <v>18</v>
      </c>
      <c r="P18" s="177"/>
      <c r="Q18" s="179"/>
      <c r="R18" s="107" t="s">
        <v>19</v>
      </c>
    </row>
    <row r="19" spans="1:18" ht="12.75" customHeight="1">
      <c r="A19" s="195">
        <v>1</v>
      </c>
      <c r="B19" s="170"/>
      <c r="C19" s="172" t="e">
        <f>VLOOKUP(B19,'пр.взв.'!B7:E22,2,FALSE)</f>
        <v>#N/A</v>
      </c>
      <c r="D19" s="173" t="e">
        <f>VLOOKUP(B19,'пр.взв.'!B7:F22,3,FALSE)</f>
        <v>#N/A</v>
      </c>
      <c r="E19" s="173" t="e">
        <f>VLOOKUP(B19,'пр.взв.'!B7:E22,4,FALSE)</f>
        <v>#N/A</v>
      </c>
      <c r="F19" s="159"/>
      <c r="G19" s="168"/>
      <c r="H19" s="169"/>
      <c r="I19" s="161"/>
      <c r="J19" s="195">
        <v>2</v>
      </c>
      <c r="K19" s="170"/>
      <c r="L19" s="172" t="e">
        <f>VLOOKUP(K19,'пр.взв.'!B7:E22,2,FALSE)</f>
        <v>#N/A</v>
      </c>
      <c r="M19" s="173" t="e">
        <f>VLOOKUP(K19,'пр.взв.'!B7:F22,3,FALSE)</f>
        <v>#N/A</v>
      </c>
      <c r="N19" s="173" t="e">
        <f>VLOOKUP(K19,'пр.взв.'!B7:E22,4,FALSE)</f>
        <v>#N/A</v>
      </c>
      <c r="O19" s="159"/>
      <c r="P19" s="168"/>
      <c r="Q19" s="169"/>
      <c r="R19" s="161"/>
    </row>
    <row r="20" spans="1:18" ht="12.75" customHeight="1">
      <c r="A20" s="196"/>
      <c r="B20" s="171"/>
      <c r="C20" s="165"/>
      <c r="D20" s="167"/>
      <c r="E20" s="167"/>
      <c r="F20" s="167"/>
      <c r="G20" s="167"/>
      <c r="H20" s="116"/>
      <c r="I20" s="119"/>
      <c r="J20" s="196"/>
      <c r="K20" s="171"/>
      <c r="L20" s="165"/>
      <c r="M20" s="167"/>
      <c r="N20" s="167"/>
      <c r="O20" s="167"/>
      <c r="P20" s="167"/>
      <c r="Q20" s="116"/>
      <c r="R20" s="119"/>
    </row>
    <row r="21" spans="1:18" ht="12.75" customHeight="1">
      <c r="A21" s="196"/>
      <c r="B21" s="162"/>
      <c r="C21" s="164" t="e">
        <f>VLOOKUP(B21,'пр.взв.'!B7:E22,2,FALSE)</f>
        <v>#N/A</v>
      </c>
      <c r="D21" s="166" t="e">
        <f>VLOOKUP(B21,'пр.взв.'!B7:F22,3,FALSE)</f>
        <v>#N/A</v>
      </c>
      <c r="E21" s="166" t="e">
        <f>VLOOKUP(B21,'пр.взв.'!B7:E22,4,FALSE)</f>
        <v>#N/A</v>
      </c>
      <c r="F21" s="158"/>
      <c r="G21" s="158"/>
      <c r="H21" s="160"/>
      <c r="I21" s="160"/>
      <c r="J21" s="196"/>
      <c r="K21" s="162"/>
      <c r="L21" s="164" t="e">
        <f>VLOOKUP(K21,'пр.взв.'!B7:E22,2,FALSE)</f>
        <v>#N/A</v>
      </c>
      <c r="M21" s="166" t="e">
        <f>VLOOKUP(K21,'пр.взв.'!B7:F22,3,FALSE)</f>
        <v>#N/A</v>
      </c>
      <c r="N21" s="166" t="e">
        <f>VLOOKUP(K21,'пр.взв.'!B7:E22,4,FALSE)</f>
        <v>#N/A</v>
      </c>
      <c r="O21" s="158"/>
      <c r="P21" s="158"/>
      <c r="Q21" s="160"/>
      <c r="R21" s="160"/>
    </row>
    <row r="22" spans="1:18" ht="12.75" customHeight="1">
      <c r="A22" s="197"/>
      <c r="B22" s="163"/>
      <c r="C22" s="165"/>
      <c r="D22" s="167"/>
      <c r="E22" s="167"/>
      <c r="F22" s="159"/>
      <c r="G22" s="159"/>
      <c r="H22" s="161"/>
      <c r="I22" s="161"/>
      <c r="J22" s="197"/>
      <c r="K22" s="163"/>
      <c r="L22" s="165"/>
      <c r="M22" s="167"/>
      <c r="N22" s="167"/>
      <c r="O22" s="159"/>
      <c r="P22" s="159"/>
      <c r="Q22" s="161"/>
      <c r="R22" s="161"/>
    </row>
    <row r="29" ht="12.75">
      <c r="N29" s="68"/>
    </row>
  </sheetData>
  <mergeCells count="144">
    <mergeCell ref="A17:A18"/>
    <mergeCell ref="A10:A13"/>
    <mergeCell ref="A19:A22"/>
    <mergeCell ref="A4:A5"/>
    <mergeCell ref="A6:A9"/>
    <mergeCell ref="J17:J18"/>
    <mergeCell ref="J10:J13"/>
    <mergeCell ref="J19:J22"/>
    <mergeCell ref="J4:J5"/>
    <mergeCell ref="J6:J9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B8:B9"/>
    <mergeCell ref="C8:C9"/>
    <mergeCell ref="D8:D9"/>
    <mergeCell ref="E8:E9"/>
    <mergeCell ref="F8:F9"/>
    <mergeCell ref="G8:G9"/>
    <mergeCell ref="H8:H9"/>
    <mergeCell ref="I8:I9"/>
    <mergeCell ref="B10:B11"/>
    <mergeCell ref="C10:C11"/>
    <mergeCell ref="D10:D11"/>
    <mergeCell ref="E10:E11"/>
    <mergeCell ref="F10:F11"/>
    <mergeCell ref="G10:G11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B4:B5"/>
    <mergeCell ref="C4:C5"/>
    <mergeCell ref="D4:D5"/>
    <mergeCell ref="E4:E5"/>
    <mergeCell ref="F4:F5"/>
    <mergeCell ref="G4:G5"/>
    <mergeCell ref="H4:H5"/>
    <mergeCell ref="I4:I5"/>
    <mergeCell ref="K6:K7"/>
    <mergeCell ref="L6:L7"/>
    <mergeCell ref="M6:M7"/>
    <mergeCell ref="N6:N7"/>
    <mergeCell ref="O6:O7"/>
    <mergeCell ref="P6:P7"/>
    <mergeCell ref="Q6:Q7"/>
    <mergeCell ref="R6:R7"/>
    <mergeCell ref="K8:K9"/>
    <mergeCell ref="L8:L9"/>
    <mergeCell ref="M8:M9"/>
    <mergeCell ref="N8:N9"/>
    <mergeCell ref="O8:O9"/>
    <mergeCell ref="P8:P9"/>
    <mergeCell ref="Q8:Q9"/>
    <mergeCell ref="R8:R9"/>
    <mergeCell ref="Q10:Q11"/>
    <mergeCell ref="R10:R11"/>
    <mergeCell ref="K10:K11"/>
    <mergeCell ref="L10:L11"/>
    <mergeCell ref="M10:M11"/>
    <mergeCell ref="N10:N11"/>
    <mergeCell ref="M12:M13"/>
    <mergeCell ref="N12:N13"/>
    <mergeCell ref="O10:O11"/>
    <mergeCell ref="P10:P11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B21:B22"/>
    <mergeCell ref="C21:C22"/>
    <mergeCell ref="D21:D22"/>
    <mergeCell ref="E21:E22"/>
    <mergeCell ref="F21:F22"/>
    <mergeCell ref="G21:G22"/>
    <mergeCell ref="H21:H22"/>
    <mergeCell ref="I21:I22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R37"/>
  <sheetViews>
    <sheetView workbookViewId="0" topLeftCell="A13">
      <selection activeCell="C17" sqref="C17:C18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6.57421875" style="0" customWidth="1"/>
    <col min="14" max="14" width="5.7109375" style="0" customWidth="1"/>
  </cols>
  <sheetData>
    <row r="1" spans="2:14" ht="57" customHeight="1" thickBot="1">
      <c r="B1" s="38"/>
      <c r="C1" s="282" t="s">
        <v>12</v>
      </c>
      <c r="D1" s="283"/>
      <c r="E1" s="283"/>
      <c r="F1" s="283"/>
      <c r="G1" s="283"/>
      <c r="H1" s="284"/>
      <c r="I1" s="285" t="str">
        <f>HYPERLINK('[1]реквизиты'!$A$2)</f>
        <v>Europe Championship Juniors and Youth (M-F)</v>
      </c>
      <c r="J1" s="286"/>
      <c r="K1" s="286"/>
      <c r="L1" s="286"/>
      <c r="M1" s="286"/>
      <c r="N1" s="287"/>
    </row>
    <row r="2" spans="2:18" ht="26.25" customHeight="1" thickBot="1">
      <c r="B2" s="40"/>
      <c r="C2" s="276" t="str">
        <f>HYPERLINK('пр.взв.'!A4)</f>
        <v>Weight category     кg.</v>
      </c>
      <c r="D2" s="277"/>
      <c r="E2" s="277"/>
      <c r="F2" s="277"/>
      <c r="G2" s="277"/>
      <c r="H2" s="278"/>
      <c r="I2" s="279" t="str">
        <f>HYPERLINK('[1]реквизиты'!$A$3)</f>
        <v>April  9 -13.2009                         Shaulay (Lithuania)                  </v>
      </c>
      <c r="J2" s="280"/>
      <c r="K2" s="280"/>
      <c r="L2" s="280"/>
      <c r="M2" s="280"/>
      <c r="N2" s="281"/>
      <c r="O2" s="75"/>
      <c r="P2" s="75"/>
      <c r="Q2" s="75"/>
      <c r="R2" s="75"/>
    </row>
    <row r="3" spans="13:17" ht="22.5" customHeight="1">
      <c r="M3" s="76"/>
      <c r="N3" s="77"/>
      <c r="O3" s="2"/>
      <c r="P3" s="2"/>
      <c r="Q3" s="2"/>
    </row>
    <row r="4" spans="1:15" ht="24" customHeight="1" thickBot="1">
      <c r="A4" s="73" t="s">
        <v>32</v>
      </c>
      <c r="N4" s="39"/>
      <c r="O4" s="39"/>
    </row>
    <row r="5" spans="1:16" ht="15" customHeight="1" thickBot="1">
      <c r="A5" s="207">
        <v>1</v>
      </c>
      <c r="B5" s="213">
        <f>VLOOKUP(A5,'пр.взв.'!B7:F22,2,FALSE)</f>
        <v>0</v>
      </c>
      <c r="C5" s="209">
        <f>VLOOKUP(A5,'пр.взв.'!B7:F22,3,FALSE)</f>
        <v>0</v>
      </c>
      <c r="D5" s="211">
        <f>VLOOKUP(A5,'пр.взв.'!B7:F22,4,FALSE)</f>
        <v>0</v>
      </c>
      <c r="K5" s="229">
        <v>1</v>
      </c>
      <c r="L5" s="231"/>
      <c r="M5" s="233" t="e">
        <f>VLOOKUP(L5,'пр.взв.'!B7:F22,2,FALSE)</f>
        <v>#N/A</v>
      </c>
      <c r="N5" s="219" t="e">
        <f>VLOOKUP(L5,'пр.взв.'!B7:F22,4,FALSE)</f>
        <v>#N/A</v>
      </c>
      <c r="O5" s="39"/>
      <c r="P5" s="5"/>
    </row>
    <row r="6" spans="1:15" ht="15" customHeight="1">
      <c r="A6" s="208"/>
      <c r="B6" s="214"/>
      <c r="C6" s="210"/>
      <c r="D6" s="212"/>
      <c r="E6" s="265"/>
      <c r="K6" s="230"/>
      <c r="L6" s="232"/>
      <c r="M6" s="234"/>
      <c r="N6" s="220"/>
      <c r="O6" s="39"/>
    </row>
    <row r="7" spans="1:15" ht="15" customHeight="1" thickBot="1">
      <c r="A7" s="199">
        <v>5</v>
      </c>
      <c r="B7" s="201">
        <f>VLOOKUP(A7,'пр.взв.'!B7:F22,2,FALSE)</f>
        <v>0</v>
      </c>
      <c r="C7" s="203">
        <f>VLOOKUP(A7,'пр.взв.'!B7:F22,3,FALSE)</f>
        <v>0</v>
      </c>
      <c r="D7" s="205">
        <f>VLOOKUP(A7,'пр.взв.'!B7:F24,4,FALSE)</f>
        <v>0</v>
      </c>
      <c r="E7" s="266"/>
      <c r="F7" s="6"/>
      <c r="G7" s="30"/>
      <c r="K7" s="221">
        <v>2</v>
      </c>
      <c r="L7" s="223"/>
      <c r="M7" s="225" t="e">
        <f>VLOOKUP(L7,'пр.взв.'!B7:F22,2,FALSE)</f>
        <v>#N/A</v>
      </c>
      <c r="N7" s="227" t="e">
        <f>VLOOKUP(L7,'пр.взв.'!B7:E22,4,FALSE)</f>
        <v>#N/A</v>
      </c>
      <c r="O7" s="39"/>
    </row>
    <row r="8" spans="1:15" ht="15" customHeight="1" thickBot="1">
      <c r="A8" s="200"/>
      <c r="B8" s="202"/>
      <c r="C8" s="204"/>
      <c r="D8" s="206"/>
      <c r="F8" s="2"/>
      <c r="G8" s="265"/>
      <c r="K8" s="222"/>
      <c r="L8" s="224"/>
      <c r="M8" s="226"/>
      <c r="N8" s="228"/>
      <c r="O8" s="39"/>
    </row>
    <row r="9" spans="1:15" ht="15" customHeight="1" thickBot="1">
      <c r="A9" s="207">
        <v>3</v>
      </c>
      <c r="B9" s="213">
        <f>VLOOKUP(A9,'пр.взв.'!B7:F22,2,FALSE)</f>
        <v>0</v>
      </c>
      <c r="C9" s="209">
        <f>VLOOKUP(A9,'пр.взв.'!B7:F22,3,FALSE)</f>
        <v>0</v>
      </c>
      <c r="D9" s="211">
        <f>VLOOKUP(A9,'пр.взв.'!B7:F26,4,FALSE)</f>
        <v>0</v>
      </c>
      <c r="F9" s="2"/>
      <c r="G9" s="266"/>
      <c r="H9" s="27"/>
      <c r="K9" s="237">
        <v>3</v>
      </c>
      <c r="L9" s="239"/>
      <c r="M9" s="241" t="e">
        <f>VLOOKUP(L9,'пр.взв.'!B7:F22,2,FALSE)</f>
        <v>#N/A</v>
      </c>
      <c r="N9" s="235" t="e">
        <f>VLOOKUP(L9,'пр.взв.'!B7:E22,4,FALSE)</f>
        <v>#N/A</v>
      </c>
      <c r="O9" s="39"/>
    </row>
    <row r="10" spans="1:15" ht="15" customHeight="1">
      <c r="A10" s="208"/>
      <c r="B10" s="214"/>
      <c r="C10" s="210"/>
      <c r="D10" s="212"/>
      <c r="E10" s="265"/>
      <c r="F10" s="1"/>
      <c r="G10" s="30"/>
      <c r="H10" s="28"/>
      <c r="K10" s="238"/>
      <c r="L10" s="240"/>
      <c r="M10" s="242"/>
      <c r="N10" s="236"/>
      <c r="O10" s="39"/>
    </row>
    <row r="11" spans="1:15" ht="15" customHeight="1" thickBot="1">
      <c r="A11" s="199">
        <v>7</v>
      </c>
      <c r="B11" s="201">
        <f>VLOOKUP(A11,'пр.взв.'!B7:F22,2,FALSE)</f>
        <v>0</v>
      </c>
      <c r="C11" s="203">
        <f>VLOOKUP(A11,'пр.взв.'!B7:F22,3,FALSE)</f>
        <v>0</v>
      </c>
      <c r="D11" s="205">
        <f>VLOOKUP(A11,'пр.взв.'!B7:F28,4,FALSE)</f>
        <v>0</v>
      </c>
      <c r="E11" s="266"/>
      <c r="G11" s="2"/>
      <c r="H11" s="28"/>
      <c r="K11" s="237">
        <v>3</v>
      </c>
      <c r="L11" s="239"/>
      <c r="M11" s="241" t="e">
        <f>VLOOKUP(L11,'пр.взв.'!B7:F22,2,FALSE)</f>
        <v>#N/A</v>
      </c>
      <c r="N11" s="235" t="e">
        <f>VLOOKUP(L11,'пр.взв.'!B7:E22,4,FALSE)</f>
        <v>#N/A</v>
      </c>
      <c r="O11" s="39"/>
    </row>
    <row r="12" spans="1:15" ht="15" customHeight="1" thickBot="1">
      <c r="A12" s="200"/>
      <c r="B12" s="202"/>
      <c r="C12" s="204"/>
      <c r="D12" s="206"/>
      <c r="G12" s="2"/>
      <c r="H12" s="28"/>
      <c r="K12" s="238"/>
      <c r="L12" s="240"/>
      <c r="M12" s="242"/>
      <c r="N12" s="236"/>
      <c r="O12" s="39"/>
    </row>
    <row r="13" spans="1:15" ht="15" customHeight="1">
      <c r="A13" s="274" t="s">
        <v>33</v>
      </c>
      <c r="D13" s="37"/>
      <c r="G13" s="2"/>
      <c r="H13" s="28"/>
      <c r="I13" s="271"/>
      <c r="K13" s="245">
        <v>5</v>
      </c>
      <c r="L13" s="251"/>
      <c r="M13" s="249" t="e">
        <f>VLOOKUP(L13,'пр.взв.'!B7:F22,2,FALSE)</f>
        <v>#N/A</v>
      </c>
      <c r="N13" s="243" t="e">
        <f>VLOOKUP(L13,'пр.взв.'!B7:E22,4,FALSE)</f>
        <v>#N/A</v>
      </c>
      <c r="O13" s="39"/>
    </row>
    <row r="14" spans="1:15" ht="15" customHeight="1" thickBot="1">
      <c r="A14" s="275"/>
      <c r="D14" s="37"/>
      <c r="G14" s="2"/>
      <c r="H14" s="28"/>
      <c r="I14" s="272"/>
      <c r="K14" s="246"/>
      <c r="L14" s="248"/>
      <c r="M14" s="250"/>
      <c r="N14" s="244"/>
      <c r="O14" s="39"/>
    </row>
    <row r="15" spans="1:15" ht="15" customHeight="1" thickBot="1">
      <c r="A15" s="207">
        <v>2</v>
      </c>
      <c r="B15" s="213">
        <f>VLOOKUP(A15,'пр.взв.'!B7:F22,2,FALSE)</f>
        <v>0</v>
      </c>
      <c r="C15" s="209">
        <f>VLOOKUP(A15,'пр.взв.'!B7:F22,3,FALSE)</f>
        <v>0</v>
      </c>
      <c r="D15" s="211">
        <f>VLOOKUP(A15,'пр.взв.'!B7:F22,4,FALSE)</f>
        <v>0</v>
      </c>
      <c r="G15" s="2"/>
      <c r="H15" s="28"/>
      <c r="K15" s="245">
        <v>5</v>
      </c>
      <c r="L15" s="247"/>
      <c r="M15" s="249" t="e">
        <f>VLOOKUP(L15,'пр.взв.'!B7:F22,2,FALSE)</f>
        <v>#N/A</v>
      </c>
      <c r="N15" s="243" t="e">
        <f>VLOOKUP(L15,'пр.взв.'!B7:E22,4,FALSE)</f>
        <v>#N/A</v>
      </c>
      <c r="O15" s="39"/>
    </row>
    <row r="16" spans="1:15" ht="15" customHeight="1">
      <c r="A16" s="208"/>
      <c r="B16" s="214"/>
      <c r="C16" s="210"/>
      <c r="D16" s="212"/>
      <c r="E16" s="265"/>
      <c r="G16" s="2"/>
      <c r="H16" s="28"/>
      <c r="K16" s="246"/>
      <c r="L16" s="248"/>
      <c r="M16" s="250"/>
      <c r="N16" s="244"/>
      <c r="O16" s="39"/>
    </row>
    <row r="17" spans="1:15" ht="15" customHeight="1" thickBot="1">
      <c r="A17" s="199">
        <v>6</v>
      </c>
      <c r="B17" s="201">
        <f>VLOOKUP(A17,'пр.взв.'!B7:F22,2,FALSE)</f>
        <v>0</v>
      </c>
      <c r="C17" s="203">
        <f>VLOOKUP(A17,'пр.взв.'!B7:F22,3,FALSE)</f>
        <v>0</v>
      </c>
      <c r="D17" s="205">
        <f>VLOOKUP(A17,'пр.взв.'!B7:F22,4,FALSE)</f>
        <v>0</v>
      </c>
      <c r="E17" s="266"/>
      <c r="F17" s="6"/>
      <c r="G17" s="30"/>
      <c r="H17" s="28"/>
      <c r="K17" s="254" t="s">
        <v>31</v>
      </c>
      <c r="L17" s="262"/>
      <c r="M17" s="258" t="e">
        <f>VLOOKUP(L17,'пр.взв.'!B7:F22,2,FALSE)</f>
        <v>#N/A</v>
      </c>
      <c r="N17" s="252" t="e">
        <f>VLOOKUP(L17,'пр.взв.'!B7:E22,4,FALSE)</f>
        <v>#N/A</v>
      </c>
      <c r="O17" s="39"/>
    </row>
    <row r="18" spans="1:15" ht="15" customHeight="1" thickBot="1">
      <c r="A18" s="200"/>
      <c r="B18" s="202"/>
      <c r="C18" s="204"/>
      <c r="D18" s="206"/>
      <c r="F18" s="2"/>
      <c r="G18" s="265"/>
      <c r="H18" s="29"/>
      <c r="K18" s="261"/>
      <c r="L18" s="263"/>
      <c r="M18" s="264"/>
      <c r="N18" s="253"/>
      <c r="O18" s="39"/>
    </row>
    <row r="19" spans="1:15" ht="15" customHeight="1" thickBot="1">
      <c r="A19" s="207">
        <v>4</v>
      </c>
      <c r="B19" s="213">
        <f>VLOOKUP(A19,'пр.взв.'!B7:F22,2,FALSE)</f>
        <v>0</v>
      </c>
      <c r="C19" s="209">
        <f>VLOOKUP(A19,'пр.взв.'!B7:F22,3,FALSE)</f>
        <v>0</v>
      </c>
      <c r="D19" s="211">
        <f>VLOOKUP(A19,'пр.взв.'!B7:F22,4,FALSE)</f>
        <v>0</v>
      </c>
      <c r="F19" s="2"/>
      <c r="G19" s="266"/>
      <c r="H19" s="2"/>
      <c r="K19" s="254" t="s">
        <v>31</v>
      </c>
      <c r="L19" s="256"/>
      <c r="M19" s="258" t="e">
        <f>VLOOKUP(L19,'пр.взв.'!B7:F22,2,FALSE)</f>
        <v>#N/A</v>
      </c>
      <c r="N19" s="252" t="e">
        <f>VLOOKUP(L19,'пр.взв.'!B7:E22,4,FALSE)</f>
        <v>#N/A</v>
      </c>
      <c r="O19" s="39"/>
    </row>
    <row r="20" spans="1:15" ht="15" customHeight="1" thickBot="1">
      <c r="A20" s="208"/>
      <c r="B20" s="214"/>
      <c r="C20" s="210"/>
      <c r="D20" s="212"/>
      <c r="E20" s="265"/>
      <c r="F20" s="1"/>
      <c r="G20" s="30"/>
      <c r="H20" s="2"/>
      <c r="K20" s="255"/>
      <c r="L20" s="257"/>
      <c r="M20" s="259"/>
      <c r="N20" s="260"/>
      <c r="O20" s="39"/>
    </row>
    <row r="21" spans="1:15" ht="15" customHeight="1" thickBot="1">
      <c r="A21" s="199">
        <v>8</v>
      </c>
      <c r="B21" s="201">
        <f>VLOOKUP(A21,'пр.взв.'!B7:F22,2,FALSE)</f>
        <v>0</v>
      </c>
      <c r="C21" s="203">
        <f>VLOOKUP(A21,'пр.взв.'!B7:F22,3,FALSE)</f>
        <v>0</v>
      </c>
      <c r="D21" s="205">
        <f>VLOOKUP(A21,'пр.взв.'!B7:F22,4,FALSE)</f>
        <v>0</v>
      </c>
      <c r="E21" s="266"/>
      <c r="G21" s="2"/>
      <c r="H21" s="2"/>
      <c r="N21" s="39"/>
      <c r="O21" s="39"/>
    </row>
    <row r="22" spans="1:15" ht="15" customHeight="1" thickBot="1">
      <c r="A22" s="200"/>
      <c r="B22" s="202"/>
      <c r="C22" s="204"/>
      <c r="D22" s="206"/>
      <c r="G22" s="2"/>
      <c r="H22" s="2"/>
      <c r="N22" s="39"/>
      <c r="O22" s="39"/>
    </row>
    <row r="23" spans="1:8" ht="45" customHeight="1">
      <c r="A23" s="273" t="s">
        <v>13</v>
      </c>
      <c r="B23" s="273"/>
      <c r="C23" s="273"/>
      <c r="D23" s="273"/>
      <c r="E23" s="273"/>
      <c r="F23" s="273"/>
      <c r="G23" s="273"/>
      <c r="H23" s="273"/>
    </row>
    <row r="24" spans="1:6" ht="37.5" customHeight="1">
      <c r="A24" s="44" t="s">
        <v>1</v>
      </c>
      <c r="F24" s="44" t="s">
        <v>4</v>
      </c>
    </row>
    <row r="25" ht="12.75" customHeight="1" thickBot="1"/>
    <row r="26" spans="1:6" ht="13.5" customHeight="1">
      <c r="A26" s="215"/>
      <c r="F26" s="215"/>
    </row>
    <row r="27" spans="1:9" ht="12.75" customHeight="1" thickBot="1">
      <c r="A27" s="216"/>
      <c r="B27" s="27"/>
      <c r="F27" s="216"/>
      <c r="G27" s="6"/>
      <c r="H27" s="6"/>
      <c r="I27" s="27"/>
    </row>
    <row r="28" spans="2:11" ht="15.75" customHeight="1">
      <c r="B28" s="28"/>
      <c r="C28" s="217"/>
      <c r="G28" s="2"/>
      <c r="H28" s="2"/>
      <c r="I28" s="28"/>
      <c r="J28" s="267"/>
      <c r="K28" s="268"/>
    </row>
    <row r="29" spans="2:11" ht="12.75" customHeight="1" thickBot="1">
      <c r="B29" s="28"/>
      <c r="C29" s="218"/>
      <c r="G29" s="2"/>
      <c r="H29" s="2"/>
      <c r="I29" s="28"/>
      <c r="J29" s="269"/>
      <c r="K29" s="270"/>
    </row>
    <row r="30" spans="1:9" ht="13.5" customHeight="1">
      <c r="A30" s="215"/>
      <c r="B30" s="29"/>
      <c r="F30" s="215"/>
      <c r="G30" s="1"/>
      <c r="H30" s="1"/>
      <c r="I30" s="29"/>
    </row>
    <row r="31" spans="1:6" ht="13.5" thickBot="1">
      <c r="A31" s="216"/>
      <c r="F31" s="216"/>
    </row>
    <row r="35" spans="1:9" ht="12.75">
      <c r="A35" s="13" t="str">
        <f>HYPERLINK('[1]реквизиты'!$A$11)</f>
        <v>Chief referee</v>
      </c>
      <c r="B35" s="10"/>
      <c r="C35" s="10"/>
      <c r="D35" s="10"/>
      <c r="E35" s="1"/>
      <c r="F35" s="43" t="str">
        <f>HYPERLINK('[1]реквизиты'!$G$11)</f>
        <v>Name</v>
      </c>
      <c r="I35" s="16" t="str">
        <f>HYPERLINK('[1]реквизиты'!$G$12)</f>
        <v>/The country/</v>
      </c>
    </row>
    <row r="36" spans="1:7" ht="12.75">
      <c r="A36" s="10"/>
      <c r="B36" s="10"/>
      <c r="C36" s="10"/>
      <c r="D36" s="15"/>
      <c r="E36" s="2"/>
      <c r="F36" s="37"/>
      <c r="G36" s="2"/>
    </row>
    <row r="37" spans="1:9" ht="12.75">
      <c r="A37" s="17" t="str">
        <f>HYPERLINK('[1]реквизиты'!$A$13)</f>
        <v>Chief secretary</v>
      </c>
      <c r="C37" s="10"/>
      <c r="D37" s="18"/>
      <c r="E37" s="34"/>
      <c r="F37" s="43" t="str">
        <f>HYPERLINK('[1]реквизиты'!$G$13)</f>
        <v>Name</v>
      </c>
      <c r="I37" s="19" t="str">
        <f>HYPERLINK('[1]реквизиты'!$G$14)</f>
        <v>/The country/</v>
      </c>
    </row>
  </sheetData>
  <mergeCells count="83">
    <mergeCell ref="C2:H2"/>
    <mergeCell ref="I2:N2"/>
    <mergeCell ref="C1:H1"/>
    <mergeCell ref="I1:N1"/>
    <mergeCell ref="J28:K29"/>
    <mergeCell ref="I13:I14"/>
    <mergeCell ref="E16:E17"/>
    <mergeCell ref="G18:G19"/>
    <mergeCell ref="E20:E21"/>
    <mergeCell ref="A23:H23"/>
    <mergeCell ref="F26:F27"/>
    <mergeCell ref="A13:A14"/>
    <mergeCell ref="D15:D16"/>
    <mergeCell ref="A17:A18"/>
    <mergeCell ref="G8:G9"/>
    <mergeCell ref="E10:E11"/>
    <mergeCell ref="D9:D10"/>
    <mergeCell ref="D7:D8"/>
    <mergeCell ref="D11:D12"/>
    <mergeCell ref="E6:E7"/>
    <mergeCell ref="N17:N18"/>
    <mergeCell ref="K19:K20"/>
    <mergeCell ref="L19:L20"/>
    <mergeCell ref="M19:M20"/>
    <mergeCell ref="N19:N20"/>
    <mergeCell ref="K17:K18"/>
    <mergeCell ref="L17:L18"/>
    <mergeCell ref="M17:M18"/>
    <mergeCell ref="N13:N14"/>
    <mergeCell ref="K15:K16"/>
    <mergeCell ref="L15:L16"/>
    <mergeCell ref="M15:M16"/>
    <mergeCell ref="N15:N16"/>
    <mergeCell ref="K13:K14"/>
    <mergeCell ref="M13:M14"/>
    <mergeCell ref="L13:L14"/>
    <mergeCell ref="N9:N10"/>
    <mergeCell ref="K11:K12"/>
    <mergeCell ref="L11:L12"/>
    <mergeCell ref="M11:M12"/>
    <mergeCell ref="N11:N12"/>
    <mergeCell ref="K9:K10"/>
    <mergeCell ref="L9:L10"/>
    <mergeCell ref="M9:M10"/>
    <mergeCell ref="N5:N6"/>
    <mergeCell ref="K7:K8"/>
    <mergeCell ref="L7:L8"/>
    <mergeCell ref="M7:M8"/>
    <mergeCell ref="N7:N8"/>
    <mergeCell ref="K5:K6"/>
    <mergeCell ref="L5:L6"/>
    <mergeCell ref="M5:M6"/>
    <mergeCell ref="F30:F31"/>
    <mergeCell ref="A26:A27"/>
    <mergeCell ref="A30:A31"/>
    <mergeCell ref="C28:C29"/>
    <mergeCell ref="A5:A6"/>
    <mergeCell ref="B5:B6"/>
    <mergeCell ref="C5:C6"/>
    <mergeCell ref="D5:D6"/>
    <mergeCell ref="B7:B8"/>
    <mergeCell ref="C7:C8"/>
    <mergeCell ref="A7:A8"/>
    <mergeCell ref="A9:A10"/>
    <mergeCell ref="B9:B10"/>
    <mergeCell ref="C9:C10"/>
    <mergeCell ref="A11:A12"/>
    <mergeCell ref="B11:B12"/>
    <mergeCell ref="C11:C12"/>
    <mergeCell ref="D17:D18"/>
    <mergeCell ref="B15:B16"/>
    <mergeCell ref="A15:A16"/>
    <mergeCell ref="C15:C16"/>
    <mergeCell ref="B17:B18"/>
    <mergeCell ref="C17:C18"/>
    <mergeCell ref="A19:A20"/>
    <mergeCell ref="C19:C20"/>
    <mergeCell ref="D19:D20"/>
    <mergeCell ref="B19:B20"/>
    <mergeCell ref="A21:A22"/>
    <mergeCell ref="B21:B22"/>
    <mergeCell ref="C21:C22"/>
    <mergeCell ref="D21:D22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svetys</cp:lastModifiedBy>
  <cp:lastPrinted>2009-04-10T18:06:04Z</cp:lastPrinted>
  <dcterms:created xsi:type="dcterms:W3CDTF">1996-10-08T23:32:33Z</dcterms:created>
  <dcterms:modified xsi:type="dcterms:W3CDTF">2009-04-10T18:06:25Z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