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<sst xmlns="http://schemas.openxmlformats.org/spreadsheetml/2006/main" count="180" uniqueCount="58">
  <si>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</si>
  <si>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</si>
  <si>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</si>
  <si>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</si>
  <si>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</si>
  <si>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</si>
  <si>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</si>
  <si>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</si>
  <si>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</si>
  <si>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</si>
  <si>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</si>
  <si>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</si>
  <si>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</si>
  <si>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</si>
  <si>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</si>
  <si>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</si>
  <si>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</si>
  <si>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</si>
  <si>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</si>
  <si>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</si>
  <si>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</si>
  <si>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</si>
  <si>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</si>
  <si>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</si>
  <si>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</si>
  <si>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</si>
  <si>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</si>
  <si>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</si>
  <si>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</si>
  <si>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</si>
  <si>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</si>
  <si>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</si>
  <si>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</si>
  <si>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</si>
  <si>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</si>
  <si>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</si>
  <si>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</si>
  <si>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</si>
  <si>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</si>
  <si>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</si>
  <si>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</si>
  <si>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UKR</t>
  </si>
  <si>
    <t>LIT</t>
  </si>
  <si>
    <t>WEIGHT CATEGORY 48 kg, juniorki</t>
  </si>
  <si>
    <t>Anna Vershinina</t>
  </si>
  <si>
    <t>Tetiana Dzhabrailova</t>
  </si>
  <si>
    <t>Dovilė Mazgeikaitė</t>
  </si>
  <si>
    <t>Leila Abasova</t>
  </si>
  <si>
    <t>Europe Championship Juniors And Youth (M-F) 9-10.04.2009   Shauliai (Lithuania)</t>
  </si>
  <si>
    <t>1</t>
  </si>
  <si>
    <t>3</t>
  </si>
  <si>
    <t>2</t>
  </si>
  <si>
    <t>4</t>
  </si>
  <si>
    <t>1m.</t>
  </si>
  <si>
    <t>2m.</t>
  </si>
  <si>
    <t>3m.</t>
  </si>
  <si>
    <t>1. Anna Vershinina</t>
  </si>
  <si>
    <t>2. Dovilė Mazgeikaitė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</si>
</sst>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44" fontId="12" fillId="2" borderId="18" xfId="17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44" fontId="12" fillId="2" borderId="19" xfId="17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44" fontId="11" fillId="0" borderId="20" xfId="17" applyFont="1" applyBorder="1" applyAlignment="1">
      <alignment horizontal="center" vertical="center" wrapText="1"/>
    </xf>
    <xf numFmtId="44" fontId="11" fillId="0" borderId="21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18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26" xfId="17" applyNumberFormat="1" applyFont="1" applyBorder="1" applyAlignment="1">
      <alignment horizontal="center" vertical="center" wrapText="1"/>
    </xf>
    <xf numFmtId="0" fontId="11" fillId="0" borderId="27" xfId="17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18" xfId="17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3" fillId="0" borderId="19" xfId="2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2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13" fillId="0" borderId="38" xfId="2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6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36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1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2" xfId="20" applyNumberFormat="1" applyFont="1" applyFill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0" fillId="0" borderId="31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2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1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5" borderId="43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left" vertical="center" wrapText="1"/>
    </xf>
    <xf numFmtId="0" fontId="15" fillId="5" borderId="46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center" vertical="center" wrapText="1"/>
    </xf>
    <xf numFmtId="0" fontId="18" fillId="6" borderId="4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left" vertical="center" wrapText="1"/>
    </xf>
    <xf numFmtId="0" fontId="15" fillId="7" borderId="46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center" vertical="center" wrapText="1"/>
    </xf>
    <xf numFmtId="0" fontId="18" fillId="7" borderId="45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left" vertical="center" wrapText="1"/>
    </xf>
    <xf numFmtId="0" fontId="15" fillId="6" borderId="46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09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7.75" customHeight="1">
      <c r="A2" s="109" t="str">
        <f>HYPERLINK('[1]реквизиты'!$A$2)</f>
        <v>Europe Championship Juniors and Youth (M-F)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customHeight="1">
      <c r="A3" s="89" t="str">
        <f>HYPERLINK('пр.взв.'!A4)</f>
        <v>Weight category     кg.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7.75" customHeight="1" thickBot="1">
      <c r="A4" s="111" t="s">
        <v>13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7">
        <v>1</v>
      </c>
      <c r="B6" s="95"/>
      <c r="C6" s="100" t="s">
        <v>23</v>
      </c>
      <c r="D6" s="102" t="e">
        <f>VLOOKUP(B6,'пр.взв.'!B7:E22,2,FALSE)</f>
        <v>#N/A</v>
      </c>
      <c r="E6" s="91" t="e">
        <f>VLOOKUP(B6,'пр.взв.'!B7:E22,3,FALSE)</f>
        <v>#N/A</v>
      </c>
      <c r="F6" s="93" t="e">
        <f>VLOOKUP(B6,'пр.взв.'!B7:E22,4,FALSE)</f>
        <v>#N/A</v>
      </c>
      <c r="G6" s="85"/>
      <c r="H6" s="87"/>
      <c r="I6" s="85"/>
      <c r="J6" s="87"/>
      <c r="K6" s="60" t="s">
        <v>26</v>
      </c>
    </row>
    <row r="7" spans="1:11" ht="19.5" customHeight="1" thickBot="1">
      <c r="A7" s="98"/>
      <c r="B7" s="96"/>
      <c r="C7" s="101"/>
      <c r="D7" s="103"/>
      <c r="E7" s="92"/>
      <c r="F7" s="94"/>
      <c r="G7" s="86"/>
      <c r="H7" s="88"/>
      <c r="I7" s="86"/>
      <c r="J7" s="88"/>
      <c r="K7" s="61" t="s">
        <v>2</v>
      </c>
    </row>
    <row r="8" spans="1:11" ht="19.5" customHeight="1">
      <c r="A8" s="98"/>
      <c r="B8" s="95"/>
      <c r="C8" s="83" t="s">
        <v>24</v>
      </c>
      <c r="D8" s="81" t="e">
        <f>VLOOKUP(B8,'пр.взв.'!B7:E22,2,FALSE)</f>
        <v>#N/A</v>
      </c>
      <c r="E8" s="104" t="e">
        <f>VLOOKUP(B8,'пр.взв.'!B7:E22,3,FALSE)</f>
        <v>#N/A</v>
      </c>
      <c r="F8" s="105" t="e">
        <f>VLOOKUP(B8,'пр.взв.'!B7:E22,4,FALSE)</f>
        <v>#N/A</v>
      </c>
      <c r="G8" s="106"/>
      <c r="H8" s="87"/>
      <c r="I8" s="85"/>
      <c r="J8" s="87"/>
      <c r="K8" s="61" t="s">
        <v>27</v>
      </c>
    </row>
    <row r="9" spans="1:11" ht="19.5" customHeight="1" thickBot="1">
      <c r="A9" s="99"/>
      <c r="B9" s="96"/>
      <c r="C9" s="80"/>
      <c r="D9" s="82"/>
      <c r="E9" s="92"/>
      <c r="F9" s="94"/>
      <c r="G9" s="86"/>
      <c r="H9" s="88"/>
      <c r="I9" s="86"/>
      <c r="J9" s="88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7">
        <v>2</v>
      </c>
      <c r="B12" s="95"/>
      <c r="C12" s="100" t="s">
        <v>23</v>
      </c>
      <c r="D12" s="102" t="e">
        <f>VLOOKUP(B12,'пр.взв.'!B7:E22,2,FALSE)</f>
        <v>#N/A</v>
      </c>
      <c r="E12" s="91" t="e">
        <f>VLOOKUP(B12,'пр.взв.'!B7:E22,3,FALSE)</f>
        <v>#N/A</v>
      </c>
      <c r="F12" s="91" t="e">
        <f>VLOOKUP(B12,'пр.взв.'!B7:E22,4,FALSE)</f>
        <v>#N/A</v>
      </c>
      <c r="G12" s="85"/>
      <c r="H12" s="87"/>
      <c r="I12" s="85"/>
      <c r="J12" s="87"/>
      <c r="K12" s="60" t="s">
        <v>26</v>
      </c>
    </row>
    <row r="13" spans="1:11" ht="19.5" customHeight="1" thickBot="1">
      <c r="A13" s="98"/>
      <c r="B13" s="96"/>
      <c r="C13" s="101"/>
      <c r="D13" s="103"/>
      <c r="E13" s="92"/>
      <c r="F13" s="92"/>
      <c r="G13" s="86"/>
      <c r="H13" s="88"/>
      <c r="I13" s="86"/>
      <c r="J13" s="88"/>
      <c r="K13" s="61" t="s">
        <v>2</v>
      </c>
    </row>
    <row r="14" spans="1:11" ht="19.5" customHeight="1">
      <c r="A14" s="98"/>
      <c r="B14" s="95"/>
      <c r="C14" s="83" t="s">
        <v>24</v>
      </c>
      <c r="D14" s="107" t="e">
        <f>VLOOKUP(B14,'пр.взв.'!B7:E22,2,FALSE)</f>
        <v>#N/A</v>
      </c>
      <c r="E14" s="104" t="e">
        <f>VLOOKUP(B14,'пр.взв.'!B7:E22,3,FALSE)</f>
        <v>#N/A</v>
      </c>
      <c r="F14" s="104" t="e">
        <f>VLOOKUP(B14,'пр.взв.'!B7:E22,4,FALSE)</f>
        <v>#N/A</v>
      </c>
      <c r="G14" s="106"/>
      <c r="H14" s="87"/>
      <c r="I14" s="85"/>
      <c r="J14" s="87"/>
      <c r="K14" s="61" t="s">
        <v>27</v>
      </c>
    </row>
    <row r="15" spans="1:11" ht="19.5" customHeight="1" thickBot="1">
      <c r="A15" s="99"/>
      <c r="B15" s="96"/>
      <c r="C15" s="80"/>
      <c r="D15" s="103"/>
      <c r="E15" s="92"/>
      <c r="F15" s="92"/>
      <c r="G15" s="86"/>
      <c r="H15" s="88"/>
      <c r="I15" s="86"/>
      <c r="J15" s="88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8" t="s">
        <v>25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7"/>
      <c r="B19" s="95"/>
      <c r="C19" s="100" t="s">
        <v>23</v>
      </c>
      <c r="D19" s="102" t="e">
        <f>VLOOKUP(B19,'пр.взв.'!B7:E22,2,FALSE)</f>
        <v>#N/A</v>
      </c>
      <c r="E19" s="91" t="e">
        <f>VLOOKUP(B19,'пр.взв.'!B7:E22,3,FALSE)</f>
        <v>#N/A</v>
      </c>
      <c r="F19" s="91" t="e">
        <f>VLOOKUP(B19,'пр.взв.'!B7:E22,4,FALSE)</f>
        <v>#N/A</v>
      </c>
      <c r="G19" s="85"/>
      <c r="H19" s="87"/>
      <c r="I19" s="85"/>
      <c r="J19" s="87"/>
      <c r="K19" s="60" t="s">
        <v>26</v>
      </c>
    </row>
    <row r="20" spans="1:11" ht="19.5" customHeight="1" thickBot="1">
      <c r="A20" s="98"/>
      <c r="B20" s="96"/>
      <c r="C20" s="101"/>
      <c r="D20" s="103"/>
      <c r="E20" s="92"/>
      <c r="F20" s="92"/>
      <c r="G20" s="86"/>
      <c r="H20" s="88"/>
      <c r="I20" s="86"/>
      <c r="J20" s="88"/>
      <c r="K20" s="61" t="s">
        <v>2</v>
      </c>
    </row>
    <row r="21" spans="1:11" ht="19.5" customHeight="1">
      <c r="A21" s="98"/>
      <c r="B21" s="95"/>
      <c r="C21" s="83" t="s">
        <v>24</v>
      </c>
      <c r="D21" s="107" t="e">
        <f>VLOOKUP(B21,'пр.взв.'!B7:E22,2,FALSE)</f>
        <v>#N/A</v>
      </c>
      <c r="E21" s="104" t="e">
        <f>VLOOKUP(B21,'пр.взв.'!B7:E22,3,FALSE)</f>
        <v>#N/A</v>
      </c>
      <c r="F21" s="104" t="e">
        <f>VLOOKUP(B21,'пр.взв.'!B7:E22,4,FALSE)</f>
        <v>#N/A</v>
      </c>
      <c r="G21" s="106"/>
      <c r="H21" s="87"/>
      <c r="I21" s="85"/>
      <c r="J21" s="87"/>
      <c r="K21" s="61" t="s">
        <v>27</v>
      </c>
    </row>
    <row r="22" spans="1:11" ht="19.5" customHeight="1" thickBot="1">
      <c r="A22" s="99"/>
      <c r="B22" s="96"/>
      <c r="C22" s="80"/>
      <c r="D22" s="103"/>
      <c r="E22" s="92"/>
      <c r="F22" s="92"/>
      <c r="G22" s="86"/>
      <c r="H22" s="88"/>
      <c r="I22" s="86"/>
      <c r="J22" s="88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3" t="s">
        <v>14</v>
      </c>
      <c r="B1" s="113"/>
      <c r="C1" s="113"/>
      <c r="D1" s="113"/>
      <c r="E1" s="113"/>
      <c r="F1" s="113"/>
    </row>
    <row r="2" spans="1:6" ht="28.5" customHeight="1">
      <c r="A2" s="112" t="str">
        <f>HYPERLINK('[1]реквизиты'!$A$2)</f>
        <v>Europe Championship Juniors and Youth (M-F)</v>
      </c>
      <c r="B2" s="112"/>
      <c r="C2" s="112"/>
      <c r="D2" s="112"/>
      <c r="E2" s="112"/>
      <c r="F2" s="112"/>
    </row>
    <row r="3" spans="1:10" ht="17.25" customHeight="1">
      <c r="A3" s="114" t="str">
        <f>HYPERLINK('[1]реквизиты'!$A$3)</f>
        <v>April  9 -13.2009                         Shaulay (Lithuania)                  </v>
      </c>
      <c r="B3" s="114"/>
      <c r="C3" s="114"/>
      <c r="D3" s="114"/>
      <c r="E3" s="114"/>
      <c r="F3" s="114"/>
      <c r="G3" s="11"/>
      <c r="H3" s="11"/>
      <c r="I3" s="11"/>
      <c r="J3" s="12"/>
    </row>
    <row r="4" spans="1:10" ht="21.75" customHeight="1" thickBot="1">
      <c r="A4" s="120" t="s">
        <v>38</v>
      </c>
      <c r="B4" s="120"/>
      <c r="C4" s="120"/>
      <c r="D4" s="120"/>
      <c r="E4" s="120"/>
      <c r="F4" s="120"/>
      <c r="G4" s="11"/>
      <c r="H4" s="11"/>
      <c r="I4" s="11"/>
      <c r="J4" s="12"/>
    </row>
    <row r="5" spans="1:6" ht="12.75" customHeight="1">
      <c r="A5" s="121" t="s">
        <v>5</v>
      </c>
      <c r="B5" s="123" t="s">
        <v>6</v>
      </c>
      <c r="C5" s="121" t="s">
        <v>7</v>
      </c>
      <c r="D5" s="121" t="s">
        <v>35</v>
      </c>
      <c r="E5" s="121" t="s">
        <v>9</v>
      </c>
      <c r="F5" s="121" t="s">
        <v>10</v>
      </c>
    </row>
    <row r="6" spans="1:6" ht="12.75" customHeight="1" thickBot="1">
      <c r="A6" s="122" t="s">
        <v>5</v>
      </c>
      <c r="B6" s="124"/>
      <c r="C6" s="122" t="s">
        <v>7</v>
      </c>
      <c r="D6" s="122" t="s">
        <v>8</v>
      </c>
      <c r="E6" s="122" t="s">
        <v>9</v>
      </c>
      <c r="F6" s="122" t="s">
        <v>10</v>
      </c>
    </row>
    <row r="7" spans="1:6" ht="12.75" customHeight="1">
      <c r="A7" s="115">
        <v>1</v>
      </c>
      <c r="B7" s="117">
        <v>1</v>
      </c>
      <c r="C7" s="118"/>
      <c r="D7" s="116"/>
      <c r="E7" s="115"/>
      <c r="F7" s="116"/>
    </row>
    <row r="8" spans="1:6" ht="12.75" customHeight="1">
      <c r="A8" s="115"/>
      <c r="B8" s="117"/>
      <c r="C8" s="118"/>
      <c r="D8" s="116"/>
      <c r="E8" s="115"/>
      <c r="F8" s="116"/>
    </row>
    <row r="9" spans="1:6" ht="12.75" customHeight="1">
      <c r="A9" s="115">
        <v>2</v>
      </c>
      <c r="B9" s="117">
        <v>2</v>
      </c>
      <c r="C9" s="118"/>
      <c r="D9" s="116"/>
      <c r="E9" s="115"/>
      <c r="F9" s="116"/>
    </row>
    <row r="10" spans="1:6" ht="12.75" customHeight="1">
      <c r="A10" s="115"/>
      <c r="B10" s="117"/>
      <c r="C10" s="118"/>
      <c r="D10" s="116"/>
      <c r="E10" s="115"/>
      <c r="F10" s="116"/>
    </row>
    <row r="11" spans="1:6" ht="12.75" customHeight="1">
      <c r="A11" s="115">
        <v>3</v>
      </c>
      <c r="B11" s="117">
        <v>3</v>
      </c>
      <c r="C11" s="118"/>
      <c r="D11" s="116"/>
      <c r="E11" s="115"/>
      <c r="F11" s="116"/>
    </row>
    <row r="12" spans="1:6" ht="15" customHeight="1">
      <c r="A12" s="115"/>
      <c r="B12" s="117"/>
      <c r="C12" s="118"/>
      <c r="D12" s="116"/>
      <c r="E12" s="115"/>
      <c r="F12" s="116"/>
    </row>
    <row r="13" spans="1:6" ht="12.75" customHeight="1">
      <c r="A13" s="115">
        <v>4</v>
      </c>
      <c r="B13" s="117">
        <v>4</v>
      </c>
      <c r="C13" s="118"/>
      <c r="D13" s="116"/>
      <c r="E13" s="115"/>
      <c r="F13" s="116"/>
    </row>
    <row r="14" spans="1:6" ht="15" customHeight="1">
      <c r="A14" s="115"/>
      <c r="B14" s="117"/>
      <c r="C14" s="118"/>
      <c r="D14" s="116"/>
      <c r="E14" s="115"/>
      <c r="F14" s="116"/>
    </row>
    <row r="15" spans="1:6" ht="15" customHeight="1">
      <c r="A15" s="115">
        <v>5</v>
      </c>
      <c r="B15" s="117">
        <v>5</v>
      </c>
      <c r="C15" s="118"/>
      <c r="D15" s="116"/>
      <c r="E15" s="115"/>
      <c r="F15" s="116"/>
    </row>
    <row r="16" spans="1:6" ht="15.75" customHeight="1">
      <c r="A16" s="115"/>
      <c r="B16" s="117"/>
      <c r="C16" s="118"/>
      <c r="D16" s="116"/>
      <c r="E16" s="115"/>
      <c r="F16" s="116"/>
    </row>
    <row r="17" spans="1:6" ht="12.75" customHeight="1">
      <c r="A17" s="115">
        <v>6</v>
      </c>
      <c r="B17" s="117">
        <v>6</v>
      </c>
      <c r="C17" s="118"/>
      <c r="D17" s="119"/>
      <c r="E17" s="115"/>
      <c r="F17" s="119"/>
    </row>
    <row r="18" spans="1:6" ht="15" customHeight="1">
      <c r="A18" s="115"/>
      <c r="B18" s="117"/>
      <c r="C18" s="118"/>
      <c r="D18" s="116"/>
      <c r="E18" s="115"/>
      <c r="F18" s="116"/>
    </row>
    <row r="19" spans="1:6" ht="12.75" customHeight="1">
      <c r="A19" s="115">
        <v>7</v>
      </c>
      <c r="B19" s="117">
        <v>7</v>
      </c>
      <c r="C19" s="118"/>
      <c r="D19" s="116"/>
      <c r="E19" s="115"/>
      <c r="F19" s="116"/>
    </row>
    <row r="20" spans="1:6" ht="15" customHeight="1">
      <c r="A20" s="115"/>
      <c r="B20" s="117"/>
      <c r="C20" s="118"/>
      <c r="D20" s="116"/>
      <c r="E20" s="115"/>
      <c r="F20" s="116"/>
    </row>
    <row r="21" spans="1:6" ht="12.75" customHeight="1">
      <c r="A21" s="115">
        <v>8</v>
      </c>
      <c r="B21" s="117">
        <v>8</v>
      </c>
      <c r="C21" s="118"/>
      <c r="D21" s="116"/>
      <c r="E21" s="115"/>
      <c r="F21" s="116"/>
    </row>
    <row r="22" spans="1:6" ht="15" customHeight="1">
      <c r="A22" s="115"/>
      <c r="B22" s="117"/>
      <c r="C22" s="118"/>
      <c r="D22" s="116"/>
      <c r="E22" s="115"/>
      <c r="F22" s="116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8515625" style="0" customWidth="1"/>
  </cols>
  <sheetData>
    <row r="1" spans="1:36" ht="35.25" customHeight="1" thickBot="1">
      <c r="A1" s="5"/>
      <c r="B1" s="5"/>
      <c r="C1" s="141" t="s">
        <v>48</v>
      </c>
      <c r="D1" s="142"/>
      <c r="E1" s="142"/>
      <c r="F1" s="142"/>
      <c r="G1" s="142"/>
      <c r="H1" s="142"/>
      <c r="I1" s="142"/>
      <c r="J1" s="143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4">
        <f>HYPERLINK('[2]ИТ.ПР'!$A$8)</f>
      </c>
      <c r="D2" s="144"/>
      <c r="E2" s="144"/>
      <c r="F2" s="144"/>
      <c r="G2" s="144"/>
      <c r="H2" s="144"/>
      <c r="I2" s="144"/>
      <c r="J2" s="144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45" t="s">
        <v>43</v>
      </c>
      <c r="D3" s="146"/>
      <c r="E3" s="146"/>
      <c r="F3" s="146"/>
      <c r="G3" s="146"/>
      <c r="H3" s="146"/>
      <c r="I3" s="146"/>
      <c r="J3" s="147"/>
      <c r="K3" s="42"/>
      <c r="L3" s="42"/>
      <c r="M3" s="42"/>
    </row>
    <row r="4" spans="1:13" ht="16.5" thickBot="1">
      <c r="A4" s="140" t="s">
        <v>0</v>
      </c>
      <c r="B4" s="14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2">
        <v>1</v>
      </c>
      <c r="B5" s="134" t="s">
        <v>44</v>
      </c>
      <c r="C5" s="136">
        <v>1990</v>
      </c>
      <c r="D5" s="138" t="s">
        <v>40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3"/>
      <c r="B6" s="135"/>
      <c r="C6" s="137"/>
      <c r="D6" s="139"/>
      <c r="E6" s="148" t="s">
        <v>49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25">
        <v>5</v>
      </c>
      <c r="B7" s="127">
        <v>0</v>
      </c>
      <c r="C7" s="129">
        <v>0</v>
      </c>
      <c r="D7" s="131">
        <v>0</v>
      </c>
      <c r="E7" s="149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3"/>
      <c r="B8" s="135"/>
      <c r="C8" s="137"/>
      <c r="D8" s="130"/>
      <c r="E8" s="20"/>
      <c r="F8" s="22"/>
      <c r="G8" s="148" t="s">
        <v>50</v>
      </c>
      <c r="H8" s="26"/>
      <c r="I8" s="20"/>
      <c r="J8" s="20"/>
      <c r="K8" s="20"/>
      <c r="L8" s="20"/>
      <c r="M8" s="20"/>
    </row>
    <row r="9" spans="1:13" ht="15" customHeight="1" thickBot="1">
      <c r="A9" s="132">
        <v>3</v>
      </c>
      <c r="B9" s="134" t="s">
        <v>45</v>
      </c>
      <c r="C9" s="136">
        <v>1989</v>
      </c>
      <c r="D9" s="138" t="s">
        <v>41</v>
      </c>
      <c r="E9" s="20"/>
      <c r="F9" s="22"/>
      <c r="G9" s="149"/>
      <c r="H9" s="2"/>
      <c r="I9" s="24"/>
      <c r="J9" s="22"/>
      <c r="K9" s="20"/>
      <c r="L9" s="20"/>
      <c r="M9" s="20"/>
    </row>
    <row r="10" spans="1:13" ht="15" customHeight="1">
      <c r="A10" s="133"/>
      <c r="B10" s="135"/>
      <c r="C10" s="137"/>
      <c r="D10" s="139"/>
      <c r="E10" s="148" t="s">
        <v>50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25">
        <v>7</v>
      </c>
      <c r="B11" s="127">
        <v>0</v>
      </c>
      <c r="C11" s="129">
        <v>0</v>
      </c>
      <c r="D11" s="131">
        <v>0</v>
      </c>
      <c r="E11" s="149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26"/>
      <c r="B12" s="128"/>
      <c r="C12" s="130"/>
      <c r="D12" s="13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48" t="s">
        <v>50</v>
      </c>
      <c r="J14" s="286" t="s">
        <v>45</v>
      </c>
      <c r="K14" s="287"/>
      <c r="L14" s="287"/>
      <c r="M14" s="20"/>
    </row>
    <row r="15" spans="1:10" ht="15" customHeight="1" thickBot="1">
      <c r="A15" s="140" t="s">
        <v>3</v>
      </c>
      <c r="B15" s="140"/>
      <c r="C15" s="71"/>
      <c r="D15" s="71"/>
      <c r="E15" s="20"/>
      <c r="F15" s="20"/>
      <c r="G15" s="20"/>
      <c r="H15" s="20"/>
      <c r="I15" s="149"/>
      <c r="J15" s="2"/>
    </row>
    <row r="16" spans="1:10" ht="15" customHeight="1" thickBot="1">
      <c r="A16" s="132">
        <v>2</v>
      </c>
      <c r="B16" s="134" t="s">
        <v>46</v>
      </c>
      <c r="C16" s="136">
        <v>1989</v>
      </c>
      <c r="D16" s="138" t="s">
        <v>42</v>
      </c>
      <c r="E16" s="20"/>
      <c r="F16" s="20"/>
      <c r="G16" s="20"/>
      <c r="H16" s="20"/>
      <c r="I16" s="30"/>
      <c r="J16" s="2"/>
    </row>
    <row r="17" spans="1:13" ht="15" customHeight="1">
      <c r="A17" s="133"/>
      <c r="B17" s="135"/>
      <c r="C17" s="137"/>
      <c r="D17" s="139"/>
      <c r="E17" s="148" t="s">
        <v>51</v>
      </c>
      <c r="F17" s="20"/>
      <c r="G17" s="25"/>
      <c r="H17" s="22"/>
      <c r="I17" s="30"/>
      <c r="J17" s="78" t="s">
        <v>53</v>
      </c>
      <c r="K17" s="150" t="s">
        <v>45</v>
      </c>
      <c r="L17" s="150"/>
      <c r="M17" s="78" t="s">
        <v>41</v>
      </c>
    </row>
    <row r="18" spans="1:13" ht="15" customHeight="1" thickBot="1">
      <c r="A18" s="125">
        <v>6</v>
      </c>
      <c r="B18" s="127">
        <v>0</v>
      </c>
      <c r="C18" s="129">
        <v>0</v>
      </c>
      <c r="D18" s="131">
        <v>0</v>
      </c>
      <c r="E18" s="149"/>
      <c r="F18" s="21"/>
      <c r="G18" s="24"/>
      <c r="H18" s="22"/>
      <c r="I18" s="30"/>
      <c r="J18" s="78" t="s">
        <v>54</v>
      </c>
      <c r="K18" s="150" t="s">
        <v>47</v>
      </c>
      <c r="L18" s="150"/>
      <c r="M18" s="78" t="s">
        <v>39</v>
      </c>
    </row>
    <row r="19" spans="1:13" ht="15" customHeight="1" thickBot="1">
      <c r="A19" s="133"/>
      <c r="B19" s="135"/>
      <c r="C19" s="137"/>
      <c r="D19" s="130"/>
      <c r="E19" s="20"/>
      <c r="F19" s="22"/>
      <c r="G19" s="148" t="s">
        <v>52</v>
      </c>
      <c r="H19" s="26"/>
      <c r="I19" s="30"/>
      <c r="J19" s="78" t="s">
        <v>55</v>
      </c>
      <c r="K19" s="150" t="s">
        <v>44</v>
      </c>
      <c r="L19" s="150"/>
      <c r="M19" s="78" t="s">
        <v>40</v>
      </c>
    </row>
    <row r="20" spans="1:13" ht="15" customHeight="1" thickBot="1">
      <c r="A20" s="132">
        <v>4</v>
      </c>
      <c r="B20" s="134" t="s">
        <v>47</v>
      </c>
      <c r="C20" s="136">
        <v>1990</v>
      </c>
      <c r="D20" s="138" t="s">
        <v>39</v>
      </c>
      <c r="E20" s="20"/>
      <c r="F20" s="22"/>
      <c r="G20" s="149"/>
      <c r="H20" s="2"/>
      <c r="J20" s="79" t="s">
        <v>55</v>
      </c>
      <c r="K20" s="150" t="s">
        <v>46</v>
      </c>
      <c r="L20" s="150"/>
      <c r="M20" s="78" t="s">
        <v>42</v>
      </c>
    </row>
    <row r="21" spans="1:13" ht="15" customHeight="1">
      <c r="A21" s="133"/>
      <c r="B21" s="135"/>
      <c r="C21" s="137"/>
      <c r="D21" s="139"/>
      <c r="E21" s="148" t="s">
        <v>52</v>
      </c>
      <c r="F21" s="23"/>
      <c r="G21" s="24"/>
      <c r="H21" s="22"/>
      <c r="I21" s="2"/>
      <c r="J21" s="84"/>
      <c r="K21" s="151"/>
      <c r="L21" s="152"/>
      <c r="M21" s="6"/>
    </row>
    <row r="22" spans="1:13" ht="15" customHeight="1" thickBot="1">
      <c r="A22" s="125">
        <v>8</v>
      </c>
      <c r="B22" s="127">
        <v>0</v>
      </c>
      <c r="C22" s="129">
        <v>0</v>
      </c>
      <c r="D22" s="131">
        <v>0</v>
      </c>
      <c r="E22" s="149"/>
      <c r="F22" s="20"/>
      <c r="G22" s="25"/>
      <c r="H22" s="22"/>
      <c r="J22" s="12"/>
      <c r="K22" s="153"/>
      <c r="L22" s="153"/>
      <c r="M22" s="2"/>
    </row>
    <row r="23" spans="1:8" ht="15" customHeight="1" thickBot="1">
      <c r="A23" s="126"/>
      <c r="B23" s="128"/>
      <c r="C23" s="130"/>
      <c r="D23" s="13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11" ht="12.75">
      <c r="B29" s="28"/>
      <c r="C29" s="154" t="s">
        <v>56</v>
      </c>
      <c r="D29" s="155"/>
      <c r="H29" s="28"/>
      <c r="I29" s="154" t="s">
        <v>57</v>
      </c>
      <c r="J29" s="155"/>
      <c r="K29" s="155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K21:L21"/>
    <mergeCell ref="K22:L22"/>
    <mergeCell ref="C29:D29"/>
    <mergeCell ref="I29:K29"/>
    <mergeCell ref="K17:L17"/>
    <mergeCell ref="K18:L18"/>
    <mergeCell ref="K19:L19"/>
    <mergeCell ref="K20:L20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60" t="s">
        <v>29</v>
      </c>
      <c r="C1" s="160"/>
      <c r="D1" s="160"/>
      <c r="E1" s="160"/>
      <c r="F1" s="160"/>
      <c r="G1" s="160"/>
      <c r="H1" s="160"/>
      <c r="I1" s="160"/>
      <c r="J1" s="63"/>
      <c r="K1" s="160" t="s">
        <v>29</v>
      </c>
      <c r="L1" s="160"/>
      <c r="M1" s="160"/>
      <c r="N1" s="160"/>
      <c r="O1" s="160"/>
      <c r="P1" s="160"/>
      <c r="Q1" s="160"/>
      <c r="R1" s="160"/>
    </row>
    <row r="2" spans="2:18" ht="24.75" customHeight="1">
      <c r="B2" s="194" t="str">
        <f>HYPERLINK('пр.взв.'!A4)</f>
        <v>Weight category     кg.</v>
      </c>
      <c r="C2" s="195"/>
      <c r="D2" s="195"/>
      <c r="E2" s="195"/>
      <c r="F2" s="195"/>
      <c r="G2" s="195"/>
      <c r="H2" s="195"/>
      <c r="I2" s="195"/>
      <c r="J2" s="64"/>
      <c r="K2" s="194" t="str">
        <f>HYPERLINK('пр.взв.'!A4)</f>
        <v>Weight category     кg.</v>
      </c>
      <c r="L2" s="195"/>
      <c r="M2" s="195"/>
      <c r="N2" s="195"/>
      <c r="O2" s="195"/>
      <c r="P2" s="195"/>
      <c r="Q2" s="195"/>
      <c r="R2" s="195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91" t="s">
        <v>34</v>
      </c>
      <c r="B4" s="161" t="s">
        <v>6</v>
      </c>
      <c r="C4" s="163" t="s">
        <v>7</v>
      </c>
      <c r="D4" s="163" t="s">
        <v>8</v>
      </c>
      <c r="E4" s="163" t="s">
        <v>17</v>
      </c>
      <c r="F4" s="165" t="s">
        <v>18</v>
      </c>
      <c r="G4" s="166" t="s">
        <v>20</v>
      </c>
      <c r="H4" s="168" t="s">
        <v>21</v>
      </c>
      <c r="I4" s="170" t="s">
        <v>19</v>
      </c>
      <c r="J4" s="91" t="s">
        <v>34</v>
      </c>
      <c r="K4" s="161" t="s">
        <v>6</v>
      </c>
      <c r="L4" s="163" t="s">
        <v>7</v>
      </c>
      <c r="M4" s="163" t="s">
        <v>8</v>
      </c>
      <c r="N4" s="163" t="s">
        <v>17</v>
      </c>
      <c r="O4" s="165" t="s">
        <v>18</v>
      </c>
      <c r="P4" s="166" t="s">
        <v>20</v>
      </c>
      <c r="Q4" s="168" t="s">
        <v>21</v>
      </c>
      <c r="R4" s="170" t="s">
        <v>19</v>
      </c>
    </row>
    <row r="5" spans="1:18" ht="12.75" customHeight="1" thickBot="1">
      <c r="A5" s="92"/>
      <c r="B5" s="162" t="s">
        <v>6</v>
      </c>
      <c r="C5" s="164" t="s">
        <v>7</v>
      </c>
      <c r="D5" s="164" t="s">
        <v>8</v>
      </c>
      <c r="E5" s="164" t="s">
        <v>17</v>
      </c>
      <c r="F5" s="164" t="s">
        <v>18</v>
      </c>
      <c r="G5" s="167"/>
      <c r="H5" s="169"/>
      <c r="I5" s="94" t="s">
        <v>19</v>
      </c>
      <c r="J5" s="92"/>
      <c r="K5" s="162" t="s">
        <v>6</v>
      </c>
      <c r="L5" s="164" t="s">
        <v>7</v>
      </c>
      <c r="M5" s="164" t="s">
        <v>8</v>
      </c>
      <c r="N5" s="164" t="s">
        <v>17</v>
      </c>
      <c r="O5" s="164" t="s">
        <v>18</v>
      </c>
      <c r="P5" s="167"/>
      <c r="Q5" s="169"/>
      <c r="R5" s="94" t="s">
        <v>19</v>
      </c>
    </row>
    <row r="6" spans="1:18" ht="12.75" customHeight="1">
      <c r="A6" s="156">
        <v>1</v>
      </c>
      <c r="B6" s="171">
        <v>1</v>
      </c>
      <c r="C6" s="173">
        <f>VLOOKUP(B6,'пр.взв.'!B7:E22,2,FALSE)</f>
        <v>0</v>
      </c>
      <c r="D6" s="175">
        <f>VLOOKUP(B6,'пр.взв.'!B7:F22,3,FALSE)</f>
        <v>0</v>
      </c>
      <c r="E6" s="175">
        <f>VLOOKUP(B6,'пр.взв.'!B7:E22,4,FALSE)</f>
        <v>0</v>
      </c>
      <c r="F6" s="177"/>
      <c r="G6" s="178"/>
      <c r="H6" s="179"/>
      <c r="I6" s="180"/>
      <c r="J6" s="156">
        <v>3</v>
      </c>
      <c r="K6" s="171">
        <v>2</v>
      </c>
      <c r="L6" s="173">
        <f>VLOOKUP(K6,'пр.взв.'!B7:E22,2,FALSE)</f>
        <v>0</v>
      </c>
      <c r="M6" s="175">
        <f>VLOOKUP(K6,'пр.взв.'!B7:F22,3,FALSE)</f>
        <v>0</v>
      </c>
      <c r="N6" s="175">
        <f>VLOOKUP(K6,'пр.взв.'!B7:E22,4,FALSE)</f>
        <v>0</v>
      </c>
      <c r="O6" s="177"/>
      <c r="P6" s="178"/>
      <c r="Q6" s="179"/>
      <c r="R6" s="180"/>
    </row>
    <row r="7" spans="1:18" ht="12.75" customHeight="1">
      <c r="A7" s="157"/>
      <c r="B7" s="172"/>
      <c r="C7" s="174"/>
      <c r="D7" s="176"/>
      <c r="E7" s="176"/>
      <c r="F7" s="176"/>
      <c r="G7" s="176"/>
      <c r="H7" s="116"/>
      <c r="I7" s="115"/>
      <c r="J7" s="157"/>
      <c r="K7" s="172"/>
      <c r="L7" s="174"/>
      <c r="M7" s="176"/>
      <c r="N7" s="176"/>
      <c r="O7" s="176"/>
      <c r="P7" s="176"/>
      <c r="Q7" s="116"/>
      <c r="R7" s="115"/>
    </row>
    <row r="8" spans="1:18" ht="12.75" customHeight="1">
      <c r="A8" s="157"/>
      <c r="B8" s="181">
        <v>5</v>
      </c>
      <c r="C8" s="183">
        <f>VLOOKUP(B8,'пр.взв.'!B7:E22,2,FALSE)</f>
        <v>0</v>
      </c>
      <c r="D8" s="185">
        <f>VLOOKUP(B8,'пр.взв.'!B7:F22,3,FALSE)</f>
        <v>0</v>
      </c>
      <c r="E8" s="185">
        <f>VLOOKUP(B8,'пр.взв.'!B7:E22,4,FALSE)</f>
        <v>0</v>
      </c>
      <c r="F8" s="187"/>
      <c r="G8" s="187"/>
      <c r="H8" s="189"/>
      <c r="I8" s="189"/>
      <c r="J8" s="157"/>
      <c r="K8" s="181">
        <v>6</v>
      </c>
      <c r="L8" s="183">
        <f>VLOOKUP(K8,'пр.взв.'!B7:E22,2,FALSE)</f>
        <v>0</v>
      </c>
      <c r="M8" s="185">
        <f>VLOOKUP(K8,'пр.взв.'!B7:F22,3,FALSE)</f>
        <v>0</v>
      </c>
      <c r="N8" s="185">
        <f>VLOOKUP(K8,'пр.взв.'!B7:E22,4,FALSE)</f>
        <v>0</v>
      </c>
      <c r="O8" s="187"/>
      <c r="P8" s="187"/>
      <c r="Q8" s="189"/>
      <c r="R8" s="189"/>
    </row>
    <row r="9" spans="1:18" ht="13.5" customHeight="1" thickBot="1">
      <c r="A9" s="159"/>
      <c r="B9" s="182"/>
      <c r="C9" s="184"/>
      <c r="D9" s="186"/>
      <c r="E9" s="186"/>
      <c r="F9" s="188"/>
      <c r="G9" s="188"/>
      <c r="H9" s="190"/>
      <c r="I9" s="190"/>
      <c r="J9" s="159"/>
      <c r="K9" s="182"/>
      <c r="L9" s="184"/>
      <c r="M9" s="186"/>
      <c r="N9" s="186"/>
      <c r="O9" s="188"/>
      <c r="P9" s="188"/>
      <c r="Q9" s="190"/>
      <c r="R9" s="190"/>
    </row>
    <row r="10" spans="1:18" ht="12.75" customHeight="1">
      <c r="A10" s="156">
        <v>2</v>
      </c>
      <c r="B10" s="191">
        <v>3</v>
      </c>
      <c r="C10" s="173">
        <f>VLOOKUP(B10,'пр.взв.'!B7:E22,2,FALSE)</f>
        <v>0</v>
      </c>
      <c r="D10" s="175">
        <f>VLOOKUP(B10,'пр.взв.'!B7:F22,3,FALSE)</f>
        <v>0</v>
      </c>
      <c r="E10" s="175">
        <f>VLOOKUP(B10,'пр.взв.'!B7:E22,4,FALSE)</f>
        <v>0</v>
      </c>
      <c r="F10" s="176"/>
      <c r="G10" s="193"/>
      <c r="H10" s="116"/>
      <c r="I10" s="185"/>
      <c r="J10" s="156">
        <v>4</v>
      </c>
      <c r="K10" s="191">
        <v>4</v>
      </c>
      <c r="L10" s="173">
        <f>VLOOKUP(K10,'пр.взв.'!B7:E22,2,FALSE)</f>
        <v>0</v>
      </c>
      <c r="M10" s="175">
        <f>VLOOKUP(K10,'пр.взв.'!B7:F22,3,FALSE)</f>
        <v>0</v>
      </c>
      <c r="N10" s="175">
        <f>VLOOKUP(K10,'пр.взв.'!B7:E22,4,FALSE)</f>
        <v>0</v>
      </c>
      <c r="O10" s="176"/>
      <c r="P10" s="193"/>
      <c r="Q10" s="116"/>
      <c r="R10" s="185"/>
    </row>
    <row r="11" spans="1:18" ht="12.75" customHeight="1">
      <c r="A11" s="157"/>
      <c r="B11" s="192"/>
      <c r="C11" s="174"/>
      <c r="D11" s="176"/>
      <c r="E11" s="176"/>
      <c r="F11" s="176"/>
      <c r="G11" s="176"/>
      <c r="H11" s="116"/>
      <c r="I11" s="115"/>
      <c r="J11" s="157"/>
      <c r="K11" s="192"/>
      <c r="L11" s="174"/>
      <c r="M11" s="176"/>
      <c r="N11" s="176"/>
      <c r="O11" s="176"/>
      <c r="P11" s="176"/>
      <c r="Q11" s="116"/>
      <c r="R11" s="115"/>
    </row>
    <row r="12" spans="1:18" ht="12.75" customHeight="1">
      <c r="A12" s="157"/>
      <c r="B12" s="181">
        <v>7</v>
      </c>
      <c r="C12" s="183">
        <f>VLOOKUP(B12,'пр.взв.'!B7:E22,2,FALSE)</f>
        <v>0</v>
      </c>
      <c r="D12" s="185">
        <f>VLOOKUP(B12,'пр.взв.'!B7:F22,3,FALSE)</f>
        <v>0</v>
      </c>
      <c r="E12" s="185">
        <f>VLOOKUP(B12,'пр.взв.'!B7:E22,4,FALSE)</f>
        <v>0</v>
      </c>
      <c r="F12" s="187"/>
      <c r="G12" s="187"/>
      <c r="H12" s="189"/>
      <c r="I12" s="189"/>
      <c r="J12" s="157"/>
      <c r="K12" s="181">
        <v>8</v>
      </c>
      <c r="L12" s="183">
        <f>VLOOKUP(K12,'пр.взв.'!B7:E22,2,FALSE)</f>
        <v>0</v>
      </c>
      <c r="M12" s="185">
        <f>VLOOKUP(K12,'пр.взв.'!B7:F22,3,FALSE)</f>
        <v>0</v>
      </c>
      <c r="N12" s="185">
        <f>VLOOKUP(K12,'пр.взв.'!B7:E22,4,FALSE)</f>
        <v>0</v>
      </c>
      <c r="O12" s="187"/>
      <c r="P12" s="187"/>
      <c r="Q12" s="189"/>
      <c r="R12" s="189"/>
    </row>
    <row r="13" spans="1:18" ht="12.75" customHeight="1">
      <c r="A13" s="158"/>
      <c r="B13" s="191"/>
      <c r="C13" s="174"/>
      <c r="D13" s="176"/>
      <c r="E13" s="176"/>
      <c r="F13" s="177"/>
      <c r="G13" s="177"/>
      <c r="H13" s="180"/>
      <c r="I13" s="180"/>
      <c r="J13" s="158"/>
      <c r="K13" s="191"/>
      <c r="L13" s="174"/>
      <c r="M13" s="176"/>
      <c r="N13" s="176"/>
      <c r="O13" s="177"/>
      <c r="P13" s="177"/>
      <c r="Q13" s="180"/>
      <c r="R13" s="180"/>
    </row>
    <row r="16" spans="2:18" ht="24.75" customHeight="1" thickBot="1">
      <c r="B16" s="65" t="s">
        <v>2</v>
      </c>
      <c r="C16" s="196" t="s">
        <v>37</v>
      </c>
      <c r="D16" s="196"/>
      <c r="E16" s="196"/>
      <c r="F16" s="196"/>
      <c r="G16" s="196"/>
      <c r="H16" s="196"/>
      <c r="I16" s="196"/>
      <c r="J16" s="74"/>
      <c r="K16" s="65" t="s">
        <v>3</v>
      </c>
      <c r="L16" s="196" t="s">
        <v>37</v>
      </c>
      <c r="M16" s="196"/>
      <c r="N16" s="196"/>
      <c r="O16" s="196"/>
      <c r="P16" s="196"/>
      <c r="Q16" s="196"/>
      <c r="R16" s="196"/>
    </row>
    <row r="17" spans="1:18" ht="12.75" customHeight="1">
      <c r="A17" s="91" t="s">
        <v>34</v>
      </c>
      <c r="B17" s="161" t="s">
        <v>6</v>
      </c>
      <c r="C17" s="163" t="s">
        <v>7</v>
      </c>
      <c r="D17" s="163" t="s">
        <v>8</v>
      </c>
      <c r="E17" s="163" t="s">
        <v>17</v>
      </c>
      <c r="F17" s="165" t="s">
        <v>18</v>
      </c>
      <c r="G17" s="166" t="s">
        <v>20</v>
      </c>
      <c r="H17" s="168" t="s">
        <v>21</v>
      </c>
      <c r="I17" s="170" t="s">
        <v>19</v>
      </c>
      <c r="J17" s="91" t="s">
        <v>34</v>
      </c>
      <c r="K17" s="161" t="s">
        <v>6</v>
      </c>
      <c r="L17" s="163" t="s">
        <v>7</v>
      </c>
      <c r="M17" s="163" t="s">
        <v>8</v>
      </c>
      <c r="N17" s="163" t="s">
        <v>17</v>
      </c>
      <c r="O17" s="165" t="s">
        <v>18</v>
      </c>
      <c r="P17" s="166" t="s">
        <v>20</v>
      </c>
      <c r="Q17" s="168" t="s">
        <v>21</v>
      </c>
      <c r="R17" s="170" t="s">
        <v>19</v>
      </c>
    </row>
    <row r="18" spans="1:18" ht="12.75" customHeight="1" thickBot="1">
      <c r="A18" s="92"/>
      <c r="B18" s="162" t="s">
        <v>6</v>
      </c>
      <c r="C18" s="164" t="s">
        <v>7</v>
      </c>
      <c r="D18" s="164" t="s">
        <v>8</v>
      </c>
      <c r="E18" s="164" t="s">
        <v>17</v>
      </c>
      <c r="F18" s="164" t="s">
        <v>18</v>
      </c>
      <c r="G18" s="167"/>
      <c r="H18" s="169"/>
      <c r="I18" s="94" t="s">
        <v>19</v>
      </c>
      <c r="J18" s="92"/>
      <c r="K18" s="162" t="s">
        <v>6</v>
      </c>
      <c r="L18" s="164" t="s">
        <v>7</v>
      </c>
      <c r="M18" s="164" t="s">
        <v>8</v>
      </c>
      <c r="N18" s="164" t="s">
        <v>17</v>
      </c>
      <c r="O18" s="164" t="s">
        <v>18</v>
      </c>
      <c r="P18" s="167"/>
      <c r="Q18" s="169"/>
      <c r="R18" s="94" t="s">
        <v>19</v>
      </c>
    </row>
    <row r="19" spans="1:18" ht="12.75" customHeight="1">
      <c r="A19" s="156">
        <v>1</v>
      </c>
      <c r="B19" s="171"/>
      <c r="C19" s="173" t="e">
        <f>VLOOKUP(B19,'пр.взв.'!B7:E22,2,FALSE)</f>
        <v>#N/A</v>
      </c>
      <c r="D19" s="175" t="e">
        <f>VLOOKUP(B19,'пр.взв.'!B7:F22,3,FALSE)</f>
        <v>#N/A</v>
      </c>
      <c r="E19" s="175" t="e">
        <f>VLOOKUP(B19,'пр.взв.'!B7:E22,4,FALSE)</f>
        <v>#N/A</v>
      </c>
      <c r="F19" s="177"/>
      <c r="G19" s="178"/>
      <c r="H19" s="179"/>
      <c r="I19" s="180"/>
      <c r="J19" s="156">
        <v>2</v>
      </c>
      <c r="K19" s="171"/>
      <c r="L19" s="173" t="e">
        <f>VLOOKUP(K19,'пр.взв.'!B7:E22,2,FALSE)</f>
        <v>#N/A</v>
      </c>
      <c r="M19" s="175" t="e">
        <f>VLOOKUP(K19,'пр.взв.'!B7:F22,3,FALSE)</f>
        <v>#N/A</v>
      </c>
      <c r="N19" s="175" t="e">
        <f>VLOOKUP(K19,'пр.взв.'!B7:E22,4,FALSE)</f>
        <v>#N/A</v>
      </c>
      <c r="O19" s="177"/>
      <c r="P19" s="178"/>
      <c r="Q19" s="179"/>
      <c r="R19" s="180"/>
    </row>
    <row r="20" spans="1:18" ht="12.75" customHeight="1">
      <c r="A20" s="157"/>
      <c r="B20" s="172"/>
      <c r="C20" s="174"/>
      <c r="D20" s="176"/>
      <c r="E20" s="176"/>
      <c r="F20" s="176"/>
      <c r="G20" s="176"/>
      <c r="H20" s="116"/>
      <c r="I20" s="115"/>
      <c r="J20" s="157"/>
      <c r="K20" s="172"/>
      <c r="L20" s="174"/>
      <c r="M20" s="176"/>
      <c r="N20" s="176"/>
      <c r="O20" s="176"/>
      <c r="P20" s="176"/>
      <c r="Q20" s="116"/>
      <c r="R20" s="115"/>
    </row>
    <row r="21" spans="1:18" ht="12.75" customHeight="1">
      <c r="A21" s="157"/>
      <c r="B21" s="181"/>
      <c r="C21" s="183" t="e">
        <f>VLOOKUP(B21,'пр.взв.'!B7:E22,2,FALSE)</f>
        <v>#N/A</v>
      </c>
      <c r="D21" s="185" t="e">
        <f>VLOOKUP(B21,'пр.взв.'!B7:F22,3,FALSE)</f>
        <v>#N/A</v>
      </c>
      <c r="E21" s="185" t="e">
        <f>VLOOKUP(B21,'пр.взв.'!B7:E22,4,FALSE)</f>
        <v>#N/A</v>
      </c>
      <c r="F21" s="187"/>
      <c r="G21" s="187"/>
      <c r="H21" s="189"/>
      <c r="I21" s="189"/>
      <c r="J21" s="157"/>
      <c r="K21" s="181"/>
      <c r="L21" s="183" t="e">
        <f>VLOOKUP(K21,'пр.взв.'!B7:E22,2,FALSE)</f>
        <v>#N/A</v>
      </c>
      <c r="M21" s="185" t="e">
        <f>VLOOKUP(K21,'пр.взв.'!B7:F22,3,FALSE)</f>
        <v>#N/A</v>
      </c>
      <c r="N21" s="185" t="e">
        <f>VLOOKUP(K21,'пр.взв.'!B7:E22,4,FALSE)</f>
        <v>#N/A</v>
      </c>
      <c r="O21" s="187"/>
      <c r="P21" s="187"/>
      <c r="Q21" s="189"/>
      <c r="R21" s="189"/>
    </row>
    <row r="22" spans="1:18" ht="12.75" customHeight="1">
      <c r="A22" s="158"/>
      <c r="B22" s="191"/>
      <c r="C22" s="174"/>
      <c r="D22" s="176"/>
      <c r="E22" s="176"/>
      <c r="F22" s="177"/>
      <c r="G22" s="177"/>
      <c r="H22" s="180"/>
      <c r="I22" s="180"/>
      <c r="J22" s="158"/>
      <c r="K22" s="191"/>
      <c r="L22" s="174"/>
      <c r="M22" s="176"/>
      <c r="N22" s="176"/>
      <c r="O22" s="177"/>
      <c r="P22" s="177"/>
      <c r="Q22" s="180"/>
      <c r="R22" s="180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03" t="s">
        <v>12</v>
      </c>
      <c r="D1" s="204"/>
      <c r="E1" s="204"/>
      <c r="F1" s="204"/>
      <c r="G1" s="204"/>
      <c r="H1" s="205"/>
      <c r="I1" s="206" t="str">
        <f>HYPERLINK('[1]реквизиты'!$A$2)</f>
        <v>Europe Championship Juniors and Youth (M-F)</v>
      </c>
      <c r="J1" s="207"/>
      <c r="K1" s="207"/>
      <c r="L1" s="207"/>
      <c r="M1" s="207"/>
      <c r="N1" s="208"/>
    </row>
    <row r="2" spans="2:18" ht="26.25" customHeight="1" thickBot="1">
      <c r="B2" s="40"/>
      <c r="C2" s="197" t="str">
        <f>HYPERLINK('пр.взв.'!A4)</f>
        <v>Weight category     кg.</v>
      </c>
      <c r="D2" s="198"/>
      <c r="E2" s="198"/>
      <c r="F2" s="198"/>
      <c r="G2" s="198"/>
      <c r="H2" s="199"/>
      <c r="I2" s="200" t="str">
        <f>HYPERLINK('[1]реквизиты'!$A$3)</f>
        <v>April  9 -13.2009                         Shaulay (Lithuania)                  </v>
      </c>
      <c r="J2" s="201"/>
      <c r="K2" s="201"/>
      <c r="L2" s="201"/>
      <c r="M2" s="201"/>
      <c r="N2" s="202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76">
        <v>1</v>
      </c>
      <c r="B5" s="278">
        <f>VLOOKUP(A5,'пр.взв.'!B7:F22,2,FALSE)</f>
        <v>0</v>
      </c>
      <c r="C5" s="280">
        <f>VLOOKUP(A5,'пр.взв.'!B7:F22,3,FALSE)</f>
        <v>0</v>
      </c>
      <c r="D5" s="222">
        <f>VLOOKUP(A5,'пр.взв.'!B7:F22,4,FALSE)</f>
        <v>0</v>
      </c>
      <c r="K5" s="268">
        <v>1</v>
      </c>
      <c r="L5" s="270"/>
      <c r="M5" s="272" t="e">
        <f>VLOOKUP(L5,'пр.взв.'!B7:F22,2,FALSE)</f>
        <v>#N/A</v>
      </c>
      <c r="N5" s="258" t="e">
        <f>VLOOKUP(L5,'пр.взв.'!B7:F22,4,FALSE)</f>
        <v>#N/A</v>
      </c>
      <c r="O5" s="39"/>
      <c r="P5" s="5"/>
    </row>
    <row r="6" spans="1:15" ht="15" customHeight="1">
      <c r="A6" s="277"/>
      <c r="B6" s="279"/>
      <c r="C6" s="281"/>
      <c r="D6" s="223"/>
      <c r="E6" s="215"/>
      <c r="K6" s="269"/>
      <c r="L6" s="271"/>
      <c r="M6" s="273"/>
      <c r="N6" s="259"/>
      <c r="O6" s="39"/>
    </row>
    <row r="7" spans="1:15" ht="15" customHeight="1" thickBot="1">
      <c r="A7" s="224">
        <v>5</v>
      </c>
      <c r="B7" s="282">
        <f>VLOOKUP(A7,'пр.взв.'!B7:F22,2,FALSE)</f>
        <v>0</v>
      </c>
      <c r="C7" s="284">
        <f>VLOOKUP(A7,'пр.взв.'!B7:F22,3,FALSE)</f>
        <v>0</v>
      </c>
      <c r="D7" s="226">
        <f>VLOOKUP(A7,'пр.взв.'!B7:F24,4,FALSE)</f>
        <v>0</v>
      </c>
      <c r="E7" s="216"/>
      <c r="F7" s="6"/>
      <c r="G7" s="30"/>
      <c r="K7" s="260">
        <v>2</v>
      </c>
      <c r="L7" s="262"/>
      <c r="M7" s="264" t="e">
        <f>VLOOKUP(L7,'пр.взв.'!B7:F22,2,FALSE)</f>
        <v>#N/A</v>
      </c>
      <c r="N7" s="266" t="e">
        <f>VLOOKUP(L7,'пр.взв.'!B7:E22,4,FALSE)</f>
        <v>#N/A</v>
      </c>
      <c r="O7" s="39"/>
    </row>
    <row r="8" spans="1:15" ht="15" customHeight="1" thickBot="1">
      <c r="A8" s="225"/>
      <c r="B8" s="283"/>
      <c r="C8" s="285"/>
      <c r="D8" s="227"/>
      <c r="F8" s="2"/>
      <c r="G8" s="215"/>
      <c r="K8" s="261"/>
      <c r="L8" s="263"/>
      <c r="M8" s="265"/>
      <c r="N8" s="267"/>
      <c r="O8" s="39"/>
    </row>
    <row r="9" spans="1:15" ht="15" customHeight="1" thickBot="1">
      <c r="A9" s="276">
        <v>3</v>
      </c>
      <c r="B9" s="278">
        <f>VLOOKUP(A9,'пр.взв.'!B7:F22,2,FALSE)</f>
        <v>0</v>
      </c>
      <c r="C9" s="280">
        <f>VLOOKUP(A9,'пр.взв.'!B7:F22,3,FALSE)</f>
        <v>0</v>
      </c>
      <c r="D9" s="222">
        <f>VLOOKUP(A9,'пр.взв.'!B7:F26,4,FALSE)</f>
        <v>0</v>
      </c>
      <c r="F9" s="2"/>
      <c r="G9" s="216"/>
      <c r="H9" s="27"/>
      <c r="K9" s="252">
        <v>3</v>
      </c>
      <c r="L9" s="254"/>
      <c r="M9" s="256" t="e">
        <f>VLOOKUP(L9,'пр.взв.'!B7:F22,2,FALSE)</f>
        <v>#N/A</v>
      </c>
      <c r="N9" s="250" t="e">
        <f>VLOOKUP(L9,'пр.взв.'!B7:E22,4,FALSE)</f>
        <v>#N/A</v>
      </c>
      <c r="O9" s="39"/>
    </row>
    <row r="10" spans="1:15" ht="15" customHeight="1">
      <c r="A10" s="277"/>
      <c r="B10" s="279"/>
      <c r="C10" s="281"/>
      <c r="D10" s="223"/>
      <c r="E10" s="215"/>
      <c r="F10" s="1"/>
      <c r="G10" s="30"/>
      <c r="H10" s="28"/>
      <c r="K10" s="253"/>
      <c r="L10" s="255"/>
      <c r="M10" s="257"/>
      <c r="N10" s="251"/>
      <c r="O10" s="39"/>
    </row>
    <row r="11" spans="1:15" ht="15" customHeight="1" thickBot="1">
      <c r="A11" s="224">
        <v>7</v>
      </c>
      <c r="B11" s="282">
        <f>VLOOKUP(A11,'пр.взв.'!B7:F22,2,FALSE)</f>
        <v>0</v>
      </c>
      <c r="C11" s="284">
        <f>VLOOKUP(A11,'пр.взв.'!B7:F22,3,FALSE)</f>
        <v>0</v>
      </c>
      <c r="D11" s="226">
        <f>VLOOKUP(A11,'пр.взв.'!B7:F28,4,FALSE)</f>
        <v>0</v>
      </c>
      <c r="E11" s="216"/>
      <c r="G11" s="2"/>
      <c r="H11" s="28"/>
      <c r="K11" s="252">
        <v>3</v>
      </c>
      <c r="L11" s="254"/>
      <c r="M11" s="256" t="e">
        <f>VLOOKUP(L11,'пр.взв.'!B7:F22,2,FALSE)</f>
        <v>#N/A</v>
      </c>
      <c r="N11" s="250" t="e">
        <f>VLOOKUP(L11,'пр.взв.'!B7:E22,4,FALSE)</f>
        <v>#N/A</v>
      </c>
      <c r="O11" s="39"/>
    </row>
    <row r="12" spans="1:15" ht="15" customHeight="1" thickBot="1">
      <c r="A12" s="225"/>
      <c r="B12" s="283"/>
      <c r="C12" s="285"/>
      <c r="D12" s="227"/>
      <c r="G12" s="2"/>
      <c r="H12" s="28"/>
      <c r="K12" s="253"/>
      <c r="L12" s="255"/>
      <c r="M12" s="257"/>
      <c r="N12" s="251"/>
      <c r="O12" s="39"/>
    </row>
    <row r="13" spans="1:15" ht="15" customHeight="1">
      <c r="A13" s="220" t="s">
        <v>33</v>
      </c>
      <c r="D13" s="37"/>
      <c r="G13" s="2"/>
      <c r="H13" s="28"/>
      <c r="I13" s="213"/>
      <c r="K13" s="243">
        <v>5</v>
      </c>
      <c r="L13" s="249"/>
      <c r="M13" s="247" t="e">
        <f>VLOOKUP(L13,'пр.взв.'!B7:F22,2,FALSE)</f>
        <v>#N/A</v>
      </c>
      <c r="N13" s="241" t="e">
        <f>VLOOKUP(L13,'пр.взв.'!B7:E22,4,FALSE)</f>
        <v>#N/A</v>
      </c>
      <c r="O13" s="39"/>
    </row>
    <row r="14" spans="1:15" ht="15" customHeight="1" thickBot="1">
      <c r="A14" s="221"/>
      <c r="D14" s="37"/>
      <c r="G14" s="2"/>
      <c r="H14" s="28"/>
      <c r="I14" s="214"/>
      <c r="K14" s="244"/>
      <c r="L14" s="246"/>
      <c r="M14" s="248"/>
      <c r="N14" s="242"/>
      <c r="O14" s="39"/>
    </row>
    <row r="15" spans="1:15" ht="15" customHeight="1" thickBot="1">
      <c r="A15" s="276">
        <v>2</v>
      </c>
      <c r="B15" s="278">
        <f>VLOOKUP(A15,'пр.взв.'!B7:F22,2,FALSE)</f>
        <v>0</v>
      </c>
      <c r="C15" s="280">
        <f>VLOOKUP(A15,'пр.взв.'!B7:F22,3,FALSE)</f>
        <v>0</v>
      </c>
      <c r="D15" s="222">
        <f>VLOOKUP(A15,'пр.взв.'!B7:F22,4,FALSE)</f>
        <v>0</v>
      </c>
      <c r="G15" s="2"/>
      <c r="H15" s="28"/>
      <c r="K15" s="243">
        <v>5</v>
      </c>
      <c r="L15" s="245"/>
      <c r="M15" s="247" t="e">
        <f>VLOOKUP(L15,'пр.взв.'!B7:F22,2,FALSE)</f>
        <v>#N/A</v>
      </c>
      <c r="N15" s="241" t="e">
        <f>VLOOKUP(L15,'пр.взв.'!B7:E22,4,FALSE)</f>
        <v>#N/A</v>
      </c>
      <c r="O15" s="39"/>
    </row>
    <row r="16" spans="1:15" ht="15" customHeight="1">
      <c r="A16" s="277"/>
      <c r="B16" s="279"/>
      <c r="C16" s="281"/>
      <c r="D16" s="223"/>
      <c r="E16" s="215"/>
      <c r="G16" s="2"/>
      <c r="H16" s="28"/>
      <c r="K16" s="244"/>
      <c r="L16" s="246"/>
      <c r="M16" s="248"/>
      <c r="N16" s="242"/>
      <c r="O16" s="39"/>
    </row>
    <row r="17" spans="1:15" ht="15" customHeight="1" thickBot="1">
      <c r="A17" s="224">
        <v>6</v>
      </c>
      <c r="B17" s="282">
        <f>VLOOKUP(A17,'пр.взв.'!B7:F22,2,FALSE)</f>
        <v>0</v>
      </c>
      <c r="C17" s="284">
        <f>VLOOKUP(A17,'пр.взв.'!B7:F22,3,FALSE)</f>
        <v>0</v>
      </c>
      <c r="D17" s="226">
        <f>VLOOKUP(A17,'пр.взв.'!B7:F22,4,FALSE)</f>
        <v>0</v>
      </c>
      <c r="E17" s="216"/>
      <c r="F17" s="6"/>
      <c r="G17" s="30"/>
      <c r="H17" s="28"/>
      <c r="K17" s="230" t="s">
        <v>31</v>
      </c>
      <c r="L17" s="238"/>
      <c r="M17" s="234" t="e">
        <f>VLOOKUP(L17,'пр.взв.'!B7:F22,2,FALSE)</f>
        <v>#N/A</v>
      </c>
      <c r="N17" s="228" t="e">
        <f>VLOOKUP(L17,'пр.взв.'!B7:E22,4,FALSE)</f>
        <v>#N/A</v>
      </c>
      <c r="O17" s="39"/>
    </row>
    <row r="18" spans="1:15" ht="15" customHeight="1" thickBot="1">
      <c r="A18" s="225"/>
      <c r="B18" s="283"/>
      <c r="C18" s="285"/>
      <c r="D18" s="227"/>
      <c r="F18" s="2"/>
      <c r="G18" s="215"/>
      <c r="H18" s="29"/>
      <c r="K18" s="237"/>
      <c r="L18" s="239"/>
      <c r="M18" s="240"/>
      <c r="N18" s="229"/>
      <c r="O18" s="39"/>
    </row>
    <row r="19" spans="1:15" ht="15" customHeight="1" thickBot="1">
      <c r="A19" s="276">
        <v>4</v>
      </c>
      <c r="B19" s="278">
        <f>VLOOKUP(A19,'пр.взв.'!B7:F22,2,FALSE)</f>
        <v>0</v>
      </c>
      <c r="C19" s="280">
        <f>VLOOKUP(A19,'пр.взв.'!B7:F22,3,FALSE)</f>
        <v>0</v>
      </c>
      <c r="D19" s="222">
        <f>VLOOKUP(A19,'пр.взв.'!B7:F22,4,FALSE)</f>
        <v>0</v>
      </c>
      <c r="F19" s="2"/>
      <c r="G19" s="216"/>
      <c r="H19" s="2"/>
      <c r="K19" s="230" t="s">
        <v>31</v>
      </c>
      <c r="L19" s="232"/>
      <c r="M19" s="234" t="e">
        <f>VLOOKUP(L19,'пр.взв.'!B7:F22,2,FALSE)</f>
        <v>#N/A</v>
      </c>
      <c r="N19" s="228" t="e">
        <f>VLOOKUP(L19,'пр.взв.'!B7:E22,4,FALSE)</f>
        <v>#N/A</v>
      </c>
      <c r="O19" s="39"/>
    </row>
    <row r="20" spans="1:15" ht="15" customHeight="1" thickBot="1">
      <c r="A20" s="277"/>
      <c r="B20" s="279"/>
      <c r="C20" s="281"/>
      <c r="D20" s="223"/>
      <c r="E20" s="215"/>
      <c r="F20" s="1"/>
      <c r="G20" s="30"/>
      <c r="H20" s="2"/>
      <c r="K20" s="231"/>
      <c r="L20" s="233"/>
      <c r="M20" s="235"/>
      <c r="N20" s="236"/>
      <c r="O20" s="39"/>
    </row>
    <row r="21" spans="1:15" ht="15" customHeight="1" thickBot="1">
      <c r="A21" s="224">
        <v>8</v>
      </c>
      <c r="B21" s="282">
        <f>VLOOKUP(A21,'пр.взв.'!B7:F22,2,FALSE)</f>
        <v>0</v>
      </c>
      <c r="C21" s="284">
        <f>VLOOKUP(A21,'пр.взв.'!B7:F22,3,FALSE)</f>
        <v>0</v>
      </c>
      <c r="D21" s="226">
        <f>VLOOKUP(A21,'пр.взв.'!B7:F22,4,FALSE)</f>
        <v>0</v>
      </c>
      <c r="E21" s="216"/>
      <c r="G21" s="2"/>
      <c r="H21" s="2"/>
      <c r="N21" s="39"/>
      <c r="O21" s="39"/>
    </row>
    <row r="22" spans="1:15" ht="15" customHeight="1" thickBot="1">
      <c r="A22" s="225"/>
      <c r="B22" s="283"/>
      <c r="C22" s="285"/>
      <c r="D22" s="227"/>
      <c r="G22" s="2"/>
      <c r="H22" s="2"/>
      <c r="N22" s="39"/>
      <c r="O22" s="39"/>
    </row>
    <row r="23" spans="1:8" ht="45" customHeight="1">
      <c r="A23" s="217" t="s">
        <v>13</v>
      </c>
      <c r="B23" s="217"/>
      <c r="C23" s="217"/>
      <c r="D23" s="217"/>
      <c r="E23" s="217"/>
      <c r="F23" s="217"/>
      <c r="G23" s="217"/>
      <c r="H23" s="217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8"/>
      <c r="F26" s="218"/>
    </row>
    <row r="27" spans="1:9" ht="12.75" customHeight="1" thickBot="1">
      <c r="A27" s="219"/>
      <c r="B27" s="27"/>
      <c r="F27" s="219"/>
      <c r="G27" s="6"/>
      <c r="H27" s="6"/>
      <c r="I27" s="27"/>
    </row>
    <row r="28" spans="2:11" ht="15.75" customHeight="1">
      <c r="B28" s="28"/>
      <c r="C28" s="274"/>
      <c r="G28" s="2"/>
      <c r="H28" s="2"/>
      <c r="I28" s="28"/>
      <c r="J28" s="209"/>
      <c r="K28" s="210"/>
    </row>
    <row r="29" spans="2:11" ht="12.75" customHeight="1" thickBot="1">
      <c r="B29" s="28"/>
      <c r="C29" s="275"/>
      <c r="G29" s="2"/>
      <c r="H29" s="2"/>
      <c r="I29" s="28"/>
      <c r="J29" s="211"/>
      <c r="K29" s="212"/>
    </row>
    <row r="30" spans="1:9" ht="13.5" customHeight="1">
      <c r="A30" s="218"/>
      <c r="B30" s="29"/>
      <c r="F30" s="218"/>
      <c r="G30" s="1"/>
      <c r="H30" s="1"/>
      <c r="I30" s="29"/>
    </row>
    <row r="31" spans="1:6" ht="13.5" thickBot="1">
      <c r="A31" s="219"/>
      <c r="F31" s="219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2009-04-09T17:28:03Z</cp:lastPrinted>
  <dcterms:created xsi:type="dcterms:W3CDTF">1996-10-08T23:32:33Z</dcterms:created>
  <dcterms:modified xsi:type="dcterms:W3CDTF">2009-04-10T17:09:00Z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