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<sst xmlns="http://schemas.openxmlformats.org/spreadsheetml/2006/main" count="196" uniqueCount="69">
  <si>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</si>
  <si>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</si>
  <si>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</si>
  <si>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</si>
  <si>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</si>
  <si>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</si>
  <si>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</si>
  <si>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</si>
  <si>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</si>
  <si>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</si>
  <si>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</si>
  <si>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</si>
  <si>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</si>
  <si>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</si>
  <si>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</si>
  <si>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</si>
  <si>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</si>
  <si>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</si>
  <si>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</si>
  <si>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</si>
  <si>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</si>
  <si>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</si>
  <si>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</si>
  <si>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</si>
  <si>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</si>
  <si>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</si>
  <si>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</si>
  <si>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</si>
  <si>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</si>
  <si>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</si>
  <si>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</si>
  <si>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</si>
  <si>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</si>
  <si>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</si>
  <si>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</si>
  <si>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</si>
  <si>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</si>
  <si>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</si>
  <si>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</si>
  <si>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</si>
  <si>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</si>
  <si>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LIT</t>
  </si>
  <si>
    <t xml:space="preserve">Marija Ostapchiuk </t>
  </si>
  <si>
    <t>UKR</t>
  </si>
  <si>
    <t>Jekaterina Bibika</t>
  </si>
  <si>
    <t>LAT</t>
  </si>
  <si>
    <t>Laura Naginskaite</t>
  </si>
  <si>
    <t>Anastasija Shenkarenko</t>
  </si>
  <si>
    <t>MOL</t>
  </si>
  <si>
    <t xml:space="preserve">Evgenija Belarusec </t>
  </si>
  <si>
    <t>Gergana Vatsova</t>
  </si>
  <si>
    <t>BUL</t>
  </si>
  <si>
    <t>Matilda Peric</t>
  </si>
  <si>
    <t>FRA</t>
  </si>
  <si>
    <t>Tatjana Osoianu</t>
  </si>
  <si>
    <t>5</t>
  </si>
  <si>
    <t>7</t>
  </si>
  <si>
    <t>4</t>
  </si>
  <si>
    <t>2</t>
  </si>
  <si>
    <t>1m.</t>
  </si>
  <si>
    <t>2m.</t>
  </si>
  <si>
    <t>3m.</t>
  </si>
  <si>
    <t>Tatjana Oshajanu</t>
  </si>
  <si>
    <t>5m.</t>
  </si>
  <si>
    <t xml:space="preserve">Jekaterina Bibika </t>
  </si>
  <si>
    <t>WEIGHT CATEGORY 52 kg, devushki</t>
  </si>
  <si>
    <t>3. Laura Naginskaite</t>
  </si>
  <si>
    <t>2. Tatjana Oshajanu</t>
  </si>
  <si>
    <t>Europe Championship Juniors And Youth (M-F) 8-9.04.2009   Shauliai (Lithuania)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</si>
</sst>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44" fontId="12" fillId="2" borderId="13" xfId="17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44" fontId="11" fillId="0" borderId="19" xfId="17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18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5" xfId="17" applyNumberFormat="1" applyFont="1" applyBorder="1" applyAlignment="1">
      <alignment horizontal="center" vertical="center" wrapText="1"/>
    </xf>
    <xf numFmtId="0" fontId="11" fillId="0" borderId="26" xfId="17" applyNumberFormat="1" applyFont="1" applyBorder="1" applyAlignment="1">
      <alignment horizontal="center" vertical="center" wrapText="1"/>
    </xf>
    <xf numFmtId="44" fontId="12" fillId="3" borderId="27" xfId="17" applyFont="1" applyFill="1" applyBorder="1" applyAlignment="1">
      <alignment horizontal="center" vertical="center" wrapText="1"/>
    </xf>
    <xf numFmtId="44" fontId="12" fillId="3" borderId="18" xfId="17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44" fontId="12" fillId="2" borderId="18" xfId="17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3" fillId="0" borderId="27" xfId="2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7" xfId="2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13" fillId="0" borderId="37" xfId="2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5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35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1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2" xfId="20" applyNumberFormat="1" applyFont="1" applyFill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0" fillId="0" borderId="31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2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0" xfId="0" applyNumberFormat="1" applyFont="1" applyFill="1" applyBorder="1" applyAlignment="1">
      <alignment horizontal="center" vertical="center"/>
    </xf>
    <xf numFmtId="0" fontId="9" fillId="5" borderId="41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15" fillId="0" borderId="45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left" vertical="center" wrapText="1"/>
    </xf>
    <xf numFmtId="0" fontId="15" fillId="5" borderId="45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left" vertical="center" wrapText="1"/>
    </xf>
    <xf numFmtId="0" fontId="15" fillId="7" borderId="45" xfId="0" applyFont="1" applyFill="1" applyBorder="1" applyAlignment="1">
      <alignment horizontal="left" vertical="center"/>
    </xf>
    <xf numFmtId="0" fontId="4" fillId="7" borderId="44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left" vertical="center" wrapText="1"/>
    </xf>
    <xf numFmtId="0" fontId="15" fillId="6" borderId="45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0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7.75" customHeight="1">
      <c r="A2" s="110" t="str">
        <f>HYPERLINK('[1]реквизиты'!$A$2)</f>
        <v>Europe Championship Juniors and Youth (M-F)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8" customHeight="1">
      <c r="A3" s="91" t="str">
        <f>HYPERLINK('пр.взв.'!A4)</f>
        <v>Weight category     кg.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7.75" customHeight="1" thickBot="1">
      <c r="A4" s="112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21" customHeight="1" thickBot="1">
      <c r="A5" s="60" t="s">
        <v>15</v>
      </c>
      <c r="B5" s="47" t="s">
        <v>6</v>
      </c>
      <c r="C5" s="49" t="s">
        <v>16</v>
      </c>
      <c r="D5" s="47" t="s">
        <v>7</v>
      </c>
      <c r="E5" s="50" t="s">
        <v>8</v>
      </c>
      <c r="F5" s="46" t="s">
        <v>17</v>
      </c>
      <c r="G5" s="51" t="s">
        <v>18</v>
      </c>
      <c r="H5" s="51" t="s">
        <v>20</v>
      </c>
      <c r="I5" s="51" t="s">
        <v>21</v>
      </c>
      <c r="J5" s="49" t="s">
        <v>19</v>
      </c>
      <c r="K5" s="51" t="s">
        <v>22</v>
      </c>
    </row>
    <row r="6" spans="1:11" ht="19.5" customHeight="1">
      <c r="A6" s="83">
        <v>1</v>
      </c>
      <c r="B6" s="97"/>
      <c r="C6" s="82" t="s">
        <v>23</v>
      </c>
      <c r="D6" s="103" t="e">
        <f>VLOOKUP(B6,'пр.взв.'!B7:E22,2,FALSE)</f>
        <v>#N/A</v>
      </c>
      <c r="E6" s="93" t="e">
        <f>VLOOKUP(B6,'пр.взв.'!B7:E22,3,FALSE)</f>
        <v>#N/A</v>
      </c>
      <c r="F6" s="95" t="e">
        <f>VLOOKUP(B6,'пр.взв.'!B7:E22,4,FALSE)</f>
        <v>#N/A</v>
      </c>
      <c r="G6" s="87"/>
      <c r="H6" s="89"/>
      <c r="I6" s="87"/>
      <c r="J6" s="89"/>
      <c r="K6" s="61" t="s">
        <v>26</v>
      </c>
    </row>
    <row r="7" spans="1:11" ht="19.5" customHeight="1" thickBot="1">
      <c r="A7" s="84"/>
      <c r="B7" s="98"/>
      <c r="C7" s="102"/>
      <c r="D7" s="104"/>
      <c r="E7" s="94"/>
      <c r="F7" s="96"/>
      <c r="G7" s="88"/>
      <c r="H7" s="90"/>
      <c r="I7" s="88"/>
      <c r="J7" s="90"/>
      <c r="K7" s="62" t="s">
        <v>2</v>
      </c>
    </row>
    <row r="8" spans="1:11" ht="19.5" customHeight="1">
      <c r="A8" s="84"/>
      <c r="B8" s="97"/>
      <c r="C8" s="99" t="s">
        <v>24</v>
      </c>
      <c r="D8" s="101" t="e">
        <f>VLOOKUP(B8,'пр.взв.'!B7:E22,2,FALSE)</f>
        <v>#N/A</v>
      </c>
      <c r="E8" s="105" t="e">
        <f>VLOOKUP(B8,'пр.взв.'!B7:E22,3,FALSE)</f>
        <v>#N/A</v>
      </c>
      <c r="F8" s="106" t="e">
        <f>VLOOKUP(B8,'пр.взв.'!B7:E22,4,FALSE)</f>
        <v>#N/A</v>
      </c>
      <c r="G8" s="107"/>
      <c r="H8" s="89"/>
      <c r="I8" s="87"/>
      <c r="J8" s="89"/>
      <c r="K8" s="62" t="s">
        <v>27</v>
      </c>
    </row>
    <row r="9" spans="1:11" ht="19.5" customHeight="1" thickBot="1">
      <c r="A9" s="85"/>
      <c r="B9" s="98"/>
      <c r="C9" s="100"/>
      <c r="D9" s="86"/>
      <c r="E9" s="94"/>
      <c r="F9" s="96"/>
      <c r="G9" s="88"/>
      <c r="H9" s="90"/>
      <c r="I9" s="88"/>
      <c r="J9" s="90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15</v>
      </c>
      <c r="B11" s="47" t="s">
        <v>6</v>
      </c>
      <c r="C11" s="49" t="s">
        <v>16</v>
      </c>
      <c r="D11" s="47" t="s">
        <v>7</v>
      </c>
      <c r="E11" s="50" t="s">
        <v>8</v>
      </c>
      <c r="F11" s="46" t="s">
        <v>17</v>
      </c>
      <c r="G11" s="51" t="s">
        <v>18</v>
      </c>
      <c r="H11" s="51" t="s">
        <v>20</v>
      </c>
      <c r="I11" s="51" t="s">
        <v>21</v>
      </c>
      <c r="J11" s="49" t="s">
        <v>19</v>
      </c>
      <c r="K11" s="51" t="s">
        <v>22</v>
      </c>
    </row>
    <row r="12" spans="1:11" ht="19.5" customHeight="1">
      <c r="A12" s="83">
        <v>2</v>
      </c>
      <c r="B12" s="97"/>
      <c r="C12" s="82" t="s">
        <v>23</v>
      </c>
      <c r="D12" s="103" t="e">
        <f>VLOOKUP(B12,'пр.взв.'!B7:E22,2,FALSE)</f>
        <v>#N/A</v>
      </c>
      <c r="E12" s="93" t="e">
        <f>VLOOKUP(B12,'пр.взв.'!B7:E22,3,FALSE)</f>
        <v>#N/A</v>
      </c>
      <c r="F12" s="93" t="e">
        <f>VLOOKUP(B12,'пр.взв.'!B7:E22,4,FALSE)</f>
        <v>#N/A</v>
      </c>
      <c r="G12" s="87"/>
      <c r="H12" s="89"/>
      <c r="I12" s="87"/>
      <c r="J12" s="89"/>
      <c r="K12" s="61" t="s">
        <v>26</v>
      </c>
    </row>
    <row r="13" spans="1:11" ht="19.5" customHeight="1" thickBot="1">
      <c r="A13" s="84"/>
      <c r="B13" s="98"/>
      <c r="C13" s="102"/>
      <c r="D13" s="104"/>
      <c r="E13" s="94"/>
      <c r="F13" s="94"/>
      <c r="G13" s="88"/>
      <c r="H13" s="90"/>
      <c r="I13" s="88"/>
      <c r="J13" s="90"/>
      <c r="K13" s="62" t="s">
        <v>2</v>
      </c>
    </row>
    <row r="14" spans="1:11" ht="19.5" customHeight="1">
      <c r="A14" s="84"/>
      <c r="B14" s="97"/>
      <c r="C14" s="99" t="s">
        <v>24</v>
      </c>
      <c r="D14" s="108" t="e">
        <f>VLOOKUP(B14,'пр.взв.'!B7:E22,2,FALSE)</f>
        <v>#N/A</v>
      </c>
      <c r="E14" s="105" t="e">
        <f>VLOOKUP(B14,'пр.взв.'!B7:E22,3,FALSE)</f>
        <v>#N/A</v>
      </c>
      <c r="F14" s="105" t="e">
        <f>VLOOKUP(B14,'пр.взв.'!B7:E22,4,FALSE)</f>
        <v>#N/A</v>
      </c>
      <c r="G14" s="107"/>
      <c r="H14" s="89"/>
      <c r="I14" s="87"/>
      <c r="J14" s="89"/>
      <c r="K14" s="62" t="s">
        <v>27</v>
      </c>
    </row>
    <row r="15" spans="1:11" ht="19.5" customHeight="1" thickBot="1">
      <c r="A15" s="85"/>
      <c r="B15" s="98"/>
      <c r="C15" s="100"/>
      <c r="D15" s="104"/>
      <c r="E15" s="94"/>
      <c r="F15" s="94"/>
      <c r="G15" s="88"/>
      <c r="H15" s="90"/>
      <c r="I15" s="88"/>
      <c r="J15" s="90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09" t="s">
        <v>25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 ht="26.25" thickBot="1">
      <c r="A18" s="48" t="s">
        <v>15</v>
      </c>
      <c r="B18" s="47" t="s">
        <v>6</v>
      </c>
      <c r="C18" s="49" t="s">
        <v>16</v>
      </c>
      <c r="D18" s="47" t="s">
        <v>7</v>
      </c>
      <c r="E18" s="50" t="s">
        <v>8</v>
      </c>
      <c r="F18" s="46" t="s">
        <v>17</v>
      </c>
      <c r="G18" s="51" t="s">
        <v>18</v>
      </c>
      <c r="H18" s="51" t="s">
        <v>20</v>
      </c>
      <c r="I18" s="51" t="s">
        <v>21</v>
      </c>
      <c r="J18" s="49" t="s">
        <v>19</v>
      </c>
      <c r="K18" s="51" t="s">
        <v>22</v>
      </c>
    </row>
    <row r="19" spans="1:11" ht="19.5" customHeight="1">
      <c r="A19" s="83"/>
      <c r="B19" s="97"/>
      <c r="C19" s="82" t="s">
        <v>23</v>
      </c>
      <c r="D19" s="103" t="e">
        <f>VLOOKUP(B19,'пр.взв.'!B7:E22,2,FALSE)</f>
        <v>#N/A</v>
      </c>
      <c r="E19" s="93" t="e">
        <f>VLOOKUP(B19,'пр.взв.'!B7:E22,3,FALSE)</f>
        <v>#N/A</v>
      </c>
      <c r="F19" s="93" t="e">
        <f>VLOOKUP(B19,'пр.взв.'!B7:E22,4,FALSE)</f>
        <v>#N/A</v>
      </c>
      <c r="G19" s="87"/>
      <c r="H19" s="89"/>
      <c r="I19" s="87"/>
      <c r="J19" s="89"/>
      <c r="K19" s="61" t="s">
        <v>26</v>
      </c>
    </row>
    <row r="20" spans="1:11" ht="19.5" customHeight="1" thickBot="1">
      <c r="A20" s="84"/>
      <c r="B20" s="98"/>
      <c r="C20" s="102"/>
      <c r="D20" s="104"/>
      <c r="E20" s="94"/>
      <c r="F20" s="94"/>
      <c r="G20" s="88"/>
      <c r="H20" s="90"/>
      <c r="I20" s="88"/>
      <c r="J20" s="90"/>
      <c r="K20" s="62" t="s">
        <v>2</v>
      </c>
    </row>
    <row r="21" spans="1:11" ht="19.5" customHeight="1">
      <c r="A21" s="84"/>
      <c r="B21" s="97"/>
      <c r="C21" s="99" t="s">
        <v>24</v>
      </c>
      <c r="D21" s="108" t="e">
        <f>VLOOKUP(B21,'пр.взв.'!B7:E22,2,FALSE)</f>
        <v>#N/A</v>
      </c>
      <c r="E21" s="105" t="e">
        <f>VLOOKUP(B21,'пр.взв.'!B7:E22,3,FALSE)</f>
        <v>#N/A</v>
      </c>
      <c r="F21" s="105" t="e">
        <f>VLOOKUP(B21,'пр.взв.'!B7:E22,4,FALSE)</f>
        <v>#N/A</v>
      </c>
      <c r="G21" s="107"/>
      <c r="H21" s="89"/>
      <c r="I21" s="87"/>
      <c r="J21" s="89"/>
      <c r="K21" s="62" t="s">
        <v>27</v>
      </c>
    </row>
    <row r="22" spans="1:11" ht="19.5" customHeight="1" thickBot="1">
      <c r="A22" s="85"/>
      <c r="B22" s="98"/>
      <c r="C22" s="100"/>
      <c r="D22" s="104"/>
      <c r="E22" s="94"/>
      <c r="F22" s="94"/>
      <c r="G22" s="88"/>
      <c r="H22" s="90"/>
      <c r="I22" s="88"/>
      <c r="J22" s="90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4" t="s">
        <v>14</v>
      </c>
      <c r="B1" s="114"/>
      <c r="C1" s="114"/>
      <c r="D1" s="114"/>
      <c r="E1" s="114"/>
      <c r="F1" s="114"/>
    </row>
    <row r="2" spans="1:6" ht="28.5" customHeight="1">
      <c r="A2" s="113" t="str">
        <f>HYPERLINK('[1]реквизиты'!$A$2)</f>
        <v>Europe Championship Juniors and Youth (M-F)</v>
      </c>
      <c r="B2" s="113"/>
      <c r="C2" s="113"/>
      <c r="D2" s="113"/>
      <c r="E2" s="113"/>
      <c r="F2" s="113"/>
    </row>
    <row r="3" spans="1:10" ht="17.25" customHeight="1">
      <c r="A3" s="115" t="str">
        <f>HYPERLINK('[1]реквизиты'!$A$3)</f>
        <v>April  9 -13.2009                         Shaulay (Lithuania)                  </v>
      </c>
      <c r="B3" s="115"/>
      <c r="C3" s="115"/>
      <c r="D3" s="115"/>
      <c r="E3" s="115"/>
      <c r="F3" s="115"/>
      <c r="G3" s="11"/>
      <c r="H3" s="11"/>
      <c r="I3" s="11"/>
      <c r="J3" s="12"/>
    </row>
    <row r="4" spans="1:10" ht="21.75" customHeight="1" thickBot="1">
      <c r="A4" s="121" t="s">
        <v>38</v>
      </c>
      <c r="B4" s="121"/>
      <c r="C4" s="121"/>
      <c r="D4" s="121"/>
      <c r="E4" s="121"/>
      <c r="F4" s="121"/>
      <c r="G4" s="11"/>
      <c r="H4" s="11"/>
      <c r="I4" s="11"/>
      <c r="J4" s="12"/>
    </row>
    <row r="5" spans="1:6" ht="12.75" customHeight="1">
      <c r="A5" s="122" t="s">
        <v>5</v>
      </c>
      <c r="B5" s="124" t="s">
        <v>6</v>
      </c>
      <c r="C5" s="122" t="s">
        <v>7</v>
      </c>
      <c r="D5" s="122" t="s">
        <v>35</v>
      </c>
      <c r="E5" s="122" t="s">
        <v>9</v>
      </c>
      <c r="F5" s="122" t="s">
        <v>10</v>
      </c>
    </row>
    <row r="6" spans="1:6" ht="12.75" customHeight="1" thickBot="1">
      <c r="A6" s="123" t="s">
        <v>5</v>
      </c>
      <c r="B6" s="125"/>
      <c r="C6" s="123" t="s">
        <v>7</v>
      </c>
      <c r="D6" s="123" t="s">
        <v>8</v>
      </c>
      <c r="E6" s="123" t="s">
        <v>9</v>
      </c>
      <c r="F6" s="123" t="s">
        <v>10</v>
      </c>
    </row>
    <row r="7" spans="1:6" ht="12.75" customHeight="1">
      <c r="A7" s="116">
        <v>1</v>
      </c>
      <c r="B7" s="118">
        <v>1</v>
      </c>
      <c r="C7" s="119"/>
      <c r="D7" s="117"/>
      <c r="E7" s="116"/>
      <c r="F7" s="117"/>
    </row>
    <row r="8" spans="1:6" ht="12.75" customHeight="1">
      <c r="A8" s="116"/>
      <c r="B8" s="118"/>
      <c r="C8" s="119"/>
      <c r="D8" s="117"/>
      <c r="E8" s="116"/>
      <c r="F8" s="117"/>
    </row>
    <row r="9" spans="1:6" ht="12.75" customHeight="1">
      <c r="A9" s="116">
        <v>2</v>
      </c>
      <c r="B9" s="118">
        <v>2</v>
      </c>
      <c r="C9" s="119"/>
      <c r="D9" s="117"/>
      <c r="E9" s="116"/>
      <c r="F9" s="117"/>
    </row>
    <row r="10" spans="1:6" ht="12.75" customHeight="1">
      <c r="A10" s="116"/>
      <c r="B10" s="118"/>
      <c r="C10" s="119"/>
      <c r="D10" s="117"/>
      <c r="E10" s="116"/>
      <c r="F10" s="117"/>
    </row>
    <row r="11" spans="1:6" ht="12.75" customHeight="1">
      <c r="A11" s="116">
        <v>3</v>
      </c>
      <c r="B11" s="118">
        <v>3</v>
      </c>
      <c r="C11" s="119"/>
      <c r="D11" s="117"/>
      <c r="E11" s="116"/>
      <c r="F11" s="117"/>
    </row>
    <row r="12" spans="1:6" ht="15" customHeight="1">
      <c r="A12" s="116"/>
      <c r="B12" s="118"/>
      <c r="C12" s="119"/>
      <c r="D12" s="117"/>
      <c r="E12" s="116"/>
      <c r="F12" s="117"/>
    </row>
    <row r="13" spans="1:6" ht="12.75" customHeight="1">
      <c r="A13" s="116">
        <v>4</v>
      </c>
      <c r="B13" s="118">
        <v>4</v>
      </c>
      <c r="C13" s="119"/>
      <c r="D13" s="117"/>
      <c r="E13" s="116"/>
      <c r="F13" s="117"/>
    </row>
    <row r="14" spans="1:6" ht="15" customHeight="1">
      <c r="A14" s="116"/>
      <c r="B14" s="118"/>
      <c r="C14" s="119"/>
      <c r="D14" s="117"/>
      <c r="E14" s="116"/>
      <c r="F14" s="117"/>
    </row>
    <row r="15" spans="1:6" ht="15" customHeight="1">
      <c r="A15" s="116">
        <v>5</v>
      </c>
      <c r="B15" s="118">
        <v>5</v>
      </c>
      <c r="C15" s="119"/>
      <c r="D15" s="117"/>
      <c r="E15" s="116"/>
      <c r="F15" s="117"/>
    </row>
    <row r="16" spans="1:6" ht="15.75" customHeight="1">
      <c r="A16" s="116"/>
      <c r="B16" s="118"/>
      <c r="C16" s="119"/>
      <c r="D16" s="117"/>
      <c r="E16" s="116"/>
      <c r="F16" s="117"/>
    </row>
    <row r="17" spans="1:6" ht="12.75" customHeight="1">
      <c r="A17" s="116">
        <v>6</v>
      </c>
      <c r="B17" s="118">
        <v>6</v>
      </c>
      <c r="C17" s="119"/>
      <c r="D17" s="120"/>
      <c r="E17" s="116"/>
      <c r="F17" s="120"/>
    </row>
    <row r="18" spans="1:6" ht="15" customHeight="1">
      <c r="A18" s="116"/>
      <c r="B18" s="118"/>
      <c r="C18" s="119"/>
      <c r="D18" s="117"/>
      <c r="E18" s="116"/>
      <c r="F18" s="117"/>
    </row>
    <row r="19" spans="1:6" ht="12.75" customHeight="1">
      <c r="A19" s="116">
        <v>7</v>
      </c>
      <c r="B19" s="118">
        <v>7</v>
      </c>
      <c r="C19" s="119"/>
      <c r="D19" s="117"/>
      <c r="E19" s="116"/>
      <c r="F19" s="117"/>
    </row>
    <row r="20" spans="1:6" ht="15" customHeight="1">
      <c r="A20" s="116"/>
      <c r="B20" s="118"/>
      <c r="C20" s="119"/>
      <c r="D20" s="117"/>
      <c r="E20" s="116"/>
      <c r="F20" s="117"/>
    </row>
    <row r="21" spans="1:6" ht="12.75" customHeight="1">
      <c r="A21" s="116">
        <v>8</v>
      </c>
      <c r="B21" s="118">
        <v>8</v>
      </c>
      <c r="C21" s="119"/>
      <c r="D21" s="117"/>
      <c r="E21" s="116"/>
      <c r="F21" s="117"/>
    </row>
    <row r="22" spans="1:6" ht="15" customHeight="1">
      <c r="A22" s="116"/>
      <c r="B22" s="118"/>
      <c r="C22" s="119"/>
      <c r="D22" s="117"/>
      <c r="E22" s="116"/>
      <c r="F22" s="117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2">
      <selection activeCell="L26" sqref="L2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2.140625" style="0" customWidth="1"/>
    <col min="11" max="11" width="9.140625" style="0" hidden="1" customWidth="1"/>
    <col min="13" max="13" width="20.421875" style="0" customWidth="1"/>
  </cols>
  <sheetData>
    <row r="1" spans="1:36" ht="35.25" customHeight="1" thickBot="1">
      <c r="A1" s="5"/>
      <c r="B1" s="5"/>
      <c r="C1" s="142" t="s">
        <v>68</v>
      </c>
      <c r="D1" s="143"/>
      <c r="E1" s="143"/>
      <c r="F1" s="143"/>
      <c r="G1" s="143"/>
      <c r="H1" s="143"/>
      <c r="I1" s="143"/>
      <c r="J1" s="144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5">
        <f>HYPERLINK('[2]ИТ.ПР'!$A$8)</f>
      </c>
      <c r="D2" s="145"/>
      <c r="E2" s="145"/>
      <c r="F2" s="145"/>
      <c r="G2" s="145"/>
      <c r="H2" s="145"/>
      <c r="I2" s="145"/>
      <c r="J2" s="145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46" t="s">
        <v>65</v>
      </c>
      <c r="D3" s="147"/>
      <c r="E3" s="147"/>
      <c r="F3" s="147"/>
      <c r="G3" s="147"/>
      <c r="H3" s="147"/>
      <c r="I3" s="147"/>
      <c r="J3" s="148"/>
      <c r="K3" s="43"/>
      <c r="L3" s="43"/>
      <c r="M3" s="43"/>
    </row>
    <row r="4" spans="1:13" ht="16.5" thickBot="1">
      <c r="A4" s="141" t="s">
        <v>0</v>
      </c>
      <c r="B4" s="141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3">
        <v>1</v>
      </c>
      <c r="B5" s="135" t="s">
        <v>42</v>
      </c>
      <c r="C5" s="137">
        <v>1991</v>
      </c>
      <c r="D5" s="139" t="s">
        <v>43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4"/>
      <c r="B6" s="136"/>
      <c r="C6" s="138"/>
      <c r="D6" s="140"/>
      <c r="E6" s="149" t="s">
        <v>55</v>
      </c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26">
        <v>5</v>
      </c>
      <c r="B7" s="128" t="s">
        <v>44</v>
      </c>
      <c r="C7" s="130">
        <v>1992</v>
      </c>
      <c r="D7" s="132" t="s">
        <v>45</v>
      </c>
      <c r="E7" s="150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34"/>
      <c r="B8" s="136"/>
      <c r="C8" s="138"/>
      <c r="D8" s="131"/>
      <c r="E8" s="20"/>
      <c r="F8" s="22"/>
      <c r="G8" s="149" t="s">
        <v>56</v>
      </c>
      <c r="H8" s="26"/>
      <c r="I8" s="20"/>
      <c r="J8" s="20"/>
      <c r="K8" s="20"/>
      <c r="L8" s="20"/>
      <c r="M8" s="20"/>
    </row>
    <row r="9" spans="1:13" ht="15" customHeight="1" thickBot="1">
      <c r="A9" s="133">
        <v>3</v>
      </c>
      <c r="B9" s="135" t="s">
        <v>46</v>
      </c>
      <c r="C9" s="137">
        <v>1993</v>
      </c>
      <c r="D9" s="139" t="s">
        <v>41</v>
      </c>
      <c r="E9" s="20"/>
      <c r="F9" s="22"/>
      <c r="G9" s="150"/>
      <c r="H9" s="2"/>
      <c r="I9" s="24"/>
      <c r="J9" s="22"/>
      <c r="K9" s="20"/>
      <c r="L9" s="20"/>
      <c r="M9" s="20"/>
    </row>
    <row r="10" spans="1:13" ht="15" customHeight="1">
      <c r="A10" s="134"/>
      <c r="B10" s="136"/>
      <c r="C10" s="138"/>
      <c r="D10" s="140"/>
      <c r="E10" s="149" t="s">
        <v>56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26">
        <v>7</v>
      </c>
      <c r="B11" s="128" t="s">
        <v>47</v>
      </c>
      <c r="C11" s="130">
        <v>1991</v>
      </c>
      <c r="D11" s="132" t="s">
        <v>40</v>
      </c>
      <c r="E11" s="150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27"/>
      <c r="B12" s="129"/>
      <c r="C12" s="131"/>
      <c r="D12" s="131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49" t="s">
        <v>56</v>
      </c>
      <c r="J14" s="33"/>
      <c r="K14" s="23"/>
      <c r="L14" s="151" t="s">
        <v>47</v>
      </c>
      <c r="M14" s="151"/>
    </row>
    <row r="15" spans="1:10" ht="15" customHeight="1" thickBot="1">
      <c r="A15" s="141" t="s">
        <v>3</v>
      </c>
      <c r="B15" s="141"/>
      <c r="C15" s="72"/>
      <c r="D15" s="72"/>
      <c r="E15" s="20"/>
      <c r="F15" s="20"/>
      <c r="G15" s="20"/>
      <c r="H15" s="20"/>
      <c r="I15" s="150"/>
      <c r="J15" s="2"/>
    </row>
    <row r="16" spans="1:10" ht="15" customHeight="1" thickBot="1">
      <c r="A16" s="133">
        <v>2</v>
      </c>
      <c r="B16" s="135" t="s">
        <v>54</v>
      </c>
      <c r="C16" s="137">
        <v>1991</v>
      </c>
      <c r="D16" s="139" t="s">
        <v>48</v>
      </c>
      <c r="E16" s="20"/>
      <c r="F16" s="20"/>
      <c r="G16" s="20"/>
      <c r="H16" s="20"/>
      <c r="I16" s="30"/>
      <c r="J16" s="2"/>
    </row>
    <row r="17" spans="1:10" ht="15" customHeight="1">
      <c r="A17" s="134"/>
      <c r="B17" s="136"/>
      <c r="C17" s="138"/>
      <c r="D17" s="140"/>
      <c r="E17" s="149" t="s">
        <v>58</v>
      </c>
      <c r="F17" s="20"/>
      <c r="G17" s="25"/>
      <c r="H17" s="22"/>
      <c r="I17" s="30"/>
      <c r="J17" s="2"/>
    </row>
    <row r="18" spans="1:10" ht="15" customHeight="1" thickBot="1">
      <c r="A18" s="126">
        <v>6</v>
      </c>
      <c r="B18" s="128" t="s">
        <v>49</v>
      </c>
      <c r="C18" s="130">
        <v>1991</v>
      </c>
      <c r="D18" s="132" t="s">
        <v>39</v>
      </c>
      <c r="E18" s="150"/>
      <c r="F18" s="21"/>
      <c r="G18" s="24"/>
      <c r="H18" s="22"/>
      <c r="I18" s="30"/>
      <c r="J18" s="2"/>
    </row>
    <row r="19" spans="1:14" ht="15" customHeight="1" thickBot="1">
      <c r="A19" s="134"/>
      <c r="B19" s="136"/>
      <c r="C19" s="138"/>
      <c r="D19" s="131"/>
      <c r="E19" s="20"/>
      <c r="F19" s="22"/>
      <c r="G19" s="149" t="s">
        <v>57</v>
      </c>
      <c r="H19" s="26"/>
      <c r="I19" s="30"/>
      <c r="J19" s="2"/>
      <c r="L19" s="79" t="s">
        <v>59</v>
      </c>
      <c r="M19" s="79" t="s">
        <v>47</v>
      </c>
      <c r="N19" s="79" t="s">
        <v>40</v>
      </c>
    </row>
    <row r="20" spans="1:14" ht="15" customHeight="1" thickBot="1">
      <c r="A20" s="133">
        <v>4</v>
      </c>
      <c r="B20" s="135" t="s">
        <v>50</v>
      </c>
      <c r="C20" s="137">
        <v>1992</v>
      </c>
      <c r="D20" s="139" t="s">
        <v>51</v>
      </c>
      <c r="E20" s="20"/>
      <c r="F20" s="22"/>
      <c r="G20" s="150"/>
      <c r="H20" s="2"/>
      <c r="L20" s="79" t="s">
        <v>60</v>
      </c>
      <c r="M20" s="79" t="s">
        <v>50</v>
      </c>
      <c r="N20" s="79" t="s">
        <v>51</v>
      </c>
    </row>
    <row r="21" spans="1:14" ht="15" customHeight="1">
      <c r="A21" s="134"/>
      <c r="B21" s="136"/>
      <c r="C21" s="138"/>
      <c r="D21" s="140"/>
      <c r="E21" s="149" t="s">
        <v>57</v>
      </c>
      <c r="F21" s="23"/>
      <c r="G21" s="24"/>
      <c r="H21" s="22"/>
      <c r="L21" s="79" t="s">
        <v>61</v>
      </c>
      <c r="M21" s="79" t="s">
        <v>46</v>
      </c>
      <c r="N21" s="79" t="s">
        <v>41</v>
      </c>
    </row>
    <row r="22" spans="1:14" ht="15" customHeight="1" thickBot="1">
      <c r="A22" s="126">
        <v>8</v>
      </c>
      <c r="B22" s="128" t="s">
        <v>52</v>
      </c>
      <c r="C22" s="130">
        <v>1991</v>
      </c>
      <c r="D22" s="132" t="s">
        <v>53</v>
      </c>
      <c r="E22" s="150"/>
      <c r="F22" s="20"/>
      <c r="G22" s="25"/>
      <c r="H22" s="22"/>
      <c r="L22" s="79" t="s">
        <v>61</v>
      </c>
      <c r="M22" s="79" t="s">
        <v>62</v>
      </c>
      <c r="N22" s="79" t="s">
        <v>48</v>
      </c>
    </row>
    <row r="23" spans="1:14" ht="15" customHeight="1" thickBot="1">
      <c r="A23" s="127"/>
      <c r="B23" s="129"/>
      <c r="C23" s="131"/>
      <c r="D23" s="131"/>
      <c r="E23" s="20"/>
      <c r="F23" s="20"/>
      <c r="G23" s="25"/>
      <c r="H23" s="22"/>
      <c r="L23" s="79" t="s">
        <v>63</v>
      </c>
      <c r="M23" s="79" t="s">
        <v>64</v>
      </c>
      <c r="N23" s="79" t="s">
        <v>45</v>
      </c>
    </row>
    <row r="24" spans="12:14" ht="12.75">
      <c r="L24" s="79" t="s">
        <v>63</v>
      </c>
      <c r="M24" s="79" t="s">
        <v>52</v>
      </c>
      <c r="N24" s="79" t="s">
        <v>53</v>
      </c>
    </row>
    <row r="26" spans="1:7" ht="12.75">
      <c r="A26" s="9" t="s">
        <v>1</v>
      </c>
      <c r="G26" s="9" t="s">
        <v>11</v>
      </c>
    </row>
    <row r="27" spans="2:8" ht="12.75">
      <c r="B27">
        <v>3</v>
      </c>
      <c r="H27">
        <v>8</v>
      </c>
    </row>
    <row r="28" spans="2:8" ht="12.75">
      <c r="B28" s="27"/>
      <c r="H28" s="27"/>
    </row>
    <row r="29" spans="2:12" ht="12.75">
      <c r="B29" s="28"/>
      <c r="C29" s="152" t="s">
        <v>66</v>
      </c>
      <c r="D29" s="153"/>
      <c r="H29" s="28"/>
      <c r="I29" s="152" t="s">
        <v>67</v>
      </c>
      <c r="J29" s="153"/>
      <c r="K29" s="153"/>
      <c r="L29" s="153"/>
    </row>
    <row r="30" spans="2:13" ht="12.75">
      <c r="B30" s="28"/>
      <c r="C30" s="6"/>
      <c r="D30" s="81" t="s">
        <v>61</v>
      </c>
      <c r="E30" s="2"/>
      <c r="F30" s="2"/>
      <c r="G30" s="2"/>
      <c r="H30" s="28"/>
      <c r="I30" s="80" t="s">
        <v>61</v>
      </c>
      <c r="J30" s="6"/>
      <c r="K30" s="2"/>
      <c r="L30" s="2"/>
      <c r="M30" s="2"/>
    </row>
    <row r="31" spans="2:13" ht="12.75">
      <c r="B31" s="29">
        <v>5</v>
      </c>
      <c r="C31" s="2"/>
      <c r="D31" s="2"/>
      <c r="E31" s="2"/>
      <c r="F31" s="2"/>
      <c r="G31" s="2"/>
      <c r="H31" s="29">
        <v>2</v>
      </c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8.25" customHeight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" customHeight="1" hidden="1">
      <c r="C35" s="2"/>
      <c r="D35" s="2"/>
      <c r="K35" s="2"/>
    </row>
    <row r="36" ht="12.75" hidden="1"/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7">
    <mergeCell ref="L14:M14"/>
    <mergeCell ref="C29:D29"/>
    <mergeCell ref="I29:L29"/>
    <mergeCell ref="G19:G20"/>
    <mergeCell ref="E21:E22"/>
    <mergeCell ref="I14:I15"/>
    <mergeCell ref="D16:D17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58" t="s">
        <v>29</v>
      </c>
      <c r="C1" s="158"/>
      <c r="D1" s="158"/>
      <c r="E1" s="158"/>
      <c r="F1" s="158"/>
      <c r="G1" s="158"/>
      <c r="H1" s="158"/>
      <c r="I1" s="158"/>
      <c r="J1" s="64"/>
      <c r="K1" s="158" t="s">
        <v>29</v>
      </c>
      <c r="L1" s="158"/>
      <c r="M1" s="158"/>
      <c r="N1" s="158"/>
      <c r="O1" s="158"/>
      <c r="P1" s="158"/>
      <c r="Q1" s="158"/>
      <c r="R1" s="158"/>
    </row>
    <row r="2" spans="2:18" ht="24.75" customHeight="1">
      <c r="B2" s="192" t="str">
        <f>HYPERLINK('пр.взв.'!A4)</f>
        <v>Weight category     кg.</v>
      </c>
      <c r="C2" s="193"/>
      <c r="D2" s="193"/>
      <c r="E2" s="193"/>
      <c r="F2" s="193"/>
      <c r="G2" s="193"/>
      <c r="H2" s="193"/>
      <c r="I2" s="193"/>
      <c r="J2" s="65"/>
      <c r="K2" s="192" t="str">
        <f>HYPERLINK('пр.взв.'!A4)</f>
        <v>Weight category     кg.</v>
      </c>
      <c r="L2" s="193"/>
      <c r="M2" s="193"/>
      <c r="N2" s="193"/>
      <c r="O2" s="193"/>
      <c r="P2" s="193"/>
      <c r="Q2" s="193"/>
      <c r="R2" s="193"/>
    </row>
    <row r="3" spans="2:18" ht="24.75" customHeight="1" thickBot="1">
      <c r="B3" s="66" t="s">
        <v>2</v>
      </c>
      <c r="C3" s="68" t="s">
        <v>36</v>
      </c>
      <c r="D3" s="70" t="s">
        <v>30</v>
      </c>
      <c r="E3" s="67"/>
      <c r="F3" s="66"/>
      <c r="G3" s="67"/>
      <c r="H3" s="67"/>
      <c r="I3" s="67"/>
      <c r="J3" s="67"/>
      <c r="K3" s="66" t="s">
        <v>3</v>
      </c>
      <c r="L3" s="68" t="s">
        <v>36</v>
      </c>
      <c r="M3" s="70" t="s">
        <v>30</v>
      </c>
      <c r="N3" s="67"/>
      <c r="O3" s="66"/>
      <c r="P3" s="67"/>
      <c r="Q3" s="67"/>
      <c r="R3" s="67"/>
    </row>
    <row r="4" spans="1:18" ht="12.75" customHeight="1">
      <c r="A4" s="93" t="s">
        <v>34</v>
      </c>
      <c r="B4" s="159" t="s">
        <v>6</v>
      </c>
      <c r="C4" s="161" t="s">
        <v>7</v>
      </c>
      <c r="D4" s="161" t="s">
        <v>8</v>
      </c>
      <c r="E4" s="161" t="s">
        <v>17</v>
      </c>
      <c r="F4" s="163" t="s">
        <v>18</v>
      </c>
      <c r="G4" s="164" t="s">
        <v>20</v>
      </c>
      <c r="H4" s="166" t="s">
        <v>21</v>
      </c>
      <c r="I4" s="168" t="s">
        <v>19</v>
      </c>
      <c r="J4" s="93" t="s">
        <v>34</v>
      </c>
      <c r="K4" s="159" t="s">
        <v>6</v>
      </c>
      <c r="L4" s="161" t="s">
        <v>7</v>
      </c>
      <c r="M4" s="161" t="s">
        <v>8</v>
      </c>
      <c r="N4" s="161" t="s">
        <v>17</v>
      </c>
      <c r="O4" s="163" t="s">
        <v>18</v>
      </c>
      <c r="P4" s="164" t="s">
        <v>20</v>
      </c>
      <c r="Q4" s="166" t="s">
        <v>21</v>
      </c>
      <c r="R4" s="168" t="s">
        <v>19</v>
      </c>
    </row>
    <row r="5" spans="1:18" ht="12.75" customHeight="1" thickBot="1">
      <c r="A5" s="94"/>
      <c r="B5" s="160" t="s">
        <v>6</v>
      </c>
      <c r="C5" s="162" t="s">
        <v>7</v>
      </c>
      <c r="D5" s="162" t="s">
        <v>8</v>
      </c>
      <c r="E5" s="162" t="s">
        <v>17</v>
      </c>
      <c r="F5" s="162" t="s">
        <v>18</v>
      </c>
      <c r="G5" s="165"/>
      <c r="H5" s="167"/>
      <c r="I5" s="96" t="s">
        <v>19</v>
      </c>
      <c r="J5" s="94"/>
      <c r="K5" s="160" t="s">
        <v>6</v>
      </c>
      <c r="L5" s="162" t="s">
        <v>7</v>
      </c>
      <c r="M5" s="162" t="s">
        <v>8</v>
      </c>
      <c r="N5" s="162" t="s">
        <v>17</v>
      </c>
      <c r="O5" s="162" t="s">
        <v>18</v>
      </c>
      <c r="P5" s="165"/>
      <c r="Q5" s="167"/>
      <c r="R5" s="96" t="s">
        <v>19</v>
      </c>
    </row>
    <row r="6" spans="1:18" ht="12.75" customHeight="1">
      <c r="A6" s="154">
        <v>1</v>
      </c>
      <c r="B6" s="169">
        <v>1</v>
      </c>
      <c r="C6" s="171">
        <f>VLOOKUP(B6,'пр.взв.'!B7:E22,2,FALSE)</f>
        <v>0</v>
      </c>
      <c r="D6" s="173">
        <f>VLOOKUP(B6,'пр.взв.'!B7:F22,3,FALSE)</f>
        <v>0</v>
      </c>
      <c r="E6" s="173">
        <f>VLOOKUP(B6,'пр.взв.'!B7:E22,4,FALSE)</f>
        <v>0</v>
      </c>
      <c r="F6" s="175"/>
      <c r="G6" s="176"/>
      <c r="H6" s="177"/>
      <c r="I6" s="178"/>
      <c r="J6" s="154">
        <v>3</v>
      </c>
      <c r="K6" s="169">
        <v>2</v>
      </c>
      <c r="L6" s="171">
        <f>VLOOKUP(K6,'пр.взв.'!B7:E22,2,FALSE)</f>
        <v>0</v>
      </c>
      <c r="M6" s="173">
        <f>VLOOKUP(K6,'пр.взв.'!B7:F22,3,FALSE)</f>
        <v>0</v>
      </c>
      <c r="N6" s="173">
        <f>VLOOKUP(K6,'пр.взв.'!B7:E22,4,FALSE)</f>
        <v>0</v>
      </c>
      <c r="O6" s="175"/>
      <c r="P6" s="176"/>
      <c r="Q6" s="177"/>
      <c r="R6" s="178"/>
    </row>
    <row r="7" spans="1:18" ht="12.75" customHeight="1">
      <c r="A7" s="155"/>
      <c r="B7" s="170"/>
      <c r="C7" s="172"/>
      <c r="D7" s="174"/>
      <c r="E7" s="174"/>
      <c r="F7" s="174"/>
      <c r="G7" s="174"/>
      <c r="H7" s="117"/>
      <c r="I7" s="116"/>
      <c r="J7" s="155"/>
      <c r="K7" s="170"/>
      <c r="L7" s="172"/>
      <c r="M7" s="174"/>
      <c r="N7" s="174"/>
      <c r="O7" s="174"/>
      <c r="P7" s="174"/>
      <c r="Q7" s="117"/>
      <c r="R7" s="116"/>
    </row>
    <row r="8" spans="1:18" ht="12.75" customHeight="1">
      <c r="A8" s="155"/>
      <c r="B8" s="179">
        <v>5</v>
      </c>
      <c r="C8" s="181">
        <f>VLOOKUP(B8,'пр.взв.'!B7:E22,2,FALSE)</f>
        <v>0</v>
      </c>
      <c r="D8" s="183">
        <f>VLOOKUP(B8,'пр.взв.'!B7:F22,3,FALSE)</f>
        <v>0</v>
      </c>
      <c r="E8" s="183">
        <f>VLOOKUP(B8,'пр.взв.'!B7:E22,4,FALSE)</f>
        <v>0</v>
      </c>
      <c r="F8" s="185"/>
      <c r="G8" s="185"/>
      <c r="H8" s="187"/>
      <c r="I8" s="187"/>
      <c r="J8" s="155"/>
      <c r="K8" s="179">
        <v>6</v>
      </c>
      <c r="L8" s="181">
        <f>VLOOKUP(K8,'пр.взв.'!B7:E22,2,FALSE)</f>
        <v>0</v>
      </c>
      <c r="M8" s="183">
        <f>VLOOKUP(K8,'пр.взв.'!B7:F22,3,FALSE)</f>
        <v>0</v>
      </c>
      <c r="N8" s="183">
        <f>VLOOKUP(K8,'пр.взв.'!B7:E22,4,FALSE)</f>
        <v>0</v>
      </c>
      <c r="O8" s="185"/>
      <c r="P8" s="185"/>
      <c r="Q8" s="187"/>
      <c r="R8" s="187"/>
    </row>
    <row r="9" spans="1:18" ht="13.5" customHeight="1" thickBot="1">
      <c r="A9" s="157"/>
      <c r="B9" s="180"/>
      <c r="C9" s="182"/>
      <c r="D9" s="184"/>
      <c r="E9" s="184"/>
      <c r="F9" s="186"/>
      <c r="G9" s="186"/>
      <c r="H9" s="188"/>
      <c r="I9" s="188"/>
      <c r="J9" s="157"/>
      <c r="K9" s="180"/>
      <c r="L9" s="182"/>
      <c r="M9" s="184"/>
      <c r="N9" s="184"/>
      <c r="O9" s="186"/>
      <c r="P9" s="186"/>
      <c r="Q9" s="188"/>
      <c r="R9" s="188"/>
    </row>
    <row r="10" spans="1:18" ht="12.75" customHeight="1">
      <c r="A10" s="154">
        <v>2</v>
      </c>
      <c r="B10" s="189">
        <v>3</v>
      </c>
      <c r="C10" s="171">
        <f>VLOOKUP(B10,'пр.взв.'!B7:E22,2,FALSE)</f>
        <v>0</v>
      </c>
      <c r="D10" s="173">
        <f>VLOOKUP(B10,'пр.взв.'!B7:F22,3,FALSE)</f>
        <v>0</v>
      </c>
      <c r="E10" s="173">
        <f>VLOOKUP(B10,'пр.взв.'!B7:E22,4,FALSE)</f>
        <v>0</v>
      </c>
      <c r="F10" s="174"/>
      <c r="G10" s="191"/>
      <c r="H10" s="117"/>
      <c r="I10" s="183"/>
      <c r="J10" s="154">
        <v>4</v>
      </c>
      <c r="K10" s="189">
        <v>4</v>
      </c>
      <c r="L10" s="171">
        <f>VLOOKUP(K10,'пр.взв.'!B7:E22,2,FALSE)</f>
        <v>0</v>
      </c>
      <c r="M10" s="173">
        <f>VLOOKUP(K10,'пр.взв.'!B7:F22,3,FALSE)</f>
        <v>0</v>
      </c>
      <c r="N10" s="173">
        <f>VLOOKUP(K10,'пр.взв.'!B7:E22,4,FALSE)</f>
        <v>0</v>
      </c>
      <c r="O10" s="174"/>
      <c r="P10" s="191"/>
      <c r="Q10" s="117"/>
      <c r="R10" s="183"/>
    </row>
    <row r="11" spans="1:18" ht="12.75" customHeight="1">
      <c r="A11" s="155"/>
      <c r="B11" s="190"/>
      <c r="C11" s="172"/>
      <c r="D11" s="174"/>
      <c r="E11" s="174"/>
      <c r="F11" s="174"/>
      <c r="G11" s="174"/>
      <c r="H11" s="117"/>
      <c r="I11" s="116"/>
      <c r="J11" s="155"/>
      <c r="K11" s="190"/>
      <c r="L11" s="172"/>
      <c r="M11" s="174"/>
      <c r="N11" s="174"/>
      <c r="O11" s="174"/>
      <c r="P11" s="174"/>
      <c r="Q11" s="117"/>
      <c r="R11" s="116"/>
    </row>
    <row r="12" spans="1:18" ht="12.75" customHeight="1">
      <c r="A12" s="155"/>
      <c r="B12" s="179">
        <v>7</v>
      </c>
      <c r="C12" s="181">
        <f>VLOOKUP(B12,'пр.взв.'!B7:E22,2,FALSE)</f>
        <v>0</v>
      </c>
      <c r="D12" s="183">
        <f>VLOOKUP(B12,'пр.взв.'!B7:F22,3,FALSE)</f>
        <v>0</v>
      </c>
      <c r="E12" s="183">
        <f>VLOOKUP(B12,'пр.взв.'!B7:E22,4,FALSE)</f>
        <v>0</v>
      </c>
      <c r="F12" s="185"/>
      <c r="G12" s="185"/>
      <c r="H12" s="187"/>
      <c r="I12" s="187"/>
      <c r="J12" s="155"/>
      <c r="K12" s="179">
        <v>8</v>
      </c>
      <c r="L12" s="181">
        <f>VLOOKUP(K12,'пр.взв.'!B7:E22,2,FALSE)</f>
        <v>0</v>
      </c>
      <c r="M12" s="183">
        <f>VLOOKUP(K12,'пр.взв.'!B7:F22,3,FALSE)</f>
        <v>0</v>
      </c>
      <c r="N12" s="183">
        <f>VLOOKUP(K12,'пр.взв.'!B7:E22,4,FALSE)</f>
        <v>0</v>
      </c>
      <c r="O12" s="185"/>
      <c r="P12" s="185"/>
      <c r="Q12" s="187"/>
      <c r="R12" s="187"/>
    </row>
    <row r="13" spans="1:18" ht="12.75" customHeight="1">
      <c r="A13" s="156"/>
      <c r="B13" s="189"/>
      <c r="C13" s="172"/>
      <c r="D13" s="174"/>
      <c r="E13" s="174"/>
      <c r="F13" s="175"/>
      <c r="G13" s="175"/>
      <c r="H13" s="178"/>
      <c r="I13" s="178"/>
      <c r="J13" s="156"/>
      <c r="K13" s="189"/>
      <c r="L13" s="172"/>
      <c r="M13" s="174"/>
      <c r="N13" s="174"/>
      <c r="O13" s="175"/>
      <c r="P13" s="175"/>
      <c r="Q13" s="178"/>
      <c r="R13" s="178"/>
    </row>
    <row r="16" spans="2:18" ht="24.75" customHeight="1" thickBot="1">
      <c r="B16" s="66" t="s">
        <v>2</v>
      </c>
      <c r="C16" s="194" t="s">
        <v>37</v>
      </c>
      <c r="D16" s="194"/>
      <c r="E16" s="194"/>
      <c r="F16" s="194"/>
      <c r="G16" s="194"/>
      <c r="H16" s="194"/>
      <c r="I16" s="194"/>
      <c r="J16" s="75"/>
      <c r="K16" s="66" t="s">
        <v>3</v>
      </c>
      <c r="L16" s="194" t="s">
        <v>37</v>
      </c>
      <c r="M16" s="194"/>
      <c r="N16" s="194"/>
      <c r="O16" s="194"/>
      <c r="P16" s="194"/>
      <c r="Q16" s="194"/>
      <c r="R16" s="194"/>
    </row>
    <row r="17" spans="1:18" ht="12.75" customHeight="1">
      <c r="A17" s="93" t="s">
        <v>34</v>
      </c>
      <c r="B17" s="159" t="s">
        <v>6</v>
      </c>
      <c r="C17" s="161" t="s">
        <v>7</v>
      </c>
      <c r="D17" s="161" t="s">
        <v>8</v>
      </c>
      <c r="E17" s="161" t="s">
        <v>17</v>
      </c>
      <c r="F17" s="163" t="s">
        <v>18</v>
      </c>
      <c r="G17" s="164" t="s">
        <v>20</v>
      </c>
      <c r="H17" s="166" t="s">
        <v>21</v>
      </c>
      <c r="I17" s="168" t="s">
        <v>19</v>
      </c>
      <c r="J17" s="93" t="s">
        <v>34</v>
      </c>
      <c r="K17" s="159" t="s">
        <v>6</v>
      </c>
      <c r="L17" s="161" t="s">
        <v>7</v>
      </c>
      <c r="M17" s="161" t="s">
        <v>8</v>
      </c>
      <c r="N17" s="161" t="s">
        <v>17</v>
      </c>
      <c r="O17" s="163" t="s">
        <v>18</v>
      </c>
      <c r="P17" s="164" t="s">
        <v>20</v>
      </c>
      <c r="Q17" s="166" t="s">
        <v>21</v>
      </c>
      <c r="R17" s="168" t="s">
        <v>19</v>
      </c>
    </row>
    <row r="18" spans="1:18" ht="12.75" customHeight="1" thickBot="1">
      <c r="A18" s="94"/>
      <c r="B18" s="160" t="s">
        <v>6</v>
      </c>
      <c r="C18" s="162" t="s">
        <v>7</v>
      </c>
      <c r="D18" s="162" t="s">
        <v>8</v>
      </c>
      <c r="E18" s="162" t="s">
        <v>17</v>
      </c>
      <c r="F18" s="162" t="s">
        <v>18</v>
      </c>
      <c r="G18" s="165"/>
      <c r="H18" s="167"/>
      <c r="I18" s="96" t="s">
        <v>19</v>
      </c>
      <c r="J18" s="94"/>
      <c r="K18" s="160" t="s">
        <v>6</v>
      </c>
      <c r="L18" s="162" t="s">
        <v>7</v>
      </c>
      <c r="M18" s="162" t="s">
        <v>8</v>
      </c>
      <c r="N18" s="162" t="s">
        <v>17</v>
      </c>
      <c r="O18" s="162" t="s">
        <v>18</v>
      </c>
      <c r="P18" s="165"/>
      <c r="Q18" s="167"/>
      <c r="R18" s="96" t="s">
        <v>19</v>
      </c>
    </row>
    <row r="19" spans="1:18" ht="12.75" customHeight="1">
      <c r="A19" s="154">
        <v>1</v>
      </c>
      <c r="B19" s="169"/>
      <c r="C19" s="171" t="e">
        <f>VLOOKUP(B19,'пр.взв.'!B7:E22,2,FALSE)</f>
        <v>#N/A</v>
      </c>
      <c r="D19" s="173" t="e">
        <f>VLOOKUP(B19,'пр.взв.'!B7:F22,3,FALSE)</f>
        <v>#N/A</v>
      </c>
      <c r="E19" s="173" t="e">
        <f>VLOOKUP(B19,'пр.взв.'!B7:E22,4,FALSE)</f>
        <v>#N/A</v>
      </c>
      <c r="F19" s="175"/>
      <c r="G19" s="176"/>
      <c r="H19" s="177"/>
      <c r="I19" s="178"/>
      <c r="J19" s="154">
        <v>2</v>
      </c>
      <c r="K19" s="169"/>
      <c r="L19" s="171" t="e">
        <f>VLOOKUP(K19,'пр.взв.'!B7:E22,2,FALSE)</f>
        <v>#N/A</v>
      </c>
      <c r="M19" s="173" t="e">
        <f>VLOOKUP(K19,'пр.взв.'!B7:F22,3,FALSE)</f>
        <v>#N/A</v>
      </c>
      <c r="N19" s="173" t="e">
        <f>VLOOKUP(K19,'пр.взв.'!B7:E22,4,FALSE)</f>
        <v>#N/A</v>
      </c>
      <c r="O19" s="175"/>
      <c r="P19" s="176"/>
      <c r="Q19" s="177"/>
      <c r="R19" s="178"/>
    </row>
    <row r="20" spans="1:18" ht="12.75" customHeight="1">
      <c r="A20" s="155"/>
      <c r="B20" s="170"/>
      <c r="C20" s="172"/>
      <c r="D20" s="174"/>
      <c r="E20" s="174"/>
      <c r="F20" s="174"/>
      <c r="G20" s="174"/>
      <c r="H20" s="117"/>
      <c r="I20" s="116"/>
      <c r="J20" s="155"/>
      <c r="K20" s="170"/>
      <c r="L20" s="172"/>
      <c r="M20" s="174"/>
      <c r="N20" s="174"/>
      <c r="O20" s="174"/>
      <c r="P20" s="174"/>
      <c r="Q20" s="117"/>
      <c r="R20" s="116"/>
    </row>
    <row r="21" spans="1:18" ht="12.75" customHeight="1">
      <c r="A21" s="155"/>
      <c r="B21" s="179"/>
      <c r="C21" s="181" t="e">
        <f>VLOOKUP(B21,'пр.взв.'!B7:E22,2,FALSE)</f>
        <v>#N/A</v>
      </c>
      <c r="D21" s="183" t="e">
        <f>VLOOKUP(B21,'пр.взв.'!B7:F22,3,FALSE)</f>
        <v>#N/A</v>
      </c>
      <c r="E21" s="183" t="e">
        <f>VLOOKUP(B21,'пр.взв.'!B7:E22,4,FALSE)</f>
        <v>#N/A</v>
      </c>
      <c r="F21" s="185"/>
      <c r="G21" s="185"/>
      <c r="H21" s="187"/>
      <c r="I21" s="187"/>
      <c r="J21" s="155"/>
      <c r="K21" s="179"/>
      <c r="L21" s="181" t="e">
        <f>VLOOKUP(K21,'пр.взв.'!B7:E22,2,FALSE)</f>
        <v>#N/A</v>
      </c>
      <c r="M21" s="183" t="e">
        <f>VLOOKUP(K21,'пр.взв.'!B7:F22,3,FALSE)</f>
        <v>#N/A</v>
      </c>
      <c r="N21" s="183" t="e">
        <f>VLOOKUP(K21,'пр.взв.'!B7:E22,4,FALSE)</f>
        <v>#N/A</v>
      </c>
      <c r="O21" s="185"/>
      <c r="P21" s="185"/>
      <c r="Q21" s="187"/>
      <c r="R21" s="187"/>
    </row>
    <row r="22" spans="1:18" ht="12.75" customHeight="1">
      <c r="A22" s="156"/>
      <c r="B22" s="189"/>
      <c r="C22" s="172"/>
      <c r="D22" s="174"/>
      <c r="E22" s="174"/>
      <c r="F22" s="175"/>
      <c r="G22" s="175"/>
      <c r="H22" s="178"/>
      <c r="I22" s="178"/>
      <c r="J22" s="156"/>
      <c r="K22" s="189"/>
      <c r="L22" s="172"/>
      <c r="M22" s="174"/>
      <c r="N22" s="174"/>
      <c r="O22" s="175"/>
      <c r="P22" s="175"/>
      <c r="Q22" s="178"/>
      <c r="R22" s="178"/>
    </row>
    <row r="29" ht="12.75">
      <c r="N29" s="69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01" t="s">
        <v>12</v>
      </c>
      <c r="D1" s="202"/>
      <c r="E1" s="202"/>
      <c r="F1" s="202"/>
      <c r="G1" s="202"/>
      <c r="H1" s="203"/>
      <c r="I1" s="204" t="str">
        <f>HYPERLINK('[1]реквизиты'!$A$2)</f>
        <v>Europe Championship Juniors and Youth (M-F)</v>
      </c>
      <c r="J1" s="205"/>
      <c r="K1" s="205"/>
      <c r="L1" s="205"/>
      <c r="M1" s="205"/>
      <c r="N1" s="206"/>
    </row>
    <row r="2" spans="2:18" ht="26.25" customHeight="1" thickBot="1">
      <c r="B2" s="41"/>
      <c r="C2" s="195" t="str">
        <f>HYPERLINK('пр.взв.'!A4)</f>
        <v>Weight category     кg.</v>
      </c>
      <c r="D2" s="196"/>
      <c r="E2" s="196"/>
      <c r="F2" s="196"/>
      <c r="G2" s="196"/>
      <c r="H2" s="197"/>
      <c r="I2" s="198" t="str">
        <f>HYPERLINK('[1]реквизиты'!$A$3)</f>
        <v>April  9 -13.2009                         Shaulay (Lithuania)                  </v>
      </c>
      <c r="J2" s="199"/>
      <c r="K2" s="199"/>
      <c r="L2" s="199"/>
      <c r="M2" s="199"/>
      <c r="N2" s="200"/>
      <c r="O2" s="76"/>
      <c r="P2" s="76"/>
      <c r="Q2" s="76"/>
      <c r="R2" s="76"/>
    </row>
    <row r="3" spans="13:17" ht="22.5" customHeight="1">
      <c r="M3" s="77"/>
      <c r="N3" s="78"/>
      <c r="O3" s="2"/>
      <c r="P3" s="2"/>
      <c r="Q3" s="2"/>
    </row>
    <row r="4" spans="1:15" ht="24" customHeight="1" thickBot="1">
      <c r="A4" s="74" t="s">
        <v>32</v>
      </c>
      <c r="N4" s="40"/>
      <c r="O4" s="40"/>
    </row>
    <row r="5" spans="1:16" ht="15" customHeight="1" thickBot="1">
      <c r="A5" s="274">
        <v>1</v>
      </c>
      <c r="B5" s="276">
        <f>VLOOKUP(A5,'пр.взв.'!B7:F22,2,FALSE)</f>
        <v>0</v>
      </c>
      <c r="C5" s="278">
        <f>VLOOKUP(A5,'пр.взв.'!B7:F22,3,FALSE)</f>
        <v>0</v>
      </c>
      <c r="D5" s="220">
        <f>VLOOKUP(A5,'пр.взв.'!B7:F22,4,FALSE)</f>
        <v>0</v>
      </c>
      <c r="K5" s="266">
        <v>1</v>
      </c>
      <c r="L5" s="268"/>
      <c r="M5" s="270" t="e">
        <f>VLOOKUP(L5,'пр.взв.'!B7:F22,2,FALSE)</f>
        <v>#N/A</v>
      </c>
      <c r="N5" s="256" t="e">
        <f>VLOOKUP(L5,'пр.взв.'!B7:F22,4,FALSE)</f>
        <v>#N/A</v>
      </c>
      <c r="O5" s="40"/>
      <c r="P5" s="5"/>
    </row>
    <row r="6" spans="1:15" ht="15" customHeight="1">
      <c r="A6" s="275"/>
      <c r="B6" s="277"/>
      <c r="C6" s="279"/>
      <c r="D6" s="221"/>
      <c r="E6" s="213"/>
      <c r="K6" s="267"/>
      <c r="L6" s="269"/>
      <c r="M6" s="271"/>
      <c r="N6" s="257"/>
      <c r="O6" s="40"/>
    </row>
    <row r="7" spans="1:15" ht="15" customHeight="1" thickBot="1">
      <c r="A7" s="222">
        <v>5</v>
      </c>
      <c r="B7" s="280">
        <f>VLOOKUP(A7,'пр.взв.'!B7:F22,2,FALSE)</f>
        <v>0</v>
      </c>
      <c r="C7" s="282">
        <f>VLOOKUP(A7,'пр.взв.'!B7:F22,3,FALSE)</f>
        <v>0</v>
      </c>
      <c r="D7" s="224">
        <f>VLOOKUP(A7,'пр.взв.'!B7:F24,4,FALSE)</f>
        <v>0</v>
      </c>
      <c r="E7" s="214"/>
      <c r="F7" s="6"/>
      <c r="G7" s="30"/>
      <c r="K7" s="258">
        <v>2</v>
      </c>
      <c r="L7" s="260"/>
      <c r="M7" s="262" t="e">
        <f>VLOOKUP(L7,'пр.взв.'!B7:F22,2,FALSE)</f>
        <v>#N/A</v>
      </c>
      <c r="N7" s="264" t="e">
        <f>VLOOKUP(L7,'пр.взв.'!B7:E22,4,FALSE)</f>
        <v>#N/A</v>
      </c>
      <c r="O7" s="40"/>
    </row>
    <row r="8" spans="1:15" ht="15" customHeight="1" thickBot="1">
      <c r="A8" s="223"/>
      <c r="B8" s="281"/>
      <c r="C8" s="283"/>
      <c r="D8" s="225"/>
      <c r="F8" s="2"/>
      <c r="G8" s="213"/>
      <c r="K8" s="259"/>
      <c r="L8" s="261"/>
      <c r="M8" s="263"/>
      <c r="N8" s="265"/>
      <c r="O8" s="40"/>
    </row>
    <row r="9" spans="1:15" ht="15" customHeight="1" thickBot="1">
      <c r="A9" s="274">
        <v>3</v>
      </c>
      <c r="B9" s="276">
        <f>VLOOKUP(A9,'пр.взв.'!B7:F22,2,FALSE)</f>
        <v>0</v>
      </c>
      <c r="C9" s="278">
        <f>VLOOKUP(A9,'пр.взв.'!B7:F22,3,FALSE)</f>
        <v>0</v>
      </c>
      <c r="D9" s="220">
        <f>VLOOKUP(A9,'пр.взв.'!B7:F26,4,FALSE)</f>
        <v>0</v>
      </c>
      <c r="F9" s="2"/>
      <c r="G9" s="214"/>
      <c r="H9" s="27"/>
      <c r="K9" s="250">
        <v>3</v>
      </c>
      <c r="L9" s="252"/>
      <c r="M9" s="254" t="e">
        <f>VLOOKUP(L9,'пр.взв.'!B7:F22,2,FALSE)</f>
        <v>#N/A</v>
      </c>
      <c r="N9" s="248" t="e">
        <f>VLOOKUP(L9,'пр.взв.'!B7:E22,4,FALSE)</f>
        <v>#N/A</v>
      </c>
      <c r="O9" s="40"/>
    </row>
    <row r="10" spans="1:15" ht="15" customHeight="1">
      <c r="A10" s="275"/>
      <c r="B10" s="277"/>
      <c r="C10" s="279"/>
      <c r="D10" s="221"/>
      <c r="E10" s="213"/>
      <c r="F10" s="1"/>
      <c r="G10" s="30"/>
      <c r="H10" s="28"/>
      <c r="K10" s="251"/>
      <c r="L10" s="253"/>
      <c r="M10" s="255"/>
      <c r="N10" s="249"/>
      <c r="O10" s="40"/>
    </row>
    <row r="11" spans="1:15" ht="15" customHeight="1" thickBot="1">
      <c r="A11" s="222">
        <v>7</v>
      </c>
      <c r="B11" s="280">
        <f>VLOOKUP(A11,'пр.взв.'!B7:F22,2,FALSE)</f>
        <v>0</v>
      </c>
      <c r="C11" s="282">
        <f>VLOOKUP(A11,'пр.взв.'!B7:F22,3,FALSE)</f>
        <v>0</v>
      </c>
      <c r="D11" s="224">
        <f>VLOOKUP(A11,'пр.взв.'!B7:F28,4,FALSE)</f>
        <v>0</v>
      </c>
      <c r="E11" s="214"/>
      <c r="G11" s="2"/>
      <c r="H11" s="28"/>
      <c r="K11" s="250">
        <v>3</v>
      </c>
      <c r="L11" s="252"/>
      <c r="M11" s="254" t="e">
        <f>VLOOKUP(L11,'пр.взв.'!B7:F22,2,FALSE)</f>
        <v>#N/A</v>
      </c>
      <c r="N11" s="248" t="e">
        <f>VLOOKUP(L11,'пр.взв.'!B7:E22,4,FALSE)</f>
        <v>#N/A</v>
      </c>
      <c r="O11" s="40"/>
    </row>
    <row r="12" spans="1:15" ht="15" customHeight="1" thickBot="1">
      <c r="A12" s="223"/>
      <c r="B12" s="281"/>
      <c r="C12" s="283"/>
      <c r="D12" s="225"/>
      <c r="G12" s="2"/>
      <c r="H12" s="28"/>
      <c r="K12" s="251"/>
      <c r="L12" s="253"/>
      <c r="M12" s="255"/>
      <c r="N12" s="249"/>
      <c r="O12" s="40"/>
    </row>
    <row r="13" spans="1:15" ht="15" customHeight="1">
      <c r="A13" s="218" t="s">
        <v>33</v>
      </c>
      <c r="D13" s="38"/>
      <c r="G13" s="2"/>
      <c r="H13" s="28"/>
      <c r="I13" s="211"/>
      <c r="K13" s="241">
        <v>5</v>
      </c>
      <c r="L13" s="247"/>
      <c r="M13" s="245" t="e">
        <f>VLOOKUP(L13,'пр.взв.'!B7:F22,2,FALSE)</f>
        <v>#N/A</v>
      </c>
      <c r="N13" s="239" t="e">
        <f>VLOOKUP(L13,'пр.взв.'!B7:E22,4,FALSE)</f>
        <v>#N/A</v>
      </c>
      <c r="O13" s="40"/>
    </row>
    <row r="14" spans="1:15" ht="15" customHeight="1" thickBot="1">
      <c r="A14" s="219"/>
      <c r="D14" s="38"/>
      <c r="G14" s="2"/>
      <c r="H14" s="28"/>
      <c r="I14" s="212"/>
      <c r="K14" s="242"/>
      <c r="L14" s="244"/>
      <c r="M14" s="246"/>
      <c r="N14" s="240"/>
      <c r="O14" s="40"/>
    </row>
    <row r="15" spans="1:15" ht="15" customHeight="1" thickBot="1">
      <c r="A15" s="274">
        <v>2</v>
      </c>
      <c r="B15" s="276">
        <f>VLOOKUP(A15,'пр.взв.'!B7:F22,2,FALSE)</f>
        <v>0</v>
      </c>
      <c r="C15" s="278">
        <f>VLOOKUP(A15,'пр.взв.'!B7:F22,3,FALSE)</f>
        <v>0</v>
      </c>
      <c r="D15" s="220">
        <f>VLOOKUP(A15,'пр.взв.'!B7:F22,4,FALSE)</f>
        <v>0</v>
      </c>
      <c r="G15" s="2"/>
      <c r="H15" s="28"/>
      <c r="K15" s="241">
        <v>5</v>
      </c>
      <c r="L15" s="243"/>
      <c r="M15" s="245" t="e">
        <f>VLOOKUP(L15,'пр.взв.'!B7:F22,2,FALSE)</f>
        <v>#N/A</v>
      </c>
      <c r="N15" s="239" t="e">
        <f>VLOOKUP(L15,'пр.взв.'!B7:E22,4,FALSE)</f>
        <v>#N/A</v>
      </c>
      <c r="O15" s="40"/>
    </row>
    <row r="16" spans="1:15" ht="15" customHeight="1">
      <c r="A16" s="275"/>
      <c r="B16" s="277"/>
      <c r="C16" s="279"/>
      <c r="D16" s="221"/>
      <c r="E16" s="213"/>
      <c r="G16" s="2"/>
      <c r="H16" s="28"/>
      <c r="K16" s="242"/>
      <c r="L16" s="244"/>
      <c r="M16" s="246"/>
      <c r="N16" s="240"/>
      <c r="O16" s="40"/>
    </row>
    <row r="17" spans="1:15" ht="15" customHeight="1" thickBot="1">
      <c r="A17" s="222">
        <v>6</v>
      </c>
      <c r="B17" s="280">
        <f>VLOOKUP(A17,'пр.взв.'!B7:F22,2,FALSE)</f>
        <v>0</v>
      </c>
      <c r="C17" s="282">
        <f>VLOOKUP(A17,'пр.взв.'!B7:F22,3,FALSE)</f>
        <v>0</v>
      </c>
      <c r="D17" s="224">
        <f>VLOOKUP(A17,'пр.взв.'!B7:F22,4,FALSE)</f>
        <v>0</v>
      </c>
      <c r="E17" s="214"/>
      <c r="F17" s="6"/>
      <c r="G17" s="30"/>
      <c r="H17" s="28"/>
      <c r="K17" s="228" t="s">
        <v>31</v>
      </c>
      <c r="L17" s="236"/>
      <c r="M17" s="232" t="e">
        <f>VLOOKUP(L17,'пр.взв.'!B7:F22,2,FALSE)</f>
        <v>#N/A</v>
      </c>
      <c r="N17" s="226" t="e">
        <f>VLOOKUP(L17,'пр.взв.'!B7:E22,4,FALSE)</f>
        <v>#N/A</v>
      </c>
      <c r="O17" s="40"/>
    </row>
    <row r="18" spans="1:15" ht="15" customHeight="1" thickBot="1">
      <c r="A18" s="223"/>
      <c r="B18" s="281"/>
      <c r="C18" s="283"/>
      <c r="D18" s="225"/>
      <c r="F18" s="2"/>
      <c r="G18" s="213"/>
      <c r="H18" s="29"/>
      <c r="K18" s="235"/>
      <c r="L18" s="237"/>
      <c r="M18" s="238"/>
      <c r="N18" s="227"/>
      <c r="O18" s="40"/>
    </row>
    <row r="19" spans="1:15" ht="15" customHeight="1" thickBot="1">
      <c r="A19" s="274">
        <v>4</v>
      </c>
      <c r="B19" s="276">
        <f>VLOOKUP(A19,'пр.взв.'!B7:F22,2,FALSE)</f>
        <v>0</v>
      </c>
      <c r="C19" s="278">
        <f>VLOOKUP(A19,'пр.взв.'!B7:F22,3,FALSE)</f>
        <v>0</v>
      </c>
      <c r="D19" s="220">
        <f>VLOOKUP(A19,'пр.взв.'!B7:F22,4,FALSE)</f>
        <v>0</v>
      </c>
      <c r="F19" s="2"/>
      <c r="G19" s="214"/>
      <c r="H19" s="2"/>
      <c r="K19" s="228" t="s">
        <v>31</v>
      </c>
      <c r="L19" s="230"/>
      <c r="M19" s="232" t="e">
        <f>VLOOKUP(L19,'пр.взв.'!B7:F22,2,FALSE)</f>
        <v>#N/A</v>
      </c>
      <c r="N19" s="226" t="e">
        <f>VLOOKUP(L19,'пр.взв.'!B7:E22,4,FALSE)</f>
        <v>#N/A</v>
      </c>
      <c r="O19" s="40"/>
    </row>
    <row r="20" spans="1:15" ht="15" customHeight="1" thickBot="1">
      <c r="A20" s="275"/>
      <c r="B20" s="277"/>
      <c r="C20" s="279"/>
      <c r="D20" s="221"/>
      <c r="E20" s="213"/>
      <c r="F20" s="1"/>
      <c r="G20" s="30"/>
      <c r="H20" s="2"/>
      <c r="K20" s="229"/>
      <c r="L20" s="231"/>
      <c r="M20" s="233"/>
      <c r="N20" s="234"/>
      <c r="O20" s="40"/>
    </row>
    <row r="21" spans="1:15" ht="15" customHeight="1" thickBot="1">
      <c r="A21" s="222">
        <v>8</v>
      </c>
      <c r="B21" s="280">
        <f>VLOOKUP(A21,'пр.взв.'!B7:F22,2,FALSE)</f>
        <v>0</v>
      </c>
      <c r="C21" s="282">
        <f>VLOOKUP(A21,'пр.взв.'!B7:F22,3,FALSE)</f>
        <v>0</v>
      </c>
      <c r="D21" s="224">
        <f>VLOOKUP(A21,'пр.взв.'!B7:F22,4,FALSE)</f>
        <v>0</v>
      </c>
      <c r="E21" s="214"/>
      <c r="G21" s="2"/>
      <c r="H21" s="2"/>
      <c r="N21" s="40"/>
      <c r="O21" s="40"/>
    </row>
    <row r="22" spans="1:15" ht="15" customHeight="1" thickBot="1">
      <c r="A22" s="223"/>
      <c r="B22" s="281"/>
      <c r="C22" s="283"/>
      <c r="D22" s="225"/>
      <c r="G22" s="2"/>
      <c r="H22" s="2"/>
      <c r="N22" s="40"/>
      <c r="O22" s="40"/>
    </row>
    <row r="23" spans="1:8" ht="45" customHeight="1">
      <c r="A23" s="215" t="s">
        <v>13</v>
      </c>
      <c r="B23" s="215"/>
      <c r="C23" s="215"/>
      <c r="D23" s="215"/>
      <c r="E23" s="215"/>
      <c r="F23" s="215"/>
      <c r="G23" s="215"/>
      <c r="H23" s="215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16"/>
      <c r="F26" s="216"/>
    </row>
    <row r="27" spans="1:9" ht="12.75" customHeight="1" thickBot="1">
      <c r="A27" s="217"/>
      <c r="B27" s="27"/>
      <c r="F27" s="217"/>
      <c r="G27" s="6"/>
      <c r="H27" s="6"/>
      <c r="I27" s="27"/>
    </row>
    <row r="28" spans="2:11" ht="15.75" customHeight="1">
      <c r="B28" s="28"/>
      <c r="C28" s="272"/>
      <c r="G28" s="2"/>
      <c r="H28" s="2"/>
      <c r="I28" s="28"/>
      <c r="J28" s="207"/>
      <c r="K28" s="208"/>
    </row>
    <row r="29" spans="2:11" ht="12.75" customHeight="1" thickBot="1">
      <c r="B29" s="28"/>
      <c r="C29" s="273"/>
      <c r="G29" s="2"/>
      <c r="H29" s="2"/>
      <c r="I29" s="28"/>
      <c r="J29" s="209"/>
      <c r="K29" s="210"/>
    </row>
    <row r="30" spans="1:9" ht="13.5" customHeight="1">
      <c r="A30" s="216"/>
      <c r="B30" s="29"/>
      <c r="F30" s="216"/>
      <c r="G30" s="1"/>
      <c r="H30" s="1"/>
      <c r="I30" s="29"/>
    </row>
    <row r="31" spans="1:6" ht="13.5" thickBot="1">
      <c r="A31" s="217"/>
      <c r="F31" s="217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4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5"/>
      <c r="F37" s="44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2009-04-10T06:33:51Z</cp:lastPrinted>
  <dcterms:created xsi:type="dcterms:W3CDTF">1996-10-08T23:32:33Z</dcterms:created>
  <dcterms:modified xsi:type="dcterms:W3CDTF">2009-04-11T12:07:21Z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