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<sst xmlns="http://schemas.openxmlformats.org/spreadsheetml/2006/main" count="283" uniqueCount="76">
  <si>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</si>
  <si>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</si>
  <si>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</si>
  <si>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</si>
  <si>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</si>
  <si>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</si>
  <si>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</si>
  <si>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</si>
  <si>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</si>
  <si>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</si>
  <si>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</si>
  <si>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</si>
  <si>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</si>
  <si>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</si>
  <si>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</si>
  <si>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</si>
  <si>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</si>
  <si>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</si>
  <si>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</si>
  <si>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</si>
  <si>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</si>
  <si>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</si>
  <si>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</si>
  <si>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</si>
  <si>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</si>
  <si>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</si>
  <si>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</si>
  <si>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</si>
  <si>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</si>
  <si>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</si>
  <si>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</si>
  <si>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</si>
  <si>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</si>
  <si>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</si>
  <si>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</si>
  <si>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</si>
  <si>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</si>
  <si>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</si>
  <si>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</si>
  <si>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</si>
  <si>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</si>
  <si>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</si>
  <si>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</si>
  <si>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MOL</t>
  </si>
  <si>
    <t>GEO</t>
  </si>
  <si>
    <t>LIT</t>
  </si>
  <si>
    <t>AZB</t>
  </si>
  <si>
    <t>UKR</t>
  </si>
  <si>
    <t>3m.</t>
  </si>
  <si>
    <t>1m.</t>
  </si>
  <si>
    <t>2m.</t>
  </si>
  <si>
    <t>5m.</t>
  </si>
  <si>
    <t>WEIGHT CATEGORY 56 kg, junoshi</t>
  </si>
  <si>
    <t>Tsymbal Dmytro</t>
  </si>
  <si>
    <t>Fedorovich Marati</t>
  </si>
  <si>
    <t>Eimantas Tukačiauskas</t>
  </si>
  <si>
    <t>Tatarashvili Tornike</t>
  </si>
  <si>
    <t>Mikailov Farid</t>
  </si>
  <si>
    <t>Arakelian Arsen</t>
  </si>
  <si>
    <t>ARM</t>
  </si>
  <si>
    <t>Naku Artiom</t>
  </si>
  <si>
    <t>Vladimirs Abramovs</t>
  </si>
  <si>
    <t>LAT</t>
  </si>
  <si>
    <t>Liaso Aliaksandr</t>
  </si>
  <si>
    <t>Chief referee:</t>
  </si>
  <si>
    <t>Chief secretary:</t>
  </si>
  <si>
    <t>1</t>
  </si>
  <si>
    <t>5</t>
  </si>
  <si>
    <t>3</t>
  </si>
  <si>
    <t>7</t>
  </si>
  <si>
    <t>2</t>
  </si>
  <si>
    <t>6</t>
  </si>
  <si>
    <t>4</t>
  </si>
  <si>
    <t>8</t>
  </si>
  <si>
    <t>9</t>
  </si>
  <si>
    <t xml:space="preserve">                Liaso Aliaksandr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</si>
</sst>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19" xfId="19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7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2" t="s">
        <v>27</v>
      </c>
      <c r="C1" s="122"/>
      <c r="D1" s="122"/>
      <c r="E1" s="122"/>
      <c r="F1" s="122"/>
      <c r="G1" s="122"/>
      <c r="H1" s="122"/>
      <c r="I1" s="122"/>
      <c r="J1" s="98"/>
      <c r="K1" s="122" t="s">
        <v>27</v>
      </c>
      <c r="L1" s="122"/>
      <c r="M1" s="122"/>
      <c r="N1" s="122"/>
      <c r="O1" s="122"/>
      <c r="P1" s="122"/>
      <c r="Q1" s="122"/>
      <c r="R1" s="122"/>
    </row>
    <row r="2" spans="2:18" ht="15.75">
      <c r="B2" s="123" t="str">
        <f>HYPERLINK('[2]пр.взв.'!A4)</f>
        <v>Weight category     кg.</v>
      </c>
      <c r="C2" s="124"/>
      <c r="D2" s="124"/>
      <c r="E2" s="124"/>
      <c r="F2" s="124"/>
      <c r="G2" s="124"/>
      <c r="H2" s="124"/>
      <c r="I2" s="124"/>
      <c r="J2" s="99"/>
      <c r="K2" s="123" t="str">
        <f>HYPERLINK('[2]пр.взв.'!A4)</f>
        <v>Weight category   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5" t="s">
        <v>2</v>
      </c>
      <c r="C4" s="127" t="s">
        <v>3</v>
      </c>
      <c r="D4" s="127" t="s">
        <v>4</v>
      </c>
      <c r="E4" s="127" t="s">
        <v>14</v>
      </c>
      <c r="F4" s="129" t="s">
        <v>15</v>
      </c>
      <c r="G4" s="130" t="s">
        <v>17</v>
      </c>
      <c r="H4" s="132" t="s">
        <v>18</v>
      </c>
      <c r="I4" s="117" t="s">
        <v>16</v>
      </c>
      <c r="J4" s="165" t="s">
        <v>31</v>
      </c>
      <c r="K4" s="119" t="s">
        <v>2</v>
      </c>
      <c r="L4" s="127" t="s">
        <v>3</v>
      </c>
      <c r="M4" s="127" t="s">
        <v>4</v>
      </c>
      <c r="N4" s="127" t="s">
        <v>14</v>
      </c>
      <c r="O4" s="129" t="s">
        <v>15</v>
      </c>
      <c r="P4" s="130" t="s">
        <v>17</v>
      </c>
      <c r="Q4" s="132" t="s">
        <v>18</v>
      </c>
      <c r="R4" s="117" t="s">
        <v>16</v>
      </c>
    </row>
    <row r="5" spans="1:18" ht="13.5" customHeight="1" thickBot="1">
      <c r="A5" s="166"/>
      <c r="B5" s="126" t="s">
        <v>2</v>
      </c>
      <c r="C5" s="128" t="s">
        <v>3</v>
      </c>
      <c r="D5" s="128" t="s">
        <v>4</v>
      </c>
      <c r="E5" s="128" t="s">
        <v>14</v>
      </c>
      <c r="F5" s="128" t="s">
        <v>15</v>
      </c>
      <c r="G5" s="131"/>
      <c r="H5" s="121"/>
      <c r="I5" s="118" t="s">
        <v>16</v>
      </c>
      <c r="J5" s="166"/>
      <c r="K5" s="120" t="s">
        <v>2</v>
      </c>
      <c r="L5" s="128" t="s">
        <v>3</v>
      </c>
      <c r="M5" s="128" t="s">
        <v>4</v>
      </c>
      <c r="N5" s="128" t="s">
        <v>14</v>
      </c>
      <c r="O5" s="128" t="s">
        <v>15</v>
      </c>
      <c r="P5" s="131"/>
      <c r="Q5" s="121"/>
      <c r="R5" s="118" t="s">
        <v>16</v>
      </c>
    </row>
    <row r="6" spans="1:18" ht="12.75" customHeight="1">
      <c r="A6" s="167">
        <v>1</v>
      </c>
      <c r="B6" s="115">
        <v>1</v>
      </c>
      <c r="C6" s="133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15">
        <v>2</v>
      </c>
      <c r="L6" s="133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6"/>
      <c r="C7" s="134"/>
      <c r="D7" s="136"/>
      <c r="E7" s="136"/>
      <c r="F7" s="136"/>
      <c r="G7" s="136"/>
      <c r="H7" s="140"/>
      <c r="I7" s="142"/>
      <c r="J7" s="173"/>
      <c r="K7" s="116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6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6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15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15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6"/>
      <c r="C11" s="134"/>
      <c r="D11" s="136"/>
      <c r="E11" s="136"/>
      <c r="F11" s="136"/>
      <c r="G11" s="136"/>
      <c r="H11" s="140"/>
      <c r="I11" s="142"/>
      <c r="J11" s="173"/>
      <c r="K11" s="116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6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6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15">
        <v>3</v>
      </c>
      <c r="C14" s="133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15">
        <v>4</v>
      </c>
      <c r="L14" s="133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6"/>
      <c r="C15" s="134"/>
      <c r="D15" s="136"/>
      <c r="E15" s="136"/>
      <c r="F15" s="136"/>
      <c r="G15" s="136"/>
      <c r="H15" s="140"/>
      <c r="I15" s="142"/>
      <c r="J15" s="173"/>
      <c r="K15" s="116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6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6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15">
        <v>7</v>
      </c>
      <c r="C18" s="133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15">
        <v>8</v>
      </c>
      <c r="L18" s="133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6"/>
      <c r="C19" s="134"/>
      <c r="D19" s="136"/>
      <c r="E19" s="136"/>
      <c r="F19" s="136"/>
      <c r="G19" s="136"/>
      <c r="H19" s="140"/>
      <c r="I19" s="142"/>
      <c r="J19" s="173"/>
      <c r="K19" s="116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6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6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6"/>
      <c r="C21" s="134"/>
      <c r="D21" s="136"/>
      <c r="E21" s="136"/>
      <c r="F21" s="137"/>
      <c r="G21" s="137"/>
      <c r="H21" s="141"/>
      <c r="I21" s="141"/>
      <c r="J21" s="175"/>
      <c r="K21" s="116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5" t="s">
        <v>2</v>
      </c>
      <c r="C24" s="127" t="s">
        <v>3</v>
      </c>
      <c r="D24" s="127" t="s">
        <v>4</v>
      </c>
      <c r="E24" s="127" t="s">
        <v>14</v>
      </c>
      <c r="F24" s="129" t="s">
        <v>15</v>
      </c>
      <c r="G24" s="130" t="s">
        <v>17</v>
      </c>
      <c r="H24" s="132" t="s">
        <v>18</v>
      </c>
      <c r="I24" s="117" t="s">
        <v>16</v>
      </c>
      <c r="J24" s="165" t="s">
        <v>31</v>
      </c>
      <c r="K24" s="125" t="s">
        <v>2</v>
      </c>
      <c r="L24" s="127" t="s">
        <v>3</v>
      </c>
      <c r="M24" s="127" t="s">
        <v>4</v>
      </c>
      <c r="N24" s="127" t="s">
        <v>14</v>
      </c>
      <c r="O24" s="129" t="s">
        <v>15</v>
      </c>
      <c r="P24" s="130" t="s">
        <v>17</v>
      </c>
      <c r="Q24" s="132" t="s">
        <v>18</v>
      </c>
      <c r="R24" s="117" t="s">
        <v>16</v>
      </c>
    </row>
    <row r="25" spans="1:18" ht="13.5" customHeight="1" thickBot="1">
      <c r="A25" s="166"/>
      <c r="B25" s="126" t="s">
        <v>2</v>
      </c>
      <c r="C25" s="128" t="s">
        <v>3</v>
      </c>
      <c r="D25" s="128" t="s">
        <v>4</v>
      </c>
      <c r="E25" s="128" t="s">
        <v>14</v>
      </c>
      <c r="F25" s="128" t="s">
        <v>15</v>
      </c>
      <c r="G25" s="131"/>
      <c r="H25" s="121"/>
      <c r="I25" s="118" t="s">
        <v>16</v>
      </c>
      <c r="J25" s="166"/>
      <c r="K25" s="126" t="s">
        <v>2</v>
      </c>
      <c r="L25" s="128" t="s">
        <v>3</v>
      </c>
      <c r="M25" s="128" t="s">
        <v>4</v>
      </c>
      <c r="N25" s="128" t="s">
        <v>14</v>
      </c>
      <c r="O25" s="128" t="s">
        <v>15</v>
      </c>
      <c r="P25" s="131"/>
      <c r="Q25" s="121"/>
      <c r="R25" s="118" t="s">
        <v>16</v>
      </c>
    </row>
    <row r="26" spans="1:18" ht="12.75" customHeight="1">
      <c r="A26" s="172">
        <v>1</v>
      </c>
      <c r="B26" s="158"/>
      <c r="C26" s="133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33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33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33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7" t="s">
        <v>3</v>
      </c>
      <c r="D37" s="127" t="s">
        <v>4</v>
      </c>
      <c r="E37" s="127" t="s">
        <v>14</v>
      </c>
      <c r="F37" s="129" t="s">
        <v>15</v>
      </c>
      <c r="G37" s="130" t="s">
        <v>17</v>
      </c>
      <c r="H37" s="132" t="s">
        <v>18</v>
      </c>
      <c r="I37" s="117" t="s">
        <v>16</v>
      </c>
      <c r="J37" s="165" t="s">
        <v>31</v>
      </c>
      <c r="K37" s="162" t="s">
        <v>2</v>
      </c>
      <c r="L37" s="127" t="s">
        <v>3</v>
      </c>
      <c r="M37" s="127" t="s">
        <v>4</v>
      </c>
      <c r="N37" s="127" t="s">
        <v>14</v>
      </c>
      <c r="O37" s="129" t="s">
        <v>15</v>
      </c>
      <c r="P37" s="130" t="s">
        <v>17</v>
      </c>
      <c r="Q37" s="132" t="s">
        <v>18</v>
      </c>
      <c r="R37" s="117" t="s">
        <v>16</v>
      </c>
    </row>
    <row r="38" spans="1:18" ht="13.5" customHeight="1" thickBot="1">
      <c r="A38" s="166"/>
      <c r="B38" s="171" t="s">
        <v>2</v>
      </c>
      <c r="C38" s="128" t="s">
        <v>3</v>
      </c>
      <c r="D38" s="128" t="s">
        <v>4</v>
      </c>
      <c r="E38" s="128" t="s">
        <v>14</v>
      </c>
      <c r="F38" s="128" t="s">
        <v>15</v>
      </c>
      <c r="G38" s="131"/>
      <c r="H38" s="121"/>
      <c r="I38" s="118" t="s">
        <v>16</v>
      </c>
      <c r="J38" s="166"/>
      <c r="K38" s="171" t="s">
        <v>2</v>
      </c>
      <c r="L38" s="128" t="s">
        <v>3</v>
      </c>
      <c r="M38" s="128" t="s">
        <v>4</v>
      </c>
      <c r="N38" s="128" t="s">
        <v>14</v>
      </c>
      <c r="O38" s="128" t="s">
        <v>15</v>
      </c>
      <c r="P38" s="131"/>
      <c r="Q38" s="121"/>
      <c r="R38" s="118" t="s">
        <v>16</v>
      </c>
    </row>
    <row r="39" spans="1:18" ht="12.75" customHeight="1">
      <c r="A39" s="172">
        <v>1</v>
      </c>
      <c r="B39" s="158"/>
      <c r="C39" s="133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33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7" t="s">
        <v>3</v>
      </c>
      <c r="D47" s="127" t="s">
        <v>4</v>
      </c>
      <c r="E47" s="127" t="s">
        <v>14</v>
      </c>
      <c r="F47" s="129" t="s">
        <v>15</v>
      </c>
      <c r="G47" s="130" t="s">
        <v>17</v>
      </c>
      <c r="H47" s="132" t="s">
        <v>18</v>
      </c>
      <c r="I47" s="117" t="s">
        <v>16</v>
      </c>
      <c r="J47" s="165" t="s">
        <v>31</v>
      </c>
      <c r="K47" s="162" t="s">
        <v>2</v>
      </c>
      <c r="L47" s="127" t="s">
        <v>3</v>
      </c>
      <c r="M47" s="127" t="s">
        <v>4</v>
      </c>
      <c r="N47" s="127" t="s">
        <v>14</v>
      </c>
      <c r="O47" s="129" t="s">
        <v>15</v>
      </c>
      <c r="P47" s="130" t="s">
        <v>17</v>
      </c>
      <c r="Q47" s="132" t="s">
        <v>18</v>
      </c>
      <c r="R47" s="117" t="s">
        <v>16</v>
      </c>
    </row>
    <row r="48" spans="1:18" ht="13.5" thickBot="1">
      <c r="A48" s="166"/>
      <c r="B48" s="171" t="s">
        <v>2</v>
      </c>
      <c r="C48" s="128" t="s">
        <v>3</v>
      </c>
      <c r="D48" s="128" t="s">
        <v>4</v>
      </c>
      <c r="E48" s="128" t="s">
        <v>14</v>
      </c>
      <c r="F48" s="128" t="s">
        <v>15</v>
      </c>
      <c r="G48" s="131"/>
      <c r="H48" s="121"/>
      <c r="I48" s="118" t="s">
        <v>16</v>
      </c>
      <c r="J48" s="166"/>
      <c r="K48" s="171" t="s">
        <v>2</v>
      </c>
      <c r="L48" s="128" t="s">
        <v>3</v>
      </c>
      <c r="M48" s="128" t="s">
        <v>4</v>
      </c>
      <c r="N48" s="128" t="s">
        <v>14</v>
      </c>
      <c r="O48" s="128" t="s">
        <v>15</v>
      </c>
      <c r="P48" s="131"/>
      <c r="Q48" s="121"/>
      <c r="R48" s="118" t="s">
        <v>16</v>
      </c>
    </row>
    <row r="49" spans="1:18" ht="12.75">
      <c r="A49" s="172">
        <v>1</v>
      </c>
      <c r="B49" s="158"/>
      <c r="C49" s="133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33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2">
      <selection activeCell="B42" sqref="B42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1.851562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9" t="str">
        <f>HYPERLINK('[1]реквизиты'!$A$3)</f>
        <v>April  9 -13.2009                         Shaulay (Lithuania)                  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5"/>
      <c r="M2" s="45"/>
      <c r="N2" s="45"/>
      <c r="O2" s="45"/>
      <c r="P2" s="45"/>
      <c r="S2" s="8"/>
    </row>
    <row r="3" spans="1:12" ht="15.75">
      <c r="A3" s="220" t="s">
        <v>52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46"/>
    </row>
    <row r="4" spans="1:3" ht="16.5" thickBot="1">
      <c r="A4" s="218" t="s">
        <v>0</v>
      </c>
      <c r="B4" s="218"/>
      <c r="C4" s="4"/>
    </row>
    <row r="5" spans="1:13" ht="12.75" customHeight="1" thickBot="1">
      <c r="A5" s="222">
        <v>1</v>
      </c>
      <c r="B5" s="224" t="s">
        <v>53</v>
      </c>
      <c r="C5" s="226">
        <v>1992</v>
      </c>
      <c r="D5" s="226" t="s">
        <v>47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3"/>
      <c r="B6" s="225"/>
      <c r="C6" s="227"/>
      <c r="D6" s="227"/>
      <c r="E6" s="232" t="s">
        <v>66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3">
        <v>9</v>
      </c>
      <c r="B7" s="229" t="s">
        <v>54</v>
      </c>
      <c r="C7" s="227">
        <v>1991</v>
      </c>
      <c r="D7" s="227" t="s">
        <v>41</v>
      </c>
      <c r="E7" s="23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8"/>
      <c r="B8" s="230"/>
      <c r="C8" s="231"/>
      <c r="D8" s="231"/>
      <c r="E8" s="16"/>
      <c r="F8" s="20"/>
      <c r="G8" s="232" t="s">
        <v>66</v>
      </c>
      <c r="H8" s="12"/>
      <c r="I8" s="12"/>
      <c r="J8" s="43"/>
      <c r="K8" s="43"/>
      <c r="L8" s="43"/>
      <c r="M8" s="13"/>
    </row>
    <row r="9" spans="1:13" ht="12.75" customHeight="1" thickBot="1">
      <c r="A9" s="222">
        <v>5</v>
      </c>
      <c r="B9" s="224" t="s">
        <v>55</v>
      </c>
      <c r="C9" s="234">
        <v>1993</v>
      </c>
      <c r="D9" s="234" t="s">
        <v>45</v>
      </c>
      <c r="E9" s="11"/>
      <c r="F9" s="20"/>
      <c r="G9" s="233"/>
      <c r="H9" s="25"/>
      <c r="I9" s="12"/>
      <c r="J9" s="43"/>
      <c r="K9" s="43"/>
      <c r="L9" s="43"/>
      <c r="M9" s="13"/>
    </row>
    <row r="10" spans="1:13" ht="12.75" customHeight="1">
      <c r="A10" s="223"/>
      <c r="B10" s="225"/>
      <c r="C10" s="235"/>
      <c r="D10" s="235"/>
      <c r="E10" s="232" t="s">
        <v>67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3">
        <v>13</v>
      </c>
      <c r="B11" s="229">
        <v>0</v>
      </c>
      <c r="C11" s="227">
        <v>0</v>
      </c>
      <c r="D11" s="227">
        <v>0</v>
      </c>
      <c r="E11" s="23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8"/>
      <c r="B12" s="230"/>
      <c r="C12" s="231"/>
      <c r="D12" s="231"/>
      <c r="E12" s="16"/>
      <c r="F12" s="236"/>
      <c r="G12" s="236"/>
      <c r="H12" s="24"/>
      <c r="I12" s="232" t="s">
        <v>66</v>
      </c>
      <c r="J12" s="12"/>
      <c r="K12" s="12"/>
      <c r="L12" s="12"/>
    </row>
    <row r="13" spans="1:12" ht="12.75" customHeight="1" thickBot="1">
      <c r="A13" s="222">
        <v>3</v>
      </c>
      <c r="B13" s="224" t="s">
        <v>56</v>
      </c>
      <c r="C13" s="234">
        <v>1991</v>
      </c>
      <c r="D13" s="234" t="s">
        <v>44</v>
      </c>
      <c r="E13" s="11"/>
      <c r="F13" s="14"/>
      <c r="G13" s="14"/>
      <c r="H13" s="24"/>
      <c r="I13" s="233"/>
      <c r="J13" s="42"/>
      <c r="K13" s="25"/>
      <c r="L13" s="12"/>
    </row>
    <row r="14" spans="1:13" ht="12.75" customHeight="1">
      <c r="A14" s="223"/>
      <c r="B14" s="225"/>
      <c r="C14" s="235"/>
      <c r="D14" s="235"/>
      <c r="E14" s="232" t="s">
        <v>68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3">
        <v>11</v>
      </c>
      <c r="B15" s="229">
        <v>0</v>
      </c>
      <c r="C15" s="227">
        <v>0</v>
      </c>
      <c r="D15" s="227">
        <v>0</v>
      </c>
      <c r="E15" s="23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8"/>
      <c r="B16" s="230"/>
      <c r="C16" s="231"/>
      <c r="D16" s="231"/>
      <c r="E16" s="16"/>
      <c r="F16" s="20"/>
      <c r="G16" s="232" t="s">
        <v>69</v>
      </c>
      <c r="H16" s="26"/>
      <c r="I16" s="12"/>
      <c r="J16" s="12"/>
      <c r="K16" s="24"/>
      <c r="L16" s="12"/>
      <c r="M16" s="13"/>
    </row>
    <row r="17" spans="1:13" ht="12.75" customHeight="1" thickBot="1">
      <c r="A17" s="222">
        <v>7</v>
      </c>
      <c r="B17" s="224" t="s">
        <v>57</v>
      </c>
      <c r="C17" s="234">
        <v>1993</v>
      </c>
      <c r="D17" s="234" t="s">
        <v>46</v>
      </c>
      <c r="E17" s="11"/>
      <c r="F17" s="21"/>
      <c r="G17" s="233"/>
      <c r="H17" s="9"/>
      <c r="I17" s="9"/>
      <c r="J17" s="9"/>
      <c r="K17" s="41"/>
      <c r="L17" s="9"/>
      <c r="M17" s="13"/>
    </row>
    <row r="18" spans="1:13" ht="12.75" customHeight="1">
      <c r="A18" s="223"/>
      <c r="B18" s="225"/>
      <c r="C18" s="235"/>
      <c r="D18" s="235"/>
      <c r="E18" s="232" t="s">
        <v>69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3">
        <v>15</v>
      </c>
      <c r="B19" s="229">
        <f>VLOOKUP(A19,'пр.взв.'!B6:F37,2,FALSE)</f>
        <v>0</v>
      </c>
      <c r="C19" s="227">
        <f>VLOOKUP(A19,'пр.взв.'!B6:F37,3,FALSE)</f>
        <v>0</v>
      </c>
      <c r="D19" s="227">
        <f>VLOOKUP(A19,'пр.взв.'!B6:F37,4,FALSE)</f>
        <v>0</v>
      </c>
      <c r="E19" s="23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8"/>
      <c r="B20" s="230"/>
      <c r="C20" s="231"/>
      <c r="D20" s="23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41" t="s">
        <v>75</v>
      </c>
      <c r="I21" s="241"/>
      <c r="J21" s="242"/>
      <c r="K21" s="232" t="s">
        <v>73</v>
      </c>
      <c r="M21" s="10"/>
    </row>
    <row r="22" spans="1:11" ht="16.5" thickBot="1">
      <c r="A22" s="222">
        <v>2</v>
      </c>
      <c r="B22" s="224" t="s">
        <v>58</v>
      </c>
      <c r="C22" s="226">
        <v>1991</v>
      </c>
      <c r="D22" s="226" t="s">
        <v>59</v>
      </c>
      <c r="E22" s="11"/>
      <c r="F22" s="12"/>
      <c r="G22" s="12"/>
      <c r="H22" s="12"/>
      <c r="I22" s="12"/>
      <c r="J22" s="3"/>
      <c r="K22" s="233"/>
    </row>
    <row r="23" spans="1:11" ht="12.75">
      <c r="A23" s="223"/>
      <c r="B23" s="225"/>
      <c r="C23" s="227"/>
      <c r="D23" s="227"/>
      <c r="E23" s="232" t="s">
        <v>70</v>
      </c>
      <c r="F23" s="14"/>
      <c r="G23" s="14"/>
      <c r="H23" s="12"/>
      <c r="I23" s="12"/>
      <c r="J23" s="3"/>
      <c r="K23" s="31"/>
    </row>
    <row r="24" spans="1:11" ht="13.5" thickBot="1">
      <c r="A24" s="223">
        <v>10</v>
      </c>
      <c r="B24" s="229">
        <v>0</v>
      </c>
      <c r="C24" s="227">
        <v>0</v>
      </c>
      <c r="D24" s="227">
        <v>0</v>
      </c>
      <c r="E24" s="233"/>
      <c r="F24" s="19"/>
      <c r="G24" s="14"/>
      <c r="H24" s="12"/>
      <c r="I24" s="12"/>
      <c r="J24" s="3"/>
      <c r="K24" s="31"/>
    </row>
    <row r="25" spans="1:11" ht="16.5" thickBot="1">
      <c r="A25" s="228"/>
      <c r="B25" s="230"/>
      <c r="C25" s="231"/>
      <c r="D25" s="231"/>
      <c r="E25" s="16"/>
      <c r="F25" s="20"/>
      <c r="G25" s="232" t="s">
        <v>71</v>
      </c>
      <c r="H25" s="12"/>
      <c r="I25" s="12"/>
      <c r="J25" s="3"/>
      <c r="K25" s="31"/>
    </row>
    <row r="26" spans="1:11" ht="16.5" thickBot="1">
      <c r="A26" s="222">
        <v>6</v>
      </c>
      <c r="B26" s="224" t="s">
        <v>60</v>
      </c>
      <c r="C26" s="234">
        <v>1991</v>
      </c>
      <c r="D26" s="234" t="s">
        <v>43</v>
      </c>
      <c r="E26" s="11"/>
      <c r="F26" s="20"/>
      <c r="G26" s="233"/>
      <c r="H26" s="25"/>
      <c r="I26" s="12"/>
      <c r="J26" s="3"/>
      <c r="K26" s="31"/>
    </row>
    <row r="27" spans="1:11" ht="12.75">
      <c r="A27" s="223"/>
      <c r="B27" s="225"/>
      <c r="C27" s="235"/>
      <c r="D27" s="235"/>
      <c r="E27" s="232" t="s">
        <v>71</v>
      </c>
      <c r="F27" s="23"/>
      <c r="G27" s="14"/>
      <c r="H27" s="24"/>
      <c r="I27" s="12"/>
      <c r="J27" s="3"/>
      <c r="K27" s="31"/>
    </row>
    <row r="28" spans="1:11" ht="13.5" thickBot="1">
      <c r="A28" s="223">
        <v>14</v>
      </c>
      <c r="B28" s="229">
        <f>VLOOKUP(A28,'пр.взв.'!B5:F36,2,FALSE)</f>
        <v>0</v>
      </c>
      <c r="C28" s="227">
        <f>VLOOKUP(A28,'пр.взв.'!B5:F36,3,FALSE)</f>
        <v>0</v>
      </c>
      <c r="D28" s="227">
        <f>VLOOKUP(A28,'пр.взв.'!B5:F36,4,FALSE)</f>
        <v>0</v>
      </c>
      <c r="E28" s="233"/>
      <c r="F28" s="14"/>
      <c r="G28" s="14"/>
      <c r="H28" s="24"/>
      <c r="I28" s="27"/>
      <c r="J28" s="3"/>
      <c r="K28" s="31"/>
    </row>
    <row r="29" spans="1:11" ht="16.5" thickBot="1">
      <c r="A29" s="228"/>
      <c r="B29" s="230"/>
      <c r="C29" s="231"/>
      <c r="D29" s="231"/>
      <c r="E29" s="16"/>
      <c r="F29" s="236"/>
      <c r="G29" s="236"/>
      <c r="H29" s="24"/>
      <c r="I29" s="232" t="s">
        <v>73</v>
      </c>
      <c r="J29" s="2"/>
      <c r="K29" s="30"/>
    </row>
    <row r="30" spans="1:9" ht="16.5" thickBot="1">
      <c r="A30" s="222">
        <v>4</v>
      </c>
      <c r="B30" s="224" t="s">
        <v>61</v>
      </c>
      <c r="C30" s="234">
        <v>1991</v>
      </c>
      <c r="D30" s="234" t="s">
        <v>62</v>
      </c>
      <c r="E30" s="11"/>
      <c r="F30" s="14"/>
      <c r="G30" s="14"/>
      <c r="H30" s="24"/>
      <c r="I30" s="233"/>
    </row>
    <row r="31" spans="1:9" ht="12.75">
      <c r="A31" s="223"/>
      <c r="B31" s="225"/>
      <c r="C31" s="235"/>
      <c r="D31" s="235"/>
      <c r="E31" s="232" t="s">
        <v>72</v>
      </c>
      <c r="F31" s="14"/>
      <c r="G31" s="14"/>
      <c r="H31" s="24"/>
      <c r="I31" s="12"/>
    </row>
    <row r="32" spans="1:9" ht="13.5" thickBot="1">
      <c r="A32" s="223">
        <v>12</v>
      </c>
      <c r="B32" s="229">
        <v>0</v>
      </c>
      <c r="C32" s="227">
        <v>0</v>
      </c>
      <c r="D32" s="227">
        <v>0</v>
      </c>
      <c r="E32" s="233"/>
      <c r="F32" s="19"/>
      <c r="G32" s="14"/>
      <c r="H32" s="24"/>
      <c r="I32" s="12"/>
    </row>
    <row r="33" spans="1:9" ht="16.5" thickBot="1">
      <c r="A33" s="228"/>
      <c r="B33" s="230"/>
      <c r="C33" s="231"/>
      <c r="D33" s="231"/>
      <c r="E33" s="16"/>
      <c r="F33" s="20"/>
      <c r="G33" s="232" t="s">
        <v>73</v>
      </c>
      <c r="H33" s="26"/>
      <c r="I33" s="12"/>
    </row>
    <row r="34" spans="1:9" ht="16.5" thickBot="1">
      <c r="A34" s="222">
        <v>8</v>
      </c>
      <c r="B34" s="224" t="s">
        <v>63</v>
      </c>
      <c r="C34" s="234">
        <v>1991</v>
      </c>
      <c r="D34" s="234" t="s">
        <v>42</v>
      </c>
      <c r="E34" s="11"/>
      <c r="F34" s="21"/>
      <c r="G34" s="233"/>
      <c r="H34" s="9"/>
      <c r="I34" s="9"/>
    </row>
    <row r="35" spans="1:9" ht="15.75">
      <c r="A35" s="223"/>
      <c r="B35" s="225"/>
      <c r="C35" s="235"/>
      <c r="D35" s="235"/>
      <c r="E35" s="232" t="s">
        <v>73</v>
      </c>
      <c r="F35" s="22"/>
      <c r="G35" s="16"/>
      <c r="H35" s="17"/>
      <c r="I35" s="17"/>
    </row>
    <row r="36" spans="1:9" ht="16.5" thickBot="1">
      <c r="A36" s="223">
        <v>16</v>
      </c>
      <c r="B36" s="229">
        <f>VLOOKUP(A36,'пр.взв.'!B7:F38,2,FALSE)</f>
        <v>0</v>
      </c>
      <c r="C36" s="239">
        <f>VLOOKUP(A36,'пр.взв.'!B7:F38,3,FALSE)</f>
        <v>0</v>
      </c>
      <c r="D36" s="239">
        <f>VLOOKUP(A36,'пр.взв.'!B5:F38,4,FALSE)</f>
        <v>0</v>
      </c>
      <c r="E36" s="233"/>
      <c r="F36" s="16"/>
      <c r="G36" s="16"/>
      <c r="H36" s="17"/>
      <c r="I36" s="17"/>
    </row>
    <row r="37" spans="1:9" ht="16.5" thickBot="1">
      <c r="A37" s="228"/>
      <c r="B37" s="230"/>
      <c r="C37" s="240"/>
      <c r="D37" s="24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7" t="s">
        <v>1</v>
      </c>
      <c r="E40" s="34"/>
      <c r="F40" s="34"/>
      <c r="G40" s="34"/>
      <c r="H40" s="34"/>
      <c r="I40" s="34"/>
    </row>
    <row r="41" spans="1:10" ht="12" customHeight="1">
      <c r="A41" s="112" t="s">
        <v>49</v>
      </c>
      <c r="B41" s="113" t="s">
        <v>63</v>
      </c>
      <c r="C41" s="113" t="s">
        <v>42</v>
      </c>
      <c r="D41" s="237"/>
      <c r="E41" s="34"/>
      <c r="F41" s="34"/>
      <c r="G41" s="34"/>
      <c r="H41" s="34"/>
      <c r="I41" s="34"/>
      <c r="J41" s="34"/>
    </row>
    <row r="42" spans="1:11" ht="12" customHeight="1">
      <c r="A42" s="112" t="s">
        <v>50</v>
      </c>
      <c r="B42" s="113" t="s">
        <v>53</v>
      </c>
      <c r="C42" s="113" t="s">
        <v>47</v>
      </c>
      <c r="E42" s="5"/>
      <c r="F42" s="37"/>
      <c r="G42" s="34"/>
      <c r="H42" s="34" t="s">
        <v>74</v>
      </c>
      <c r="I42" s="34"/>
      <c r="J42" s="34"/>
      <c r="K42" s="34"/>
    </row>
    <row r="43" spans="1:11" ht="12" customHeight="1">
      <c r="A43" s="112" t="s">
        <v>48</v>
      </c>
      <c r="B43" s="113" t="s">
        <v>54</v>
      </c>
      <c r="C43" s="113" t="s">
        <v>41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48</v>
      </c>
      <c r="B44" s="114" t="s">
        <v>60</v>
      </c>
      <c r="C44" s="113" t="s">
        <v>43</v>
      </c>
      <c r="F44" s="34"/>
      <c r="G44" s="32"/>
      <c r="H44" s="39"/>
      <c r="I44" s="34"/>
      <c r="J44" s="34" t="s">
        <v>74</v>
      </c>
      <c r="K44" s="32"/>
    </row>
    <row r="45" spans="1:11" ht="12" customHeight="1" thickBot="1">
      <c r="A45" s="112" t="s">
        <v>51</v>
      </c>
      <c r="B45" s="113" t="s">
        <v>57</v>
      </c>
      <c r="C45" s="113" t="s">
        <v>46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51</v>
      </c>
      <c r="B46" s="113" t="s">
        <v>61</v>
      </c>
      <c r="C46" s="113" t="s">
        <v>62</v>
      </c>
      <c r="E46" s="5"/>
      <c r="F46" s="37"/>
      <c r="G46" s="38"/>
      <c r="H46" s="36" t="s">
        <v>67</v>
      </c>
      <c r="I46" s="32"/>
      <c r="J46" s="39"/>
      <c r="K46" s="18" t="s">
        <v>74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48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69</v>
      </c>
      <c r="K48" s="32"/>
      <c r="L48" s="3"/>
      <c r="M48" s="3"/>
    </row>
    <row r="49" spans="2:13" ht="12" customHeight="1">
      <c r="B49" s="110"/>
      <c r="C49" s="32"/>
      <c r="D49" s="238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72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71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48</v>
      </c>
      <c r="L56" s="3"/>
      <c r="M56" s="3"/>
    </row>
    <row r="57" spans="2:12" ht="15.75">
      <c r="B57" s="216" t="s">
        <v>64</v>
      </c>
      <c r="C57" s="216"/>
      <c r="D57" s="216"/>
      <c r="F57" s="34"/>
      <c r="G57" s="34"/>
      <c r="H57" s="34"/>
      <c r="I57" s="38"/>
      <c r="J57" s="36" t="s">
        <v>71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7" t="s">
        <v>65</v>
      </c>
      <c r="C59" s="217"/>
      <c r="D59" s="217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D57"/>
    <mergeCell ref="B59:D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6" t="s">
        <v>8</v>
      </c>
      <c r="D1" s="317"/>
      <c r="E1" s="317"/>
      <c r="F1" s="317"/>
      <c r="G1" s="317"/>
      <c r="H1" s="318"/>
      <c r="I1" s="310" t="str">
        <f>HYPERLINK('[1]реквизиты'!$A$2)</f>
        <v>Europe Championship Juniors and Youth (M-F)</v>
      </c>
      <c r="J1" s="311"/>
      <c r="K1" s="311"/>
      <c r="L1" s="311"/>
      <c r="M1" s="311"/>
      <c r="N1" s="312"/>
      <c r="O1" s="45"/>
      <c r="P1" s="45"/>
      <c r="Q1" s="45"/>
      <c r="R1" s="45"/>
      <c r="S1" s="8"/>
    </row>
    <row r="2" spans="1:14" ht="31.5" customHeight="1" thickBot="1">
      <c r="A2" s="3"/>
      <c r="B2" s="65"/>
      <c r="C2" s="319" t="str">
        <f>HYPERLINK('пр.взв.'!A4)</f>
        <v>Weight category   кg.</v>
      </c>
      <c r="D2" s="320"/>
      <c r="E2" s="320"/>
      <c r="F2" s="320"/>
      <c r="G2" s="320"/>
      <c r="H2" s="321"/>
      <c r="I2" s="313" t="str">
        <f>HYPERLINK('[1]реквизиты'!$A$3)</f>
        <v>April  9 -13.2009                         Shaulay (Lithuania)                  </v>
      </c>
      <c r="J2" s="314"/>
      <c r="K2" s="314"/>
      <c r="L2" s="314"/>
      <c r="M2" s="314"/>
      <c r="N2" s="315"/>
    </row>
    <row r="3" spans="1:10" ht="19.5" customHeight="1">
      <c r="A3" s="245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4" t="s">
        <v>22</v>
      </c>
    </row>
    <row r="5" spans="1:14" ht="12.75" customHeight="1" thickBot="1">
      <c r="A5" s="222">
        <v>1</v>
      </c>
      <c r="B5" s="257" t="s">
        <v>40</v>
      </c>
      <c r="C5" s="226">
        <f>VLOOKUP(A5,'пр.взв.'!B7:F38,3,FALSE)</f>
        <v>0</v>
      </c>
      <c r="D5" s="226">
        <f>VLOOKUP(A5,'пр.взв.'!B7:F38,4,FALSE)</f>
        <v>0</v>
      </c>
      <c r="E5" s="11"/>
      <c r="F5" s="12"/>
      <c r="G5" s="12"/>
      <c r="H5" s="12"/>
      <c r="I5" s="12"/>
      <c r="J5" s="12"/>
      <c r="K5" s="302">
        <v>1</v>
      </c>
      <c r="L5" s="286"/>
      <c r="M5" s="246" t="e">
        <f>VLOOKUP(L5,'пр.взв.'!B7:E38,2,FALSE)</f>
        <v>#N/A</v>
      </c>
      <c r="N5" s="279" t="e">
        <f>VLOOKUP(L5,'пр.взв.'!B7:F38,4,FALSE)</f>
        <v>#N/A</v>
      </c>
    </row>
    <row r="6" spans="1:14" ht="12.75" customHeight="1">
      <c r="A6" s="223"/>
      <c r="B6" s="258"/>
      <c r="C6" s="227"/>
      <c r="D6" s="227"/>
      <c r="E6" s="306"/>
      <c r="F6" s="14"/>
      <c r="G6" s="14"/>
      <c r="H6" s="58"/>
      <c r="K6" s="303"/>
      <c r="L6" s="287"/>
      <c r="M6" s="247"/>
      <c r="N6" s="280"/>
    </row>
    <row r="7" spans="1:18" ht="12.75" customHeight="1" thickBot="1">
      <c r="A7" s="223">
        <v>9</v>
      </c>
      <c r="B7" s="259">
        <f>VLOOKUP(A7,'пр.взв.'!B7:F38,2,FALSE)</f>
        <v>0</v>
      </c>
      <c r="C7" s="227">
        <f>VLOOKUP(A7,'пр.взв.'!B7:F38,3,FALSE)</f>
        <v>0</v>
      </c>
      <c r="D7" s="227">
        <f>VLOOKUP(A7,'пр.взв.'!B7:F38,4,FALSE)</f>
        <v>0</v>
      </c>
      <c r="E7" s="307"/>
      <c r="F7" s="19"/>
      <c r="G7" s="14"/>
      <c r="H7" s="12"/>
      <c r="K7" s="304">
        <v>2</v>
      </c>
      <c r="L7" s="288"/>
      <c r="M7" s="248" t="e">
        <f>VLOOKUP(L7,'пр.взв.'!B7:E38,2,FALSE)</f>
        <v>#N/A</v>
      </c>
      <c r="N7" s="281" t="e">
        <f>VLOOKUP(L7,'пр.взв.'!B7:E38,4,FALSE)</f>
        <v>#N/A</v>
      </c>
      <c r="R7" s="7"/>
    </row>
    <row r="8" spans="1:14" ht="12.75" customHeight="1" thickBot="1">
      <c r="A8" s="228"/>
      <c r="B8" s="260"/>
      <c r="C8" s="231"/>
      <c r="D8" s="231"/>
      <c r="E8" s="16"/>
      <c r="F8" s="20"/>
      <c r="G8" s="306"/>
      <c r="H8" s="12"/>
      <c r="K8" s="304"/>
      <c r="L8" s="289"/>
      <c r="M8" s="249"/>
      <c r="N8" s="282"/>
    </row>
    <row r="9" spans="1:14" ht="12.75" customHeight="1" thickBot="1">
      <c r="A9" s="222">
        <v>5</v>
      </c>
      <c r="B9" s="257">
        <f>VLOOKUP(A9,'пр.взв.'!B7:F38,2,FALSE)</f>
        <v>0</v>
      </c>
      <c r="C9" s="234">
        <f>VLOOKUP(A9,'пр.взв.'!B7:F38,3,FALSE)</f>
        <v>0</v>
      </c>
      <c r="D9" s="234">
        <f>VLOOKUP(A9,'пр.взв.'!B7:F38,4,FALSE)</f>
        <v>0</v>
      </c>
      <c r="E9" s="11"/>
      <c r="F9" s="20"/>
      <c r="G9" s="307"/>
      <c r="H9" s="25"/>
      <c r="I9" s="12"/>
      <c r="K9" s="263">
        <v>3</v>
      </c>
      <c r="L9" s="290"/>
      <c r="M9" s="250" t="e">
        <f>VLOOKUP(L9,'пр.взв.'!B7:E38,2,FALSE)</f>
        <v>#N/A</v>
      </c>
      <c r="N9" s="283" t="e">
        <f>VLOOKUP(L9,'пр.взв.'!B7:E38,4,FALSE)</f>
        <v>#N/A</v>
      </c>
    </row>
    <row r="10" spans="1:14" ht="12.75" customHeight="1">
      <c r="A10" s="223"/>
      <c r="B10" s="258"/>
      <c r="C10" s="235"/>
      <c r="D10" s="235"/>
      <c r="E10" s="306"/>
      <c r="F10" s="23"/>
      <c r="G10" s="14"/>
      <c r="H10" s="24"/>
      <c r="I10" s="12"/>
      <c r="J10" s="12"/>
      <c r="K10" s="263"/>
      <c r="L10" s="291"/>
      <c r="M10" s="251"/>
      <c r="N10" s="284"/>
    </row>
    <row r="11" spans="1:14" ht="12.75" customHeight="1" thickBot="1">
      <c r="A11" s="223">
        <v>13</v>
      </c>
      <c r="B11" s="259">
        <f>VLOOKUP(A11,'пр.взв.'!B7:F38,2,FALSE)</f>
        <v>0</v>
      </c>
      <c r="C11" s="227">
        <f>VLOOKUP(A11,'пр.взв.'!B7:F38,3,FALSE)</f>
        <v>0</v>
      </c>
      <c r="D11" s="227">
        <f>VLOOKUP(A11,'пр.взв.'!B7:F38,4,FALSE)</f>
        <v>0</v>
      </c>
      <c r="E11" s="307"/>
      <c r="F11" s="14"/>
      <c r="G11" s="14"/>
      <c r="H11" s="24"/>
      <c r="I11" s="27"/>
      <c r="J11" s="28"/>
      <c r="K11" s="263">
        <v>3</v>
      </c>
      <c r="L11" s="290"/>
      <c r="M11" s="250" t="e">
        <f>VLOOKUP(L11,'пр.взв.'!B7:E38,2,FALSE)</f>
        <v>#N/A</v>
      </c>
      <c r="N11" s="283" t="e">
        <f>VLOOKUP(L11,'пр.взв.'!B7:E38,4,FALSE)</f>
        <v>#N/A</v>
      </c>
    </row>
    <row r="12" spans="1:14" ht="12.75" customHeight="1" thickBot="1">
      <c r="A12" s="228"/>
      <c r="B12" s="260"/>
      <c r="C12" s="231"/>
      <c r="D12" s="231"/>
      <c r="E12" s="16"/>
      <c r="F12" s="236"/>
      <c r="G12" s="236"/>
      <c r="H12" s="24"/>
      <c r="I12" s="306"/>
      <c r="J12" s="12"/>
      <c r="K12" s="263"/>
      <c r="L12" s="291"/>
      <c r="M12" s="251"/>
      <c r="N12" s="284"/>
    </row>
    <row r="13" spans="1:18" ht="12.75" customHeight="1" thickBot="1">
      <c r="A13" s="222">
        <v>3</v>
      </c>
      <c r="B13" s="257">
        <f>VLOOKUP(A13,'пр.взв.'!B7:F38,2,FALSE)</f>
        <v>0</v>
      </c>
      <c r="C13" s="234">
        <f>VLOOKUP(A13,'пр.взв.'!B7:F38,3,FALSE)</f>
        <v>0</v>
      </c>
      <c r="D13" s="234">
        <f>VLOOKUP(A13,'пр.взв.'!B7:F38,4,FALSE)</f>
        <v>0</v>
      </c>
      <c r="E13" s="11"/>
      <c r="F13" s="14"/>
      <c r="G13" s="14"/>
      <c r="H13" s="24"/>
      <c r="I13" s="307"/>
      <c r="J13" s="12"/>
      <c r="K13" s="264">
        <v>5</v>
      </c>
      <c r="L13" s="261"/>
      <c r="M13" s="254" t="e">
        <f>VLOOKUP(L13,'пр.взв.'!B7:E38,2,FALSE)</f>
        <v>#N/A</v>
      </c>
      <c r="N13" s="277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3"/>
      <c r="B14" s="258"/>
      <c r="C14" s="235"/>
      <c r="D14" s="235"/>
      <c r="E14" s="306"/>
      <c r="F14" s="14"/>
      <c r="G14" s="14"/>
      <c r="H14" s="24"/>
      <c r="I14" s="74"/>
      <c r="J14" s="12"/>
      <c r="K14" s="264"/>
      <c r="L14" s="262"/>
      <c r="M14" s="255"/>
      <c r="N14" s="278"/>
      <c r="O14" s="105"/>
      <c r="P14" s="105"/>
      <c r="Q14" s="105"/>
      <c r="R14" s="105"/>
    </row>
    <row r="15" spans="1:18" ht="12.75" customHeight="1" thickBot="1">
      <c r="A15" s="223">
        <v>11</v>
      </c>
      <c r="B15" s="259">
        <f>VLOOKUP(A15,'пр.взв.'!B7:F38,2,FALSE)</f>
        <v>0</v>
      </c>
      <c r="C15" s="227">
        <f>VLOOKUP(A15,'пр.взв.'!B7:F38,3,FALSE)</f>
        <v>0</v>
      </c>
      <c r="D15" s="227">
        <f>VLOOKUP(A15,'пр.взв.'!B7:F38,4,FALSE)</f>
        <v>0</v>
      </c>
      <c r="E15" s="307"/>
      <c r="F15" s="19"/>
      <c r="G15" s="14"/>
      <c r="H15" s="24"/>
      <c r="I15" s="24"/>
      <c r="J15" s="12"/>
      <c r="K15" s="264">
        <v>5</v>
      </c>
      <c r="L15" s="261"/>
      <c r="M15" s="252" t="e">
        <f>VLOOKUP(L15,'пр.взв.'!B7:E38,2,FALSE)</f>
        <v>#N/A</v>
      </c>
      <c r="N15" s="277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8"/>
      <c r="B16" s="260"/>
      <c r="C16" s="231"/>
      <c r="D16" s="231"/>
      <c r="E16" s="16"/>
      <c r="F16" s="20"/>
      <c r="G16" s="306"/>
      <c r="H16" s="26"/>
      <c r="I16" s="24"/>
      <c r="J16" s="12"/>
      <c r="K16" s="264"/>
      <c r="L16" s="262"/>
      <c r="M16" s="253"/>
      <c r="N16" s="278"/>
      <c r="O16" s="105"/>
      <c r="P16" s="105"/>
      <c r="Q16" s="105"/>
      <c r="R16" s="105"/>
    </row>
    <row r="17" spans="1:18" ht="12.75" customHeight="1" thickBot="1">
      <c r="A17" s="222">
        <v>7</v>
      </c>
      <c r="B17" s="257">
        <f>VLOOKUP(A17,'пр.взв.'!B7:F38,2,FALSE)</f>
        <v>0</v>
      </c>
      <c r="C17" s="234">
        <f>VLOOKUP(A17,'пр.взв.'!B7:F38,3,FALSE)</f>
        <v>0</v>
      </c>
      <c r="D17" s="234">
        <f>VLOOKUP(A17,'пр.взв.'!B7:F38,4,FALSE)</f>
        <v>0</v>
      </c>
      <c r="E17" s="11"/>
      <c r="F17" s="21"/>
      <c r="G17" s="307"/>
      <c r="H17" s="9"/>
      <c r="I17" s="41"/>
      <c r="J17" s="9"/>
      <c r="K17" s="256"/>
      <c r="L17" s="261"/>
      <c r="M17" s="252" t="e">
        <f>VLOOKUP(L17,'пр.взв.'!B7:E38,2,FALSE)</f>
        <v>#N/A</v>
      </c>
      <c r="N17" s="277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3"/>
      <c r="B18" s="258"/>
      <c r="C18" s="235"/>
      <c r="D18" s="235"/>
      <c r="E18" s="306"/>
      <c r="F18" s="22"/>
      <c r="G18" s="16"/>
      <c r="H18" s="17"/>
      <c r="I18" s="24"/>
      <c r="J18" s="17"/>
      <c r="K18" s="256"/>
      <c r="L18" s="262"/>
      <c r="M18" s="253"/>
      <c r="N18" s="278"/>
      <c r="O18" s="105"/>
      <c r="P18" s="105"/>
      <c r="Q18" s="105"/>
      <c r="R18" s="105"/>
    </row>
    <row r="19" spans="1:18" ht="13.5" customHeight="1" thickBot="1">
      <c r="A19" s="223">
        <v>15</v>
      </c>
      <c r="B19" s="259">
        <f>VLOOKUP(A19,'пр.взв.'!B7:F38,2,FALSE)</f>
        <v>0</v>
      </c>
      <c r="C19" s="227">
        <f>VLOOKUP(A19,'пр.взв.'!B7:F38,3,FALSE)</f>
        <v>0</v>
      </c>
      <c r="D19" s="227">
        <f>VLOOKUP(A19,'пр.взв.'!B7:F38,4,FALSE)</f>
        <v>0</v>
      </c>
      <c r="E19" s="307"/>
      <c r="F19" s="16"/>
      <c r="G19" s="16"/>
      <c r="H19" s="17"/>
      <c r="I19" s="24"/>
      <c r="J19" s="17"/>
      <c r="K19" s="256"/>
      <c r="L19" s="261"/>
      <c r="M19" s="252" t="e">
        <f>VLOOKUP(L19,'пр.взв.'!B7:E38,2,FALSE)</f>
        <v>#N/A</v>
      </c>
      <c r="N19" s="277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8"/>
      <c r="B20" s="260"/>
      <c r="C20" s="231"/>
      <c r="D20" s="231"/>
      <c r="E20" s="16"/>
      <c r="F20" s="11"/>
      <c r="G20" s="11"/>
      <c r="H20" s="17"/>
      <c r="I20" s="24"/>
      <c r="J20" s="17"/>
      <c r="K20" s="256"/>
      <c r="L20" s="262"/>
      <c r="M20" s="253"/>
      <c r="N20" s="278"/>
      <c r="O20" s="105"/>
      <c r="P20" s="105"/>
      <c r="Q20" s="105"/>
      <c r="R20" s="105"/>
    </row>
    <row r="21" spans="1:18" ht="12" customHeight="1">
      <c r="A21" s="243" t="s">
        <v>36</v>
      </c>
      <c r="B21" s="77"/>
      <c r="C21" s="6"/>
      <c r="D21" s="3"/>
      <c r="E21" s="3"/>
      <c r="F21" s="3"/>
      <c r="G21" s="3"/>
      <c r="I21" s="308"/>
      <c r="K21" s="256"/>
      <c r="L21" s="261"/>
      <c r="M21" s="252" t="e">
        <f>VLOOKUP(L21,'пр.взв.'!B7:E38,2,FALSE)</f>
        <v>#N/A</v>
      </c>
      <c r="N21" s="277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4"/>
      <c r="B22" s="78"/>
      <c r="E22" s="59"/>
      <c r="F22" s="59"/>
      <c r="G22" s="59"/>
      <c r="H22" s="59"/>
      <c r="I22" s="309"/>
      <c r="J22" s="59"/>
      <c r="K22" s="256"/>
      <c r="L22" s="262"/>
      <c r="M22" s="253"/>
      <c r="N22" s="278"/>
      <c r="O22" s="105"/>
      <c r="P22" s="105"/>
      <c r="Q22" s="105"/>
      <c r="R22" s="105"/>
    </row>
    <row r="23" spans="1:14" ht="12" customHeight="1" thickBot="1">
      <c r="A23" s="265">
        <v>2</v>
      </c>
      <c r="B23" s="257">
        <f>VLOOKUP(A23,'пр.взв.'!B7:F38,2,FALSE)</f>
        <v>0</v>
      </c>
      <c r="C23" s="226">
        <f>VLOOKUP(A23,'пр.взв.'!B7:F38,3,FALSE)</f>
        <v>0</v>
      </c>
      <c r="D23" s="226">
        <f>VLOOKUP(A23,'пр.взв.'!B7:F38,4,FALSE)</f>
        <v>0</v>
      </c>
      <c r="E23" s="11"/>
      <c r="F23" s="12"/>
      <c r="G23" s="12"/>
      <c r="H23" s="12"/>
      <c r="I23" s="74"/>
      <c r="K23" s="270"/>
      <c r="L23" s="274"/>
      <c r="M23" s="271" t="e">
        <f>VLOOKUP(L23,'пр.взв.'!B7:E38,2,FALSE)</f>
        <v>#N/A</v>
      </c>
      <c r="N23" s="285" t="e">
        <f>VLOOKUP(L23,'пр.взв.'!B7:E38,4,FALSE)</f>
        <v>#N/A</v>
      </c>
    </row>
    <row r="24" spans="1:14" ht="12" customHeight="1">
      <c r="A24" s="266"/>
      <c r="B24" s="258"/>
      <c r="C24" s="227"/>
      <c r="D24" s="227"/>
      <c r="E24" s="306"/>
      <c r="F24" s="14"/>
      <c r="G24" s="14"/>
      <c r="H24" s="58"/>
      <c r="I24" s="31"/>
      <c r="K24" s="270"/>
      <c r="L24" s="275"/>
      <c r="M24" s="272"/>
      <c r="N24" s="235"/>
    </row>
    <row r="25" spans="1:14" ht="12" customHeight="1" thickBot="1">
      <c r="A25" s="266">
        <v>10</v>
      </c>
      <c r="B25" s="259">
        <f>VLOOKUP(A25,'пр.взв.'!B7:F38,2,FALSE)</f>
        <v>0</v>
      </c>
      <c r="C25" s="227">
        <f>VLOOKUP(A25,'пр.взв.'!B7:F38,3,FALSE)</f>
        <v>0</v>
      </c>
      <c r="D25" s="227">
        <f>VLOOKUP(A25,'пр.взв.'!B7:F38,4,FALSE)</f>
        <v>0</v>
      </c>
      <c r="E25" s="307"/>
      <c r="F25" s="19"/>
      <c r="G25" s="14"/>
      <c r="H25" s="12"/>
      <c r="I25" s="31"/>
      <c r="K25" s="273"/>
      <c r="L25" s="274"/>
      <c r="M25" s="271" t="e">
        <f>VLOOKUP(L25,'пр.взв.'!B7:E38,2,FALSE)</f>
        <v>#N/A</v>
      </c>
      <c r="N25" s="285" t="e">
        <f>VLOOKUP(L25,'пр.взв.'!B7:E38,4,FALSE)</f>
        <v>#N/A</v>
      </c>
    </row>
    <row r="26" spans="1:14" ht="12" customHeight="1" thickBot="1">
      <c r="A26" s="267"/>
      <c r="B26" s="260"/>
      <c r="C26" s="231"/>
      <c r="D26" s="231"/>
      <c r="E26" s="16"/>
      <c r="F26" s="20"/>
      <c r="G26" s="306"/>
      <c r="H26" s="12"/>
      <c r="I26" s="31"/>
      <c r="K26" s="273"/>
      <c r="L26" s="275"/>
      <c r="M26" s="272"/>
      <c r="N26" s="235"/>
    </row>
    <row r="27" spans="1:14" ht="12" customHeight="1" thickBot="1">
      <c r="A27" s="268">
        <v>6</v>
      </c>
      <c r="B27" s="257">
        <f>VLOOKUP(A27,'пр.взв.'!B7:F38,2,FALSE)</f>
        <v>0</v>
      </c>
      <c r="C27" s="234">
        <f>VLOOKUP(A27,'пр.взв.'!B7:F38,3,FALSE)</f>
        <v>0</v>
      </c>
      <c r="D27" s="234">
        <f>VLOOKUP(A27,'пр.взв.'!B7:F38,4,FALSE)</f>
        <v>0</v>
      </c>
      <c r="E27" s="11"/>
      <c r="F27" s="20"/>
      <c r="G27" s="307"/>
      <c r="H27" s="25"/>
      <c r="I27" s="24"/>
      <c r="K27" s="273"/>
      <c r="L27" s="274"/>
      <c r="M27" s="271" t="e">
        <f>VLOOKUP(L27,'пр.взв.'!B7:E38,2,FALSE)</f>
        <v>#N/A</v>
      </c>
      <c r="N27" s="285" t="e">
        <f>VLOOKUP(L27,'пр.взв.'!B7:E38,4,FALSE)</f>
        <v>#N/A</v>
      </c>
    </row>
    <row r="28" spans="1:14" ht="12" customHeight="1">
      <c r="A28" s="266"/>
      <c r="B28" s="258"/>
      <c r="C28" s="235"/>
      <c r="D28" s="235"/>
      <c r="E28" s="306"/>
      <c r="F28" s="23"/>
      <c r="G28" s="14"/>
      <c r="H28" s="24"/>
      <c r="I28" s="24"/>
      <c r="J28" s="12"/>
      <c r="K28" s="273"/>
      <c r="L28" s="275"/>
      <c r="M28" s="272"/>
      <c r="N28" s="235"/>
    </row>
    <row r="29" spans="1:16" ht="12" customHeight="1" thickBot="1">
      <c r="A29" s="266">
        <v>14</v>
      </c>
      <c r="B29" s="259">
        <f>VLOOKUP(A29,'пр.взв.'!B7:F38,2,FALSE)</f>
        <v>0</v>
      </c>
      <c r="C29" s="227">
        <f>VLOOKUP(A29,'пр.взв.'!B7:F38,3,FALSE)</f>
        <v>0</v>
      </c>
      <c r="D29" s="227">
        <f>VLOOKUP(A29,'пр.взв.'!B7:F38,4,FALSE)</f>
        <v>0</v>
      </c>
      <c r="E29" s="307"/>
      <c r="F29" s="14"/>
      <c r="G29" s="14"/>
      <c r="H29" s="24"/>
      <c r="I29" s="75"/>
      <c r="J29" s="28"/>
      <c r="K29" s="276"/>
      <c r="L29" s="261"/>
      <c r="M29" s="252" t="e">
        <f>VLOOKUP(L29,'пр.взв.'!B7:E38,2,FALSE)</f>
        <v>#N/A</v>
      </c>
      <c r="N29" s="277" t="e">
        <f>VLOOKUP(L29,'пр.взв.'!B7:E38,4,FALSE)</f>
        <v>#N/A</v>
      </c>
      <c r="O29" s="105"/>
      <c r="P29" s="105"/>
    </row>
    <row r="30" spans="1:16" ht="12" customHeight="1" thickBot="1">
      <c r="A30" s="269"/>
      <c r="B30" s="260"/>
      <c r="C30" s="231"/>
      <c r="D30" s="231"/>
      <c r="E30" s="16"/>
      <c r="F30" s="236"/>
      <c r="G30" s="236"/>
      <c r="H30" s="24"/>
      <c r="I30" s="306"/>
      <c r="J30" s="12"/>
      <c r="K30" s="276"/>
      <c r="L30" s="262"/>
      <c r="M30" s="253"/>
      <c r="N30" s="278"/>
      <c r="O30" s="105"/>
      <c r="P30" s="105"/>
    </row>
    <row r="31" spans="1:16" ht="12" customHeight="1" thickBot="1">
      <c r="A31" s="265">
        <v>4</v>
      </c>
      <c r="B31" s="257">
        <f>VLOOKUP(A31,'пр.взв.'!B7:F38,2,FALSE)</f>
        <v>0</v>
      </c>
      <c r="C31" s="234">
        <f>VLOOKUP(A31,'пр.взв.'!B7:F38,3,FALSE)</f>
        <v>0</v>
      </c>
      <c r="D31" s="234">
        <f>VLOOKUP(A31,'пр.взв.'!B7:F38,4,FALSE)</f>
        <v>0</v>
      </c>
      <c r="E31" s="11"/>
      <c r="F31" s="14"/>
      <c r="G31" s="14"/>
      <c r="H31" s="24"/>
      <c r="I31" s="307"/>
      <c r="J31" s="12"/>
      <c r="K31" s="276"/>
      <c r="L31" s="261"/>
      <c r="M31" s="252" t="e">
        <f>VLOOKUP(L31,'пр.взв.'!B7:E38,2,FALSE)</f>
        <v>#N/A</v>
      </c>
      <c r="N31" s="277" t="e">
        <f>VLOOKUP(L31,'пр.взв.'!B7:E38,4,FALSE)</f>
        <v>#N/A</v>
      </c>
      <c r="O31" s="105"/>
      <c r="P31" s="105"/>
    </row>
    <row r="32" spans="1:16" ht="12" customHeight="1">
      <c r="A32" s="266"/>
      <c r="B32" s="258"/>
      <c r="C32" s="235"/>
      <c r="D32" s="235"/>
      <c r="E32" s="306"/>
      <c r="F32" s="14"/>
      <c r="G32" s="14"/>
      <c r="H32" s="24"/>
      <c r="I32" s="12"/>
      <c r="J32" s="12"/>
      <c r="K32" s="276"/>
      <c r="L32" s="262"/>
      <c r="M32" s="253"/>
      <c r="N32" s="278"/>
      <c r="O32" s="105"/>
      <c r="P32" s="105"/>
    </row>
    <row r="33" spans="1:16" ht="12" customHeight="1" thickBot="1">
      <c r="A33" s="266">
        <v>12</v>
      </c>
      <c r="B33" s="259">
        <f>VLOOKUP(A33,'пр.взв.'!B7:F38,2,FALSE)</f>
        <v>0</v>
      </c>
      <c r="C33" s="227">
        <f>VLOOKUP(A33,'пр.взв.'!B7:F38,3,FALSE)</f>
        <v>0</v>
      </c>
      <c r="D33" s="227">
        <f>VLOOKUP(A33,'пр.взв.'!B7:F38,4,FALSE)</f>
        <v>0</v>
      </c>
      <c r="E33" s="307"/>
      <c r="F33" s="19"/>
      <c r="G33" s="14"/>
      <c r="H33" s="24"/>
      <c r="I33" s="12"/>
      <c r="J33" s="12"/>
      <c r="K33" s="276"/>
      <c r="L33" s="261"/>
      <c r="M33" s="252" t="e">
        <f>VLOOKUP(L33,'пр.взв.'!B7:E38,2,FALSE)</f>
        <v>#N/A</v>
      </c>
      <c r="N33" s="277" t="e">
        <f>VLOOKUP(L33,'пр.взв.'!B7:E38,4,FALSE)</f>
        <v>#N/A</v>
      </c>
      <c r="O33" s="105"/>
      <c r="P33" s="105"/>
    </row>
    <row r="34" spans="1:16" ht="12" customHeight="1" thickBot="1">
      <c r="A34" s="267"/>
      <c r="B34" s="260"/>
      <c r="C34" s="231"/>
      <c r="D34" s="231"/>
      <c r="E34" s="16"/>
      <c r="F34" s="20"/>
      <c r="G34" s="306"/>
      <c r="H34" s="26"/>
      <c r="I34" s="12"/>
      <c r="J34" s="12"/>
      <c r="K34" s="276"/>
      <c r="L34" s="262"/>
      <c r="M34" s="253"/>
      <c r="N34" s="278"/>
      <c r="O34" s="105"/>
      <c r="P34" s="105"/>
    </row>
    <row r="35" spans="1:16" ht="12" customHeight="1" thickBot="1">
      <c r="A35" s="268">
        <v>8</v>
      </c>
      <c r="B35" s="257">
        <f>VLOOKUP(A35,'пр.взв.'!B7:F38,2,FALSE)</f>
        <v>0</v>
      </c>
      <c r="C35" s="234">
        <f>VLOOKUP(A35,'пр.взв.'!B7:F38,3,FALSE)</f>
        <v>0</v>
      </c>
      <c r="D35" s="234">
        <f>VLOOKUP(A35,'пр.взв.'!B7:F38,4,FALSE)</f>
        <v>0</v>
      </c>
      <c r="E35" s="11"/>
      <c r="F35" s="21"/>
      <c r="G35" s="307"/>
      <c r="H35" s="9"/>
      <c r="I35" s="9"/>
      <c r="J35" s="9"/>
      <c r="K35" s="293"/>
      <c r="L35" s="261"/>
      <c r="M35" s="252" t="e">
        <f>VLOOKUP(L35,'пр.взв.'!B7:E38,2,FALSE)</f>
        <v>#N/A</v>
      </c>
      <c r="N35" s="277" t="e">
        <f>VLOOKUP(L35,'пр.взв.'!B7:E38,4,FALSE)</f>
        <v>#N/A</v>
      </c>
      <c r="O35" s="105"/>
      <c r="P35" s="105"/>
    </row>
    <row r="36" spans="1:16" ht="14.25" customHeight="1" thickBot="1">
      <c r="A36" s="266"/>
      <c r="B36" s="258"/>
      <c r="C36" s="235"/>
      <c r="D36" s="235"/>
      <c r="E36" s="306"/>
      <c r="F36" s="22"/>
      <c r="G36" s="16"/>
      <c r="H36" s="17"/>
      <c r="I36" s="12"/>
      <c r="J36" s="17"/>
      <c r="K36" s="294"/>
      <c r="L36" s="296"/>
      <c r="M36" s="295"/>
      <c r="N36" s="292"/>
      <c r="O36" s="87"/>
      <c r="P36" s="87"/>
    </row>
    <row r="37" spans="1:16" ht="13.5" customHeight="1" thickBot="1">
      <c r="A37" s="266">
        <v>16</v>
      </c>
      <c r="B37" s="259">
        <f>VLOOKUP(A37,'пр.взв.'!B7:F38,2,FALSE)</f>
        <v>0</v>
      </c>
      <c r="C37" s="227">
        <f>VLOOKUP(A37,'пр.взв.'!B7:F38,3,FALSE)</f>
        <v>0</v>
      </c>
      <c r="D37" s="227">
        <f>VLOOKUP(A37,'пр.взв.'!B7:F38,4,FALSE)</f>
        <v>0</v>
      </c>
      <c r="E37" s="307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7"/>
      <c r="B38" s="260"/>
      <c r="C38" s="231"/>
      <c r="D38" s="231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6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7"/>
      <c r="B41" s="5"/>
      <c r="C41" s="60"/>
      <c r="D41" s="3"/>
      <c r="E41" s="3"/>
      <c r="P41" s="62"/>
    </row>
    <row r="42" spans="2:16" ht="12.75">
      <c r="B42" s="3"/>
      <c r="C42" s="306"/>
      <c r="D42" s="3"/>
      <c r="E42" s="3"/>
      <c r="O42" s="66"/>
      <c r="P42" s="3"/>
    </row>
    <row r="43" spans="2:16" ht="13.5" thickBot="1">
      <c r="B43" s="3"/>
      <c r="C43" s="307"/>
      <c r="D43" s="29"/>
      <c r="E43" s="3"/>
      <c r="O43" s="3"/>
      <c r="P43" s="3"/>
    </row>
    <row r="44" spans="1:16" ht="13.5" customHeight="1">
      <c r="A44" s="306"/>
      <c r="B44" s="2"/>
      <c r="C44" s="60"/>
      <c r="D44" s="31"/>
      <c r="E44" s="298"/>
      <c r="F44" s="299"/>
      <c r="O44" s="67"/>
      <c r="P44" s="68"/>
    </row>
    <row r="45" spans="1:16" ht="16.5" customHeight="1" thickBot="1">
      <c r="A45" s="307"/>
      <c r="B45" s="3"/>
      <c r="C45" s="3"/>
      <c r="D45" s="31"/>
      <c r="E45" s="300"/>
      <c r="F45" s="301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6"/>
      <c r="D46" s="30"/>
      <c r="E46" s="3"/>
      <c r="M46" s="3"/>
      <c r="N46" s="3"/>
      <c r="O46" s="3"/>
      <c r="P46" s="3"/>
    </row>
    <row r="47" spans="1:16" ht="15.75" thickBot="1">
      <c r="A47" s="3"/>
      <c r="C47" s="307"/>
      <c r="D47" s="3"/>
      <c r="E47" s="3"/>
      <c r="G47" s="297" t="str">
        <f>HYPERLINK('[1]реквизиты'!$A$11)</f>
        <v>Chief referee</v>
      </c>
      <c r="H47" s="297"/>
      <c r="I47" s="297"/>
      <c r="J47" s="297"/>
      <c r="M47" s="305" t="str">
        <f>HYPERLINK('[1]реквизиты'!$G$11)</f>
        <v>Name</v>
      </c>
      <c r="N47" s="305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6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7"/>
      <c r="B50" s="5"/>
      <c r="C50" s="60"/>
      <c r="D50" s="3"/>
      <c r="E50" s="3"/>
      <c r="G50" s="297" t="str">
        <f>HYPERLINK('[1]реквизиты'!$A$13)</f>
        <v>Chief secretary</v>
      </c>
      <c r="H50" s="297"/>
      <c r="I50" s="297"/>
      <c r="J50" s="297"/>
      <c r="M50" s="305" t="str">
        <f>HYPERLINK('[1]реквизиты'!$G$13)</f>
        <v>Name</v>
      </c>
      <c r="N50" s="305"/>
      <c r="O50" s="3"/>
      <c r="P50" s="3"/>
    </row>
    <row r="51" spans="2:16" ht="12.75">
      <c r="B51" s="3"/>
      <c r="C51" s="306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7"/>
      <c r="D52" s="29"/>
      <c r="E52" s="3"/>
      <c r="M52" s="3"/>
      <c r="N52" s="3"/>
      <c r="O52" s="67"/>
      <c r="P52" s="3"/>
    </row>
    <row r="53" spans="1:16" ht="12.75">
      <c r="A53" s="306"/>
      <c r="B53" s="2"/>
      <c r="C53" s="60"/>
      <c r="D53" s="31"/>
      <c r="E53" s="298"/>
      <c r="F53" s="299"/>
      <c r="J53" s="70"/>
      <c r="K53" s="61"/>
      <c r="L53" s="61"/>
      <c r="M53" s="3"/>
      <c r="N53" s="3"/>
      <c r="O53" s="67"/>
      <c r="P53" s="3"/>
    </row>
    <row r="54" spans="1:16" ht="13.5" thickBot="1">
      <c r="A54" s="307"/>
      <c r="B54" s="3"/>
      <c r="C54" s="3"/>
      <c r="D54" s="31"/>
      <c r="E54" s="300"/>
      <c r="F54" s="301"/>
      <c r="M54" s="3"/>
      <c r="N54" s="3"/>
      <c r="O54" s="3"/>
      <c r="P54" s="3"/>
    </row>
    <row r="55" spans="3:16" ht="12.75">
      <c r="C55" s="306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7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2009-04-11T12:30:26Z</cp:lastPrinted>
  <dcterms:created xsi:type="dcterms:W3CDTF">1996-10-08T23:32:33Z</dcterms:created>
  <dcterms:modified xsi:type="dcterms:W3CDTF">2009-04-11T12:35:30Z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