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олуфинал" sheetId="1" r:id="rId1"/>
    <sheet name="пр.взв." sheetId="2" r:id="rId2"/>
    <sheet name="стартвый 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<sst xmlns="http://schemas.openxmlformats.org/spreadsheetml/2006/main" count="194" uniqueCount="69">
  <si>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</si>
  <si>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</si>
  <si>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</si>
  <si>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</si>
  <si>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</si>
  <si>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</si>
  <si>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</si>
  <si>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</si>
  <si>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</si>
  <si>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</si>
  <si>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</si>
  <si>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</si>
  <si>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</si>
  <si>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</si>
  <si>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</si>
  <si>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</si>
  <si>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</si>
  <si>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</si>
  <si>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</si>
  <si>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</si>
  <si>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</si>
  <si>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</si>
  <si>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</si>
  <si>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</si>
  <si>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</si>
  <si>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</si>
  <si>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</si>
  <si>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</si>
  <si>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</si>
  <si>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</si>
  <si>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</si>
  <si>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</si>
  <si>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</si>
  <si>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</si>
  <si>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</si>
  <si>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</si>
  <si>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</si>
  <si>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</si>
  <si>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Weight category     кg.</t>
  </si>
  <si>
    <t>BLR</t>
  </si>
  <si>
    <t>RUS</t>
  </si>
  <si>
    <t>LAT</t>
  </si>
  <si>
    <t>UKR</t>
  </si>
  <si>
    <t>LIT</t>
  </si>
  <si>
    <t>WEIGHT CATEGORY 65 kg, junoshi</t>
  </si>
  <si>
    <t>Dimitri Baur</t>
  </si>
  <si>
    <t>GER</t>
  </si>
  <si>
    <t>Henrikas Staškūnas</t>
  </si>
  <si>
    <t>Dmytro Sydor</t>
  </si>
  <si>
    <t>Arasul Ebzeev</t>
  </si>
  <si>
    <t>Alekhsej Eustigneev</t>
  </si>
  <si>
    <t>EST</t>
  </si>
  <si>
    <t>Safar Ashimov</t>
  </si>
  <si>
    <t>AZB</t>
  </si>
  <si>
    <t>Marks Zinovenko</t>
  </si>
  <si>
    <t>Siargei Sichou</t>
  </si>
  <si>
    <t>Europe Championship Juniors And Youth (M-F) 9-10.04.2009   Shauliai (Lithuania)</t>
  </si>
  <si>
    <t>5</t>
  </si>
  <si>
    <t>7</t>
  </si>
  <si>
    <t>6</t>
  </si>
  <si>
    <t>8</t>
  </si>
  <si>
    <t>5. Henrikas Staškūnas</t>
  </si>
  <si>
    <t>8. Siargei Sichou</t>
  </si>
  <si>
    <t>1m.</t>
  </si>
  <si>
    <t>2m.</t>
  </si>
  <si>
    <t>3m.</t>
  </si>
  <si>
    <t xml:space="preserve"> LIT</t>
  </si>
  <si>
    <t xml:space="preserve"> BLR</t>
  </si>
  <si>
    <t>5m.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</si>
</sst>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20" applyFont="1" applyAlignment="1">
      <alignment/>
    </xf>
    <xf numFmtId="0" fontId="0" fillId="0" borderId="0" xfId="2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20" applyFont="1" applyFill="1" applyBorder="1" applyAlignment="1">
      <alignment horizontal="left"/>
    </xf>
    <xf numFmtId="0" fontId="3" fillId="0" borderId="0" xfId="2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20" applyFont="1" applyBorder="1" applyAlignment="1">
      <alignment/>
    </xf>
    <xf numFmtId="0" fontId="3" fillId="0" borderId="0" xfId="2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2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20" applyNumberFormat="1" applyFont="1" applyAlignment="1">
      <alignment vertical="center" wrapText="1"/>
    </xf>
    <xf numFmtId="0" fontId="3" fillId="0" borderId="0" xfId="20" applyFont="1" applyBorder="1" applyAlignment="1">
      <alignment vertical="center" wrapText="1"/>
    </xf>
    <xf numFmtId="0" fontId="3" fillId="0" borderId="1" xfId="2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2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20" applyNumberFormat="1" applyFont="1" applyAlignment="1">
      <alignment vertical="center" wrapText="1"/>
    </xf>
    <xf numFmtId="0" fontId="0" fillId="0" borderId="0" xfId="2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2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4" fontId="12" fillId="0" borderId="0" xfId="17" applyFont="1" applyFill="1" applyBorder="1" applyAlignment="1">
      <alignment vertical="center" wrapText="1"/>
    </xf>
    <xf numFmtId="0" fontId="4" fillId="0" borderId="0" xfId="2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4" fontId="11" fillId="0" borderId="0" xfId="17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2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20" applyNumberFormat="1" applyFont="1" applyBorder="1" applyAlignment="1">
      <alignment vertical="center" wrapText="1"/>
    </xf>
    <xf numFmtId="0" fontId="3" fillId="0" borderId="16" xfId="2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7" xfId="0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4" fontId="12" fillId="2" borderId="13" xfId="17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4" fontId="11" fillId="0" borderId="19" xfId="17" applyFont="1" applyBorder="1" applyAlignment="1">
      <alignment horizontal="center" vertical="center" wrapText="1"/>
    </xf>
    <xf numFmtId="44" fontId="11" fillId="0" borderId="20" xfId="17" applyFont="1" applyBorder="1" applyAlignment="1">
      <alignment horizontal="center" vertical="center" wrapText="1"/>
    </xf>
    <xf numFmtId="44" fontId="11" fillId="0" borderId="13" xfId="17" applyFont="1" applyBorder="1" applyAlignment="1">
      <alignment horizontal="center" vertical="center" wrapText="1"/>
    </xf>
    <xf numFmtId="44" fontId="11" fillId="0" borderId="18" xfId="17" applyFont="1" applyBorder="1" applyAlignment="1">
      <alignment horizontal="center" vertical="center" wrapText="1"/>
    </xf>
    <xf numFmtId="0" fontId="26" fillId="0" borderId="0" xfId="2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1" fillId="0" borderId="25" xfId="17" applyNumberFormat="1" applyFont="1" applyBorder="1" applyAlignment="1">
      <alignment horizontal="center" vertical="center" wrapText="1"/>
    </xf>
    <xf numFmtId="0" fontId="11" fillId="0" borderId="26" xfId="17" applyNumberFormat="1" applyFont="1" applyBorder="1" applyAlignment="1">
      <alignment horizontal="center" vertical="center" wrapText="1"/>
    </xf>
    <xf numFmtId="44" fontId="12" fillId="3" borderId="27" xfId="17" applyFont="1" applyFill="1" applyBorder="1" applyAlignment="1">
      <alignment horizontal="center" vertical="center" wrapText="1"/>
    </xf>
    <xf numFmtId="44" fontId="12" fillId="3" borderId="18" xfId="17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44" fontId="12" fillId="2" borderId="18" xfId="17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44" fontId="11" fillId="0" borderId="1" xfId="17" applyFont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5" fillId="0" borderId="0" xfId="2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</xf>
    <xf numFmtId="0" fontId="1" fillId="0" borderId="0" xfId="20" applyNumberFormat="1" applyFont="1" applyAlignment="1" applyProtection="1">
      <alignment horizontal="center" vertical="center" wrapText="1"/>
      <protection/>
    </xf>
    <xf numFmtId="0" fontId="0" fillId="0" borderId="0" xfId="2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3" fillId="0" borderId="27" xfId="2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27" xfId="2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3" fillId="0" borderId="13" xfId="2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2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2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33" xfId="20" applyFont="1" applyBorder="1" applyAlignment="1">
      <alignment horizontal="center" vertical="center" wrapText="1"/>
    </xf>
    <xf numFmtId="0" fontId="0" fillId="0" borderId="0" xfId="20" applyNumberFormat="1" applyFont="1" applyBorder="1" applyAlignment="1">
      <alignment horizontal="center" vertical="center" wrapText="1"/>
    </xf>
    <xf numFmtId="0" fontId="1" fillId="0" borderId="32" xfId="20" applyNumberFormat="1" applyFont="1" applyFill="1" applyBorder="1" applyAlignment="1">
      <alignment horizontal="center" vertical="center" wrapText="1"/>
    </xf>
    <xf numFmtId="0" fontId="1" fillId="0" borderId="10" xfId="20" applyNumberFormat="1" applyFont="1" applyFill="1" applyBorder="1" applyAlignment="1">
      <alignment horizontal="center" vertical="center" wrapText="1"/>
    </xf>
    <xf numFmtId="0" fontId="1" fillId="0" borderId="33" xfId="20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13" fillId="0" borderId="37" xfId="2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0" fillId="0" borderId="35" xfId="2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35" xfId="2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0" fillId="0" borderId="17" xfId="2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0" fillId="0" borderId="17" xfId="2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" fillId="4" borderId="32" xfId="20" applyNumberFormat="1" applyFont="1" applyFill="1" applyBorder="1" applyAlignment="1">
      <alignment horizontal="center" vertical="center" wrapText="1"/>
    </xf>
    <xf numFmtId="0" fontId="3" fillId="4" borderId="10" xfId="20" applyNumberFormat="1" applyFont="1" applyFill="1" applyBorder="1" applyAlignment="1">
      <alignment horizontal="center" vertical="center" wrapText="1"/>
    </xf>
    <xf numFmtId="0" fontId="3" fillId="4" borderId="33" xfId="20" applyNumberFormat="1" applyFont="1" applyFill="1" applyBorder="1" applyAlignment="1">
      <alignment horizontal="center" vertical="center" wrapText="1"/>
    </xf>
    <xf numFmtId="0" fontId="4" fillId="0" borderId="32" xfId="20" applyNumberFormat="1" applyFont="1" applyBorder="1" applyAlignment="1">
      <alignment horizontal="center" vertical="center" wrapText="1"/>
    </xf>
    <xf numFmtId="0" fontId="4" fillId="0" borderId="10" xfId="20" applyNumberFormat="1" applyFont="1" applyBorder="1" applyAlignment="1">
      <alignment horizontal="center" vertical="center" wrapText="1"/>
    </xf>
    <xf numFmtId="0" fontId="4" fillId="0" borderId="33" xfId="20" applyNumberFormat="1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0" fillId="0" borderId="32" xfId="20" applyNumberFormat="1" applyFont="1" applyFill="1" applyBorder="1" applyAlignment="1">
      <alignment horizontal="center" vertical="center" wrapText="1"/>
    </xf>
    <xf numFmtId="0" fontId="30" fillId="0" borderId="10" xfId="20" applyNumberFormat="1" applyFont="1" applyFill="1" applyBorder="1" applyAlignment="1">
      <alignment horizontal="center" vertical="center" wrapText="1"/>
    </xf>
    <xf numFmtId="0" fontId="30" fillId="0" borderId="33" xfId="20" applyNumberFormat="1" applyFont="1" applyFill="1" applyBorder="1" applyAlignment="1">
      <alignment horizontal="center" vertical="center" wrapText="1"/>
    </xf>
    <xf numFmtId="0" fontId="9" fillId="5" borderId="9" xfId="0" applyNumberFormat="1" applyFont="1" applyFill="1" applyBorder="1" applyAlignment="1">
      <alignment horizontal="center" vertical="center"/>
    </xf>
    <xf numFmtId="0" fontId="9" fillId="5" borderId="40" xfId="0" applyNumberFormat="1" applyFont="1" applyFill="1" applyBorder="1" applyAlignment="1">
      <alignment horizontal="center" vertical="center"/>
    </xf>
    <xf numFmtId="0" fontId="9" fillId="5" borderId="41" xfId="0" applyNumberFormat="1" applyFont="1" applyFill="1" applyBorder="1" applyAlignment="1">
      <alignment horizontal="center" vertical="center"/>
    </xf>
    <xf numFmtId="0" fontId="9" fillId="5" borderId="42" xfId="0" applyNumberFormat="1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/>
    </xf>
    <xf numFmtId="0" fontId="18" fillId="0" borderId="24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15" fillId="0" borderId="45" xfId="0" applyFont="1" applyBorder="1" applyAlignment="1">
      <alignment horizontal="left" vertical="center"/>
    </xf>
    <xf numFmtId="0" fontId="4" fillId="0" borderId="44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18" fillId="5" borderId="4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20" fillId="5" borderId="31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left" vertical="center" wrapText="1"/>
    </xf>
    <xf numFmtId="0" fontId="15" fillId="5" borderId="45" xfId="0" applyFont="1" applyFill="1" applyBorder="1" applyAlignment="1">
      <alignment horizontal="left" vertical="center"/>
    </xf>
    <xf numFmtId="0" fontId="4" fillId="6" borderId="23" xfId="0" applyFont="1" applyFill="1" applyBorder="1" applyAlignment="1">
      <alignment horizontal="center" vertical="center" wrapText="1"/>
    </xf>
    <xf numFmtId="0" fontId="18" fillId="6" borderId="44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20" fillId="7" borderId="31" xfId="0" applyFont="1" applyFill="1" applyBorder="1" applyAlignment="1">
      <alignment horizontal="center" vertical="center" wrapText="1"/>
    </xf>
    <xf numFmtId="0" fontId="21" fillId="7" borderId="46" xfId="0" applyFont="1" applyFill="1" applyBorder="1" applyAlignment="1">
      <alignment horizontal="center" vertical="center"/>
    </xf>
    <xf numFmtId="0" fontId="6" fillId="7" borderId="45" xfId="0" applyFont="1" applyFill="1" applyBorder="1" applyAlignment="1">
      <alignment horizontal="left" vertical="center" wrapText="1"/>
    </xf>
    <xf numFmtId="0" fontId="15" fillId="7" borderId="45" xfId="0" applyFont="1" applyFill="1" applyBorder="1" applyAlignment="1">
      <alignment horizontal="left" vertical="center"/>
    </xf>
    <xf numFmtId="0" fontId="4" fillId="7" borderId="44" xfId="0" applyFont="1" applyFill="1" applyBorder="1" applyAlignment="1">
      <alignment horizontal="center" vertical="center" wrapText="1"/>
    </xf>
    <xf numFmtId="0" fontId="18" fillId="7" borderId="44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20" fillId="6" borderId="25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left" vertical="center" wrapText="1"/>
    </xf>
    <xf numFmtId="0" fontId="15" fillId="6" borderId="45" xfId="0" applyFont="1" applyFill="1" applyBorder="1" applyAlignment="1">
      <alignment horizontal="left" vertical="center"/>
    </xf>
    <xf numFmtId="0" fontId="9" fillId="5" borderId="8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219075</xdr:rowOff>
    </xdr:from>
    <xdr:to>
      <xdr:col>1</xdr:col>
      <xdr:colOff>1076325</xdr:colOff>
      <xdr:row>0</xdr:row>
      <xdr:rowOff>676275</xdr:rowOff>
    </xdr:to>
    <xdr:grpSp>
      <xdr:nvGrpSpPr>
        <xdr:cNvPr id="1" name="Group 29"/>
        <xdr:cNvGrpSpPr>
          <a:grpSpLocks/>
        </xdr:cNvGrpSpPr>
      </xdr:nvGrpSpPr>
      <xdr:grpSpPr>
        <a:xfrm>
          <a:off x="57150" y="21907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2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N7" sqref="N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09" t="s">
        <v>28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27.75" customHeight="1">
      <c r="A2" s="109" t="str">
        <f>HYPERLINK('[1]реквизиты'!$A$2)</f>
        <v>Europe Championship Juniors and Youth (M-F)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8" customHeight="1">
      <c r="A3" s="89" t="str">
        <f>HYPERLINK('пр.взв.'!A4)</f>
        <v>Weight category     кg.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27.75" customHeight="1" thickBot="1">
      <c r="A4" s="111" t="s">
        <v>13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21" customHeight="1" thickBot="1">
      <c r="A5" s="59" t="s">
        <v>15</v>
      </c>
      <c r="B5" s="46" t="s">
        <v>6</v>
      </c>
      <c r="C5" s="48" t="s">
        <v>16</v>
      </c>
      <c r="D5" s="46" t="s">
        <v>7</v>
      </c>
      <c r="E5" s="49" t="s">
        <v>8</v>
      </c>
      <c r="F5" s="45" t="s">
        <v>17</v>
      </c>
      <c r="G5" s="50" t="s">
        <v>18</v>
      </c>
      <c r="H5" s="50" t="s">
        <v>20</v>
      </c>
      <c r="I5" s="50" t="s">
        <v>21</v>
      </c>
      <c r="J5" s="48" t="s">
        <v>19</v>
      </c>
      <c r="K5" s="50" t="s">
        <v>22</v>
      </c>
    </row>
    <row r="6" spans="1:11" ht="19.5" customHeight="1">
      <c r="A6" s="84">
        <v>1</v>
      </c>
      <c r="B6" s="95"/>
      <c r="C6" s="83" t="s">
        <v>23</v>
      </c>
      <c r="D6" s="102" t="e">
        <f>VLOOKUP(B6,'пр.взв.'!B7:E22,2,FALSE)</f>
        <v>#N/A</v>
      </c>
      <c r="E6" s="91" t="e">
        <f>VLOOKUP(B6,'пр.взв.'!B7:E22,3,FALSE)</f>
        <v>#N/A</v>
      </c>
      <c r="F6" s="93" t="e">
        <f>VLOOKUP(B6,'пр.взв.'!B7:E22,4,FALSE)</f>
        <v>#N/A</v>
      </c>
      <c r="G6" s="85"/>
      <c r="H6" s="87"/>
      <c r="I6" s="85"/>
      <c r="J6" s="87"/>
      <c r="K6" s="60" t="s">
        <v>26</v>
      </c>
    </row>
    <row r="7" spans="1:11" ht="19.5" customHeight="1" thickBot="1">
      <c r="A7" s="81"/>
      <c r="B7" s="96"/>
      <c r="C7" s="101"/>
      <c r="D7" s="103"/>
      <c r="E7" s="92"/>
      <c r="F7" s="94"/>
      <c r="G7" s="86"/>
      <c r="H7" s="88"/>
      <c r="I7" s="86"/>
      <c r="J7" s="88"/>
      <c r="K7" s="61" t="s">
        <v>2</v>
      </c>
    </row>
    <row r="8" spans="1:11" ht="19.5" customHeight="1">
      <c r="A8" s="81"/>
      <c r="B8" s="95"/>
      <c r="C8" s="97" t="s">
        <v>24</v>
      </c>
      <c r="D8" s="99" t="e">
        <f>VLOOKUP(B8,'пр.взв.'!B7:E22,2,FALSE)</f>
        <v>#N/A</v>
      </c>
      <c r="E8" s="104" t="e">
        <f>VLOOKUP(B8,'пр.взв.'!B7:E22,3,FALSE)</f>
        <v>#N/A</v>
      </c>
      <c r="F8" s="105" t="e">
        <f>VLOOKUP(B8,'пр.взв.'!B7:E22,4,FALSE)</f>
        <v>#N/A</v>
      </c>
      <c r="G8" s="106"/>
      <c r="H8" s="87"/>
      <c r="I8" s="85"/>
      <c r="J8" s="87"/>
      <c r="K8" s="61" t="s">
        <v>27</v>
      </c>
    </row>
    <row r="9" spans="1:11" ht="19.5" customHeight="1" thickBot="1">
      <c r="A9" s="82"/>
      <c r="B9" s="96"/>
      <c r="C9" s="98"/>
      <c r="D9" s="100"/>
      <c r="E9" s="92"/>
      <c r="F9" s="94"/>
      <c r="G9" s="86"/>
      <c r="H9" s="88"/>
      <c r="I9" s="86"/>
      <c r="J9" s="88"/>
      <c r="K9" s="62"/>
    </row>
    <row r="10" spans="1:11" ht="24" customHeight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thickBot="1">
      <c r="A11" s="47" t="s">
        <v>15</v>
      </c>
      <c r="B11" s="46" t="s">
        <v>6</v>
      </c>
      <c r="C11" s="48" t="s">
        <v>16</v>
      </c>
      <c r="D11" s="46" t="s">
        <v>7</v>
      </c>
      <c r="E11" s="49" t="s">
        <v>8</v>
      </c>
      <c r="F11" s="45" t="s">
        <v>17</v>
      </c>
      <c r="G11" s="50" t="s">
        <v>18</v>
      </c>
      <c r="H11" s="50" t="s">
        <v>20</v>
      </c>
      <c r="I11" s="50" t="s">
        <v>21</v>
      </c>
      <c r="J11" s="48" t="s">
        <v>19</v>
      </c>
      <c r="K11" s="50" t="s">
        <v>22</v>
      </c>
    </row>
    <row r="12" spans="1:11" ht="19.5" customHeight="1">
      <c r="A12" s="84">
        <v>2</v>
      </c>
      <c r="B12" s="95"/>
      <c r="C12" s="83" t="s">
        <v>23</v>
      </c>
      <c r="D12" s="102" t="e">
        <f>VLOOKUP(B12,'пр.взв.'!B7:E22,2,FALSE)</f>
        <v>#N/A</v>
      </c>
      <c r="E12" s="91" t="e">
        <f>VLOOKUP(B12,'пр.взв.'!B7:E22,3,FALSE)</f>
        <v>#N/A</v>
      </c>
      <c r="F12" s="91" t="e">
        <f>VLOOKUP(B12,'пр.взв.'!B7:E22,4,FALSE)</f>
        <v>#N/A</v>
      </c>
      <c r="G12" s="85"/>
      <c r="H12" s="87"/>
      <c r="I12" s="85"/>
      <c r="J12" s="87"/>
      <c r="K12" s="60" t="s">
        <v>26</v>
      </c>
    </row>
    <row r="13" spans="1:11" ht="19.5" customHeight="1" thickBot="1">
      <c r="A13" s="81"/>
      <c r="B13" s="96"/>
      <c r="C13" s="101"/>
      <c r="D13" s="103"/>
      <c r="E13" s="92"/>
      <c r="F13" s="92"/>
      <c r="G13" s="86"/>
      <c r="H13" s="88"/>
      <c r="I13" s="86"/>
      <c r="J13" s="88"/>
      <c r="K13" s="61" t="s">
        <v>2</v>
      </c>
    </row>
    <row r="14" spans="1:11" ht="19.5" customHeight="1">
      <c r="A14" s="81"/>
      <c r="B14" s="95"/>
      <c r="C14" s="97" t="s">
        <v>24</v>
      </c>
      <c r="D14" s="107" t="e">
        <f>VLOOKUP(B14,'пр.взв.'!B7:E22,2,FALSE)</f>
        <v>#N/A</v>
      </c>
      <c r="E14" s="104" t="e">
        <f>VLOOKUP(B14,'пр.взв.'!B7:E22,3,FALSE)</f>
        <v>#N/A</v>
      </c>
      <c r="F14" s="104" t="e">
        <f>VLOOKUP(B14,'пр.взв.'!B7:E22,4,FALSE)</f>
        <v>#N/A</v>
      </c>
      <c r="G14" s="106"/>
      <c r="H14" s="87"/>
      <c r="I14" s="85"/>
      <c r="J14" s="87"/>
      <c r="K14" s="61" t="s">
        <v>27</v>
      </c>
    </row>
    <row r="15" spans="1:11" ht="19.5" customHeight="1" thickBot="1">
      <c r="A15" s="82"/>
      <c r="B15" s="96"/>
      <c r="C15" s="98"/>
      <c r="D15" s="103"/>
      <c r="E15" s="92"/>
      <c r="F15" s="92"/>
      <c r="G15" s="86"/>
      <c r="H15" s="88"/>
      <c r="I15" s="86"/>
      <c r="J15" s="88"/>
      <c r="K15" s="62"/>
    </row>
    <row r="16" spans="1:11" ht="19.5" customHeight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08" t="s">
        <v>25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1" ht="26.25" thickBot="1">
      <c r="A18" s="47" t="s">
        <v>15</v>
      </c>
      <c r="B18" s="46" t="s">
        <v>6</v>
      </c>
      <c r="C18" s="48" t="s">
        <v>16</v>
      </c>
      <c r="D18" s="46" t="s">
        <v>7</v>
      </c>
      <c r="E18" s="49" t="s">
        <v>8</v>
      </c>
      <c r="F18" s="45" t="s">
        <v>17</v>
      </c>
      <c r="G18" s="50" t="s">
        <v>18</v>
      </c>
      <c r="H18" s="50" t="s">
        <v>20</v>
      </c>
      <c r="I18" s="50" t="s">
        <v>21</v>
      </c>
      <c r="J18" s="48" t="s">
        <v>19</v>
      </c>
      <c r="K18" s="50" t="s">
        <v>22</v>
      </c>
    </row>
    <row r="19" spans="1:11" ht="19.5" customHeight="1">
      <c r="A19" s="84"/>
      <c r="B19" s="95"/>
      <c r="C19" s="83" t="s">
        <v>23</v>
      </c>
      <c r="D19" s="102" t="e">
        <f>VLOOKUP(B19,'пр.взв.'!B7:E22,2,FALSE)</f>
        <v>#N/A</v>
      </c>
      <c r="E19" s="91" t="e">
        <f>VLOOKUP(B19,'пр.взв.'!B7:E22,3,FALSE)</f>
        <v>#N/A</v>
      </c>
      <c r="F19" s="91" t="e">
        <f>VLOOKUP(B19,'пр.взв.'!B7:E22,4,FALSE)</f>
        <v>#N/A</v>
      </c>
      <c r="G19" s="85"/>
      <c r="H19" s="87"/>
      <c r="I19" s="85"/>
      <c r="J19" s="87"/>
      <c r="K19" s="60" t="s">
        <v>26</v>
      </c>
    </row>
    <row r="20" spans="1:11" ht="19.5" customHeight="1" thickBot="1">
      <c r="A20" s="81"/>
      <c r="B20" s="96"/>
      <c r="C20" s="101"/>
      <c r="D20" s="103"/>
      <c r="E20" s="92"/>
      <c r="F20" s="92"/>
      <c r="G20" s="86"/>
      <c r="H20" s="88"/>
      <c r="I20" s="86"/>
      <c r="J20" s="88"/>
      <c r="K20" s="61" t="s">
        <v>2</v>
      </c>
    </row>
    <row r="21" spans="1:11" ht="19.5" customHeight="1">
      <c r="A21" s="81"/>
      <c r="B21" s="95"/>
      <c r="C21" s="97" t="s">
        <v>24</v>
      </c>
      <c r="D21" s="107" t="e">
        <f>VLOOKUP(B21,'пр.взв.'!B7:E22,2,FALSE)</f>
        <v>#N/A</v>
      </c>
      <c r="E21" s="104" t="e">
        <f>VLOOKUP(B21,'пр.взв.'!B7:E22,3,FALSE)</f>
        <v>#N/A</v>
      </c>
      <c r="F21" s="104" t="e">
        <f>VLOOKUP(B21,'пр.взв.'!B7:E22,4,FALSE)</f>
        <v>#N/A</v>
      </c>
      <c r="G21" s="106"/>
      <c r="H21" s="87"/>
      <c r="I21" s="85"/>
      <c r="J21" s="87"/>
      <c r="K21" s="61" t="s">
        <v>27</v>
      </c>
    </row>
    <row r="22" spans="1:11" ht="19.5" customHeight="1" thickBot="1">
      <c r="A22" s="82"/>
      <c r="B22" s="96"/>
      <c r="C22" s="98"/>
      <c r="D22" s="103"/>
      <c r="E22" s="92"/>
      <c r="F22" s="92"/>
      <c r="G22" s="86"/>
      <c r="H22" s="88"/>
      <c r="I22" s="86"/>
      <c r="J22" s="88"/>
      <c r="K22" s="62"/>
    </row>
    <row r="23" ht="19.5" customHeight="1"/>
    <row r="24" spans="1:7" ht="19.5" customHeight="1">
      <c r="A24" s="13" t="str">
        <f>HYPERLINK('[1]реквизиты'!$A$11)</f>
        <v>Chief referee</v>
      </c>
      <c r="B24" s="10"/>
      <c r="C24" s="10"/>
      <c r="D24" s="10"/>
      <c r="E24" s="1"/>
      <c r="F24" s="36" t="str">
        <f>HYPERLINK('[1]реквизиты'!$G$11)</f>
        <v>Name</v>
      </c>
      <c r="G24" s="16" t="str">
        <f>HYPERLINK('[1]реквизиты'!$G$12)</f>
        <v>/The country/</v>
      </c>
    </row>
    <row r="25" spans="1:7" ht="19.5" customHeight="1">
      <c r="A25" s="10"/>
      <c r="B25" s="10"/>
      <c r="C25" s="10"/>
      <c r="D25" s="15"/>
      <c r="E25" s="2"/>
      <c r="F25" s="37"/>
      <c r="G25" s="2"/>
    </row>
    <row r="26" spans="1:7" ht="19.5" customHeight="1">
      <c r="A26" s="17" t="str">
        <f>HYPERLINK('[1]реквизиты'!$A$13)</f>
        <v>Chief secretary</v>
      </c>
      <c r="C26" s="10"/>
      <c r="D26" s="18"/>
      <c r="E26" s="34"/>
      <c r="F26" s="36" t="str">
        <f>HYPERLINK('[1]реквизиты'!$G$13)</f>
        <v>Name</v>
      </c>
      <c r="G26" s="19" t="str">
        <f>HYPERLINK('[1]реквизиты'!$G$14)</f>
        <v>/The country/</v>
      </c>
    </row>
    <row r="27" ht="19.5" customHeight="1"/>
    <row r="28" ht="19.5" customHeight="1"/>
  </sheetData>
  <mergeCells count="62"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F21:F22"/>
    <mergeCell ref="G21:G22"/>
    <mergeCell ref="H21:H22"/>
    <mergeCell ref="E21:E22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A6:A9"/>
    <mergeCell ref="B6:B7"/>
    <mergeCell ref="C6:C7"/>
    <mergeCell ref="D6:D7"/>
    <mergeCell ref="G6:G7"/>
    <mergeCell ref="H6:H7"/>
    <mergeCell ref="B8:B9"/>
    <mergeCell ref="C8:C9"/>
    <mergeCell ref="D8:D9"/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J11" sqref="J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13" t="s">
        <v>14</v>
      </c>
      <c r="B1" s="113"/>
      <c r="C1" s="113"/>
      <c r="D1" s="113"/>
      <c r="E1" s="113"/>
      <c r="F1" s="113"/>
    </row>
    <row r="2" spans="1:6" ht="28.5" customHeight="1">
      <c r="A2" s="112" t="str">
        <f>HYPERLINK('[1]реквизиты'!$A$2)</f>
        <v>Europe Championship Juniors and Youth (M-F)</v>
      </c>
      <c r="B2" s="112"/>
      <c r="C2" s="112"/>
      <c r="D2" s="112"/>
      <c r="E2" s="112"/>
      <c r="F2" s="112"/>
    </row>
    <row r="3" spans="1:10" ht="17.25" customHeight="1">
      <c r="A3" s="114" t="str">
        <f>HYPERLINK('[1]реквизиты'!$A$3)</f>
        <v>April  9 -13.2009                         Shaulay (Lithuania)                  </v>
      </c>
      <c r="B3" s="114"/>
      <c r="C3" s="114"/>
      <c r="D3" s="114"/>
      <c r="E3" s="114"/>
      <c r="F3" s="114"/>
      <c r="G3" s="11"/>
      <c r="H3" s="11"/>
      <c r="I3" s="11"/>
      <c r="J3" s="12"/>
    </row>
    <row r="4" spans="1:10" ht="21.75" customHeight="1" thickBot="1">
      <c r="A4" s="120" t="s">
        <v>38</v>
      </c>
      <c r="B4" s="120"/>
      <c r="C4" s="120"/>
      <c r="D4" s="120"/>
      <c r="E4" s="120"/>
      <c r="F4" s="120"/>
      <c r="G4" s="11"/>
      <c r="H4" s="11"/>
      <c r="I4" s="11"/>
      <c r="J4" s="12"/>
    </row>
    <row r="5" spans="1:6" ht="12.75" customHeight="1">
      <c r="A5" s="121" t="s">
        <v>5</v>
      </c>
      <c r="B5" s="123" t="s">
        <v>6</v>
      </c>
      <c r="C5" s="121" t="s">
        <v>7</v>
      </c>
      <c r="D5" s="121" t="s">
        <v>35</v>
      </c>
      <c r="E5" s="121" t="s">
        <v>9</v>
      </c>
      <c r="F5" s="121" t="s">
        <v>10</v>
      </c>
    </row>
    <row r="6" spans="1:6" ht="12.75" customHeight="1" thickBot="1">
      <c r="A6" s="122" t="s">
        <v>5</v>
      </c>
      <c r="B6" s="124"/>
      <c r="C6" s="122" t="s">
        <v>7</v>
      </c>
      <c r="D6" s="122" t="s">
        <v>8</v>
      </c>
      <c r="E6" s="122" t="s">
        <v>9</v>
      </c>
      <c r="F6" s="122" t="s">
        <v>10</v>
      </c>
    </row>
    <row r="7" spans="1:6" ht="12.75" customHeight="1">
      <c r="A7" s="115">
        <v>1</v>
      </c>
      <c r="B7" s="117">
        <v>1</v>
      </c>
      <c r="C7" s="118"/>
      <c r="D7" s="116"/>
      <c r="E7" s="115"/>
      <c r="F7" s="116"/>
    </row>
    <row r="8" spans="1:6" ht="12.75" customHeight="1">
      <c r="A8" s="115"/>
      <c r="B8" s="117"/>
      <c r="C8" s="118"/>
      <c r="D8" s="116"/>
      <c r="E8" s="115"/>
      <c r="F8" s="116"/>
    </row>
    <row r="9" spans="1:6" ht="12.75" customHeight="1">
      <c r="A9" s="115">
        <v>2</v>
      </c>
      <c r="B9" s="117">
        <v>2</v>
      </c>
      <c r="C9" s="118"/>
      <c r="D9" s="116"/>
      <c r="E9" s="115"/>
      <c r="F9" s="116"/>
    </row>
    <row r="10" spans="1:6" ht="12.75" customHeight="1">
      <c r="A10" s="115"/>
      <c r="B10" s="117"/>
      <c r="C10" s="118"/>
      <c r="D10" s="116"/>
      <c r="E10" s="115"/>
      <c r="F10" s="116"/>
    </row>
    <row r="11" spans="1:6" ht="12.75" customHeight="1">
      <c r="A11" s="115">
        <v>3</v>
      </c>
      <c r="B11" s="117">
        <v>3</v>
      </c>
      <c r="C11" s="118"/>
      <c r="D11" s="116"/>
      <c r="E11" s="115"/>
      <c r="F11" s="116"/>
    </row>
    <row r="12" spans="1:6" ht="15" customHeight="1">
      <c r="A12" s="115"/>
      <c r="B12" s="117"/>
      <c r="C12" s="118"/>
      <c r="D12" s="116"/>
      <c r="E12" s="115"/>
      <c r="F12" s="116"/>
    </row>
    <row r="13" spans="1:6" ht="12.75" customHeight="1">
      <c r="A13" s="115">
        <v>4</v>
      </c>
      <c r="B13" s="117">
        <v>4</v>
      </c>
      <c r="C13" s="118"/>
      <c r="D13" s="116"/>
      <c r="E13" s="115"/>
      <c r="F13" s="116"/>
    </row>
    <row r="14" spans="1:6" ht="15" customHeight="1">
      <c r="A14" s="115"/>
      <c r="B14" s="117"/>
      <c r="C14" s="118"/>
      <c r="D14" s="116"/>
      <c r="E14" s="115"/>
      <c r="F14" s="116"/>
    </row>
    <row r="15" spans="1:6" ht="15" customHeight="1">
      <c r="A15" s="115">
        <v>5</v>
      </c>
      <c r="B15" s="117">
        <v>5</v>
      </c>
      <c r="C15" s="118"/>
      <c r="D15" s="116"/>
      <c r="E15" s="115"/>
      <c r="F15" s="116"/>
    </row>
    <row r="16" spans="1:6" ht="15.75" customHeight="1">
      <c r="A16" s="115"/>
      <c r="B16" s="117"/>
      <c r="C16" s="118"/>
      <c r="D16" s="116"/>
      <c r="E16" s="115"/>
      <c r="F16" s="116"/>
    </row>
    <row r="17" spans="1:6" ht="12.75" customHeight="1">
      <c r="A17" s="115">
        <v>6</v>
      </c>
      <c r="B17" s="117">
        <v>6</v>
      </c>
      <c r="C17" s="118"/>
      <c r="D17" s="119"/>
      <c r="E17" s="115"/>
      <c r="F17" s="119"/>
    </row>
    <row r="18" spans="1:6" ht="15" customHeight="1">
      <c r="A18" s="115"/>
      <c r="B18" s="117"/>
      <c r="C18" s="118"/>
      <c r="D18" s="116"/>
      <c r="E18" s="115"/>
      <c r="F18" s="116"/>
    </row>
    <row r="19" spans="1:6" ht="12.75" customHeight="1">
      <c r="A19" s="115">
        <v>7</v>
      </c>
      <c r="B19" s="117">
        <v>7</v>
      </c>
      <c r="C19" s="118"/>
      <c r="D19" s="116"/>
      <c r="E19" s="115"/>
      <c r="F19" s="116"/>
    </row>
    <row r="20" spans="1:6" ht="15" customHeight="1">
      <c r="A20" s="115"/>
      <c r="B20" s="117"/>
      <c r="C20" s="118"/>
      <c r="D20" s="116"/>
      <c r="E20" s="115"/>
      <c r="F20" s="116"/>
    </row>
    <row r="21" spans="1:6" ht="12.75" customHeight="1">
      <c r="A21" s="115">
        <v>8</v>
      </c>
      <c r="B21" s="117">
        <v>8</v>
      </c>
      <c r="C21" s="118"/>
      <c r="D21" s="116"/>
      <c r="E21" s="115"/>
      <c r="F21" s="116"/>
    </row>
    <row r="22" spans="1:6" ht="15" customHeight="1">
      <c r="A22" s="115"/>
      <c r="B22" s="117"/>
      <c r="C22" s="118"/>
      <c r="D22" s="116"/>
      <c r="E22" s="115"/>
      <c r="F22" s="116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Chief referee</v>
      </c>
      <c r="B26" s="10"/>
      <c r="C26" s="10"/>
      <c r="D26" s="10"/>
      <c r="E26" s="14" t="str">
        <f>HYPERLINK('[1]реквизиты'!$G$11)</f>
        <v>Name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/The country/</v>
      </c>
    </row>
    <row r="28" spans="1:5" ht="26.25" customHeight="1">
      <c r="A28" s="17" t="str">
        <f>HYPERLINK('[1]реквизиты'!$A$13)</f>
        <v>Chief secretary</v>
      </c>
      <c r="B28" s="10"/>
      <c r="C28" s="10"/>
      <c r="D28" s="18"/>
      <c r="E28" s="14" t="str">
        <f>HYPERLINK('[1]реквизиты'!$G$13)</f>
        <v>Name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/The country/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  <mergeCell ref="C7:C8"/>
    <mergeCell ref="D7:D8"/>
    <mergeCell ref="B11:B12"/>
    <mergeCell ref="C11:C12"/>
    <mergeCell ref="D11:D12"/>
    <mergeCell ref="A9:A10"/>
    <mergeCell ref="B9:B10"/>
    <mergeCell ref="C9:C10"/>
    <mergeCell ref="A11:A12"/>
    <mergeCell ref="A13:A14"/>
    <mergeCell ref="B13:B14"/>
    <mergeCell ref="C13:C14"/>
    <mergeCell ref="D13:D14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F15:F16"/>
    <mergeCell ref="A15:A16"/>
    <mergeCell ref="B15:B16"/>
    <mergeCell ref="C15:C16"/>
    <mergeCell ref="D15:D16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tabSelected="1" workbookViewId="0" topLeftCell="A5">
      <selection activeCell="K11" sqref="K1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  <col min="10" max="10" width="5.8515625" style="0" customWidth="1"/>
    <col min="11" max="11" width="17.7109375" style="0" customWidth="1"/>
  </cols>
  <sheetData>
    <row r="1" spans="1:36" ht="35.25" customHeight="1" thickBot="1">
      <c r="A1" s="5"/>
      <c r="B1" s="5"/>
      <c r="C1" s="143" t="s">
        <v>56</v>
      </c>
      <c r="D1" s="144"/>
      <c r="E1" s="144"/>
      <c r="F1" s="144"/>
      <c r="G1" s="144"/>
      <c r="H1" s="144"/>
      <c r="I1" s="144"/>
      <c r="J1" s="145"/>
      <c r="K1" s="33"/>
      <c r="L1" s="33"/>
      <c r="M1" s="33"/>
      <c r="N1" s="33"/>
      <c r="O1" s="33"/>
      <c r="P1" s="33"/>
      <c r="Q1" s="33"/>
      <c r="R1" s="3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46">
        <f>HYPERLINK('[2]ИТ.ПР'!$A$8)</f>
      </c>
      <c r="D2" s="146"/>
      <c r="E2" s="146"/>
      <c r="F2" s="146"/>
      <c r="G2" s="146"/>
      <c r="H2" s="146"/>
      <c r="I2" s="146"/>
      <c r="J2" s="146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147" t="s">
        <v>44</v>
      </c>
      <c r="D3" s="148"/>
      <c r="E3" s="148"/>
      <c r="F3" s="148"/>
      <c r="G3" s="148"/>
      <c r="H3" s="148"/>
      <c r="I3" s="148"/>
      <c r="J3" s="149"/>
      <c r="K3" s="42"/>
      <c r="L3" s="42"/>
      <c r="M3" s="42"/>
    </row>
    <row r="4" spans="1:13" ht="16.5" thickBot="1">
      <c r="A4" s="142" t="s">
        <v>0</v>
      </c>
      <c r="B4" s="142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34">
        <v>1</v>
      </c>
      <c r="B5" s="136" t="s">
        <v>45</v>
      </c>
      <c r="C5" s="138">
        <v>1992</v>
      </c>
      <c r="D5" s="140" t="s">
        <v>46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35"/>
      <c r="B6" s="137"/>
      <c r="C6" s="139"/>
      <c r="D6" s="141"/>
      <c r="E6" s="150" t="s">
        <v>57</v>
      </c>
      <c r="F6" s="20"/>
      <c r="G6" s="25"/>
      <c r="H6" s="22"/>
      <c r="I6" s="20"/>
      <c r="J6" s="35"/>
      <c r="K6" s="35"/>
      <c r="L6" s="35"/>
      <c r="M6" s="20"/>
    </row>
    <row r="7" spans="1:13" ht="15" customHeight="1" thickBot="1">
      <c r="A7" s="127">
        <v>5</v>
      </c>
      <c r="B7" s="129" t="s">
        <v>47</v>
      </c>
      <c r="C7" s="131">
        <v>1992</v>
      </c>
      <c r="D7" s="133" t="s">
        <v>43</v>
      </c>
      <c r="E7" s="151"/>
      <c r="F7" s="21"/>
      <c r="G7" s="24"/>
      <c r="H7" s="22"/>
      <c r="I7" s="20"/>
      <c r="J7" s="35"/>
      <c r="K7" s="35"/>
      <c r="L7" s="35"/>
      <c r="M7" s="20"/>
    </row>
    <row r="8" spans="1:13" ht="15" customHeight="1" thickBot="1">
      <c r="A8" s="135"/>
      <c r="B8" s="137"/>
      <c r="C8" s="139"/>
      <c r="D8" s="132"/>
      <c r="E8" s="20"/>
      <c r="F8" s="22"/>
      <c r="G8" s="150" t="s">
        <v>58</v>
      </c>
      <c r="H8" s="26"/>
      <c r="I8" s="20"/>
      <c r="J8" s="20"/>
      <c r="K8" s="20"/>
      <c r="L8" s="20"/>
      <c r="M8" s="20"/>
    </row>
    <row r="9" spans="1:13" ht="15" customHeight="1" thickBot="1">
      <c r="A9" s="134">
        <v>3</v>
      </c>
      <c r="B9" s="136" t="s">
        <v>48</v>
      </c>
      <c r="C9" s="138">
        <v>1991</v>
      </c>
      <c r="D9" s="140" t="s">
        <v>42</v>
      </c>
      <c r="E9" s="20"/>
      <c r="F9" s="22"/>
      <c r="G9" s="151"/>
      <c r="H9" s="2"/>
      <c r="I9" s="24"/>
      <c r="J9" s="22"/>
      <c r="K9" s="20"/>
      <c r="L9" s="20"/>
      <c r="M9" s="20"/>
    </row>
    <row r="10" spans="1:13" ht="15" customHeight="1">
      <c r="A10" s="135"/>
      <c r="B10" s="137"/>
      <c r="C10" s="139"/>
      <c r="D10" s="141"/>
      <c r="E10" s="150" t="s">
        <v>58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27">
        <v>7</v>
      </c>
      <c r="B11" s="129" t="s">
        <v>49</v>
      </c>
      <c r="C11" s="131">
        <v>1992</v>
      </c>
      <c r="D11" s="133" t="s">
        <v>40</v>
      </c>
      <c r="E11" s="151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28"/>
      <c r="B12" s="130"/>
      <c r="C12" s="132"/>
      <c r="D12" s="132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150" t="s">
        <v>59</v>
      </c>
      <c r="J14" s="282" t="s">
        <v>52</v>
      </c>
      <c r="K14" s="283"/>
      <c r="L14" s="23"/>
      <c r="M14" s="20"/>
    </row>
    <row r="15" spans="1:10" ht="15" customHeight="1" thickBot="1">
      <c r="A15" s="142" t="s">
        <v>3</v>
      </c>
      <c r="B15" s="142"/>
      <c r="C15" s="71"/>
      <c r="D15" s="71"/>
      <c r="E15" s="20"/>
      <c r="F15" s="20"/>
      <c r="G15" s="20"/>
      <c r="H15" s="20"/>
      <c r="I15" s="151"/>
      <c r="J15" s="2"/>
    </row>
    <row r="16" spans="1:10" ht="15" customHeight="1" thickBot="1">
      <c r="A16" s="134">
        <v>2</v>
      </c>
      <c r="B16" s="136" t="s">
        <v>50</v>
      </c>
      <c r="C16" s="138">
        <v>1992</v>
      </c>
      <c r="D16" s="140" t="s">
        <v>51</v>
      </c>
      <c r="E16" s="20"/>
      <c r="F16" s="20"/>
      <c r="G16" s="20"/>
      <c r="H16" s="20"/>
      <c r="I16" s="30"/>
      <c r="J16" s="2"/>
    </row>
    <row r="17" spans="1:12" ht="15" customHeight="1">
      <c r="A17" s="135"/>
      <c r="B17" s="137"/>
      <c r="C17" s="139"/>
      <c r="D17" s="141"/>
      <c r="E17" s="150" t="s">
        <v>59</v>
      </c>
      <c r="F17" s="20"/>
      <c r="G17" s="25"/>
      <c r="H17" s="22"/>
      <c r="I17" s="30"/>
      <c r="J17" s="79" t="s">
        <v>63</v>
      </c>
      <c r="K17" s="79" t="s">
        <v>52</v>
      </c>
      <c r="L17" s="79" t="s">
        <v>53</v>
      </c>
    </row>
    <row r="18" spans="1:12" ht="15" customHeight="1" thickBot="1">
      <c r="A18" s="127">
        <v>6</v>
      </c>
      <c r="B18" s="129" t="s">
        <v>52</v>
      </c>
      <c r="C18" s="131">
        <v>1991</v>
      </c>
      <c r="D18" s="133" t="s">
        <v>53</v>
      </c>
      <c r="E18" s="151"/>
      <c r="F18" s="21"/>
      <c r="G18" s="24"/>
      <c r="H18" s="22"/>
      <c r="I18" s="30"/>
      <c r="J18" s="79" t="s">
        <v>64</v>
      </c>
      <c r="K18" s="79" t="s">
        <v>49</v>
      </c>
      <c r="L18" s="79" t="s">
        <v>40</v>
      </c>
    </row>
    <row r="19" spans="1:12" ht="15" customHeight="1" thickBot="1">
      <c r="A19" s="135"/>
      <c r="B19" s="137"/>
      <c r="C19" s="139"/>
      <c r="D19" s="132"/>
      <c r="E19" s="20"/>
      <c r="F19" s="22"/>
      <c r="G19" s="150" t="s">
        <v>59</v>
      </c>
      <c r="H19" s="26"/>
      <c r="I19" s="30"/>
      <c r="J19" s="79" t="s">
        <v>65</v>
      </c>
      <c r="K19" s="79" t="s">
        <v>47</v>
      </c>
      <c r="L19" s="79" t="s">
        <v>66</v>
      </c>
    </row>
    <row r="20" spans="1:12" ht="15" customHeight="1" thickBot="1">
      <c r="A20" s="134">
        <v>4</v>
      </c>
      <c r="B20" s="136" t="s">
        <v>54</v>
      </c>
      <c r="C20" s="138">
        <v>1991</v>
      </c>
      <c r="D20" s="140" t="s">
        <v>41</v>
      </c>
      <c r="E20" s="20"/>
      <c r="F20" s="22"/>
      <c r="G20" s="151"/>
      <c r="H20" s="2"/>
      <c r="J20" s="80" t="s">
        <v>65</v>
      </c>
      <c r="K20" s="79" t="s">
        <v>55</v>
      </c>
      <c r="L20" s="79" t="s">
        <v>67</v>
      </c>
    </row>
    <row r="21" spans="1:12" ht="15" customHeight="1">
      <c r="A21" s="135"/>
      <c r="B21" s="137"/>
      <c r="C21" s="139"/>
      <c r="D21" s="141"/>
      <c r="E21" s="150" t="s">
        <v>60</v>
      </c>
      <c r="F21" s="23"/>
      <c r="G21" s="24"/>
      <c r="H21" s="22"/>
      <c r="J21" s="80" t="s">
        <v>68</v>
      </c>
      <c r="K21" s="79" t="s">
        <v>48</v>
      </c>
      <c r="L21" s="79" t="s">
        <v>42</v>
      </c>
    </row>
    <row r="22" spans="1:12" ht="15" customHeight="1" thickBot="1">
      <c r="A22" s="127">
        <v>8</v>
      </c>
      <c r="B22" s="129" t="s">
        <v>55</v>
      </c>
      <c r="C22" s="131">
        <v>1992</v>
      </c>
      <c r="D22" s="133" t="s">
        <v>39</v>
      </c>
      <c r="E22" s="151"/>
      <c r="F22" s="20"/>
      <c r="G22" s="25"/>
      <c r="H22" s="22"/>
      <c r="J22" s="80" t="s">
        <v>68</v>
      </c>
      <c r="K22" s="79" t="s">
        <v>50</v>
      </c>
      <c r="L22" s="79" t="s">
        <v>51</v>
      </c>
    </row>
    <row r="23" spans="1:8" ht="15" customHeight="1" thickBot="1">
      <c r="A23" s="128"/>
      <c r="B23" s="130"/>
      <c r="C23" s="132"/>
      <c r="D23" s="132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7" spans="2:8" ht="12.75">
      <c r="B27" s="8">
        <v>3</v>
      </c>
      <c r="H27" s="8">
        <v>2</v>
      </c>
    </row>
    <row r="28" spans="2:8" ht="12.75">
      <c r="B28" s="27"/>
      <c r="H28" s="27"/>
    </row>
    <row r="29" spans="2:11" ht="12.75">
      <c r="B29" s="28"/>
      <c r="C29" s="125" t="s">
        <v>61</v>
      </c>
      <c r="D29" s="126"/>
      <c r="H29" s="28"/>
      <c r="I29" s="125" t="s">
        <v>62</v>
      </c>
      <c r="J29" s="126"/>
      <c r="K29" s="126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78">
        <v>5</v>
      </c>
      <c r="C31" s="2"/>
      <c r="D31" s="2"/>
      <c r="E31" s="2"/>
      <c r="F31" s="2"/>
      <c r="G31" s="2"/>
      <c r="H31" s="78">
        <v>8</v>
      </c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 hidden="1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.5" customHeight="1" hidden="1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 hidden="1">
      <c r="C35" s="2"/>
      <c r="D35" s="2"/>
      <c r="K35" s="2"/>
    </row>
    <row r="37" spans="2:11" ht="12.75">
      <c r="B37" s="13" t="str">
        <f>HYPERLINK('[1]реквизиты'!$A$11)</f>
        <v>Chief referee</v>
      </c>
      <c r="C37" s="10"/>
      <c r="D37" s="10"/>
      <c r="E37" s="10"/>
      <c r="F37" s="1"/>
      <c r="G37" s="1"/>
      <c r="H37" s="1"/>
      <c r="I37" s="14" t="str">
        <f>HYPERLINK('[1]реквизиты'!$G$11)</f>
        <v>Name</v>
      </c>
      <c r="J37" s="2"/>
      <c r="K37" s="16" t="str">
        <f>HYPERLINK('[1]реквизиты'!$G$12)</f>
        <v>/The country/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Chief secretary</v>
      </c>
      <c r="D39" s="10"/>
      <c r="E39" s="18"/>
      <c r="F39" s="34"/>
      <c r="G39" s="1"/>
      <c r="H39" s="1"/>
      <c r="I39" s="14" t="str">
        <f>HYPERLINK('[1]реквизиты'!$G$13)</f>
        <v>Name</v>
      </c>
      <c r="J39" s="2"/>
      <c r="K39" s="19" t="str">
        <f>HYPERLINK('[1]реквизиты'!$G$14)</f>
        <v>/The country/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7">
    <mergeCell ref="J14:K14"/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C29:D29"/>
    <mergeCell ref="I29:K29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17" sqref="B17:B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56" t="s">
        <v>29</v>
      </c>
      <c r="C1" s="156"/>
      <c r="D1" s="156"/>
      <c r="E1" s="156"/>
      <c r="F1" s="156"/>
      <c r="G1" s="156"/>
      <c r="H1" s="156"/>
      <c r="I1" s="156"/>
      <c r="J1" s="63"/>
      <c r="K1" s="156" t="s">
        <v>29</v>
      </c>
      <c r="L1" s="156"/>
      <c r="M1" s="156"/>
      <c r="N1" s="156"/>
      <c r="O1" s="156"/>
      <c r="P1" s="156"/>
      <c r="Q1" s="156"/>
      <c r="R1" s="156"/>
    </row>
    <row r="2" spans="2:18" ht="24.75" customHeight="1">
      <c r="B2" s="190" t="str">
        <f>HYPERLINK('пр.взв.'!A4)</f>
        <v>Weight category     кg.</v>
      </c>
      <c r="C2" s="191"/>
      <c r="D2" s="191"/>
      <c r="E2" s="191"/>
      <c r="F2" s="191"/>
      <c r="G2" s="191"/>
      <c r="H2" s="191"/>
      <c r="I2" s="191"/>
      <c r="J2" s="64"/>
      <c r="K2" s="190" t="str">
        <f>HYPERLINK('пр.взв.'!A4)</f>
        <v>Weight category     кg.</v>
      </c>
      <c r="L2" s="191"/>
      <c r="M2" s="191"/>
      <c r="N2" s="191"/>
      <c r="O2" s="191"/>
      <c r="P2" s="191"/>
      <c r="Q2" s="191"/>
      <c r="R2" s="191"/>
    </row>
    <row r="3" spans="2:18" ht="24.75" customHeight="1" thickBot="1">
      <c r="B3" s="65" t="s">
        <v>2</v>
      </c>
      <c r="C3" s="67" t="s">
        <v>36</v>
      </c>
      <c r="D3" s="69" t="s">
        <v>30</v>
      </c>
      <c r="E3" s="66"/>
      <c r="F3" s="65"/>
      <c r="G3" s="66"/>
      <c r="H3" s="66"/>
      <c r="I3" s="66"/>
      <c r="J3" s="66"/>
      <c r="K3" s="65" t="s">
        <v>3</v>
      </c>
      <c r="L3" s="67" t="s">
        <v>36</v>
      </c>
      <c r="M3" s="69" t="s">
        <v>30</v>
      </c>
      <c r="N3" s="66"/>
      <c r="O3" s="65"/>
      <c r="P3" s="66"/>
      <c r="Q3" s="66"/>
      <c r="R3" s="66"/>
    </row>
    <row r="4" spans="1:18" ht="12.75" customHeight="1">
      <c r="A4" s="91" t="s">
        <v>34</v>
      </c>
      <c r="B4" s="157" t="s">
        <v>6</v>
      </c>
      <c r="C4" s="159" t="s">
        <v>7</v>
      </c>
      <c r="D4" s="159" t="s">
        <v>8</v>
      </c>
      <c r="E4" s="159" t="s">
        <v>17</v>
      </c>
      <c r="F4" s="161" t="s">
        <v>18</v>
      </c>
      <c r="G4" s="162" t="s">
        <v>20</v>
      </c>
      <c r="H4" s="164" t="s">
        <v>21</v>
      </c>
      <c r="I4" s="166" t="s">
        <v>19</v>
      </c>
      <c r="J4" s="91" t="s">
        <v>34</v>
      </c>
      <c r="K4" s="157" t="s">
        <v>6</v>
      </c>
      <c r="L4" s="159" t="s">
        <v>7</v>
      </c>
      <c r="M4" s="159" t="s">
        <v>8</v>
      </c>
      <c r="N4" s="159" t="s">
        <v>17</v>
      </c>
      <c r="O4" s="161" t="s">
        <v>18</v>
      </c>
      <c r="P4" s="162" t="s">
        <v>20</v>
      </c>
      <c r="Q4" s="164" t="s">
        <v>21</v>
      </c>
      <c r="R4" s="166" t="s">
        <v>19</v>
      </c>
    </row>
    <row r="5" spans="1:18" ht="12.75" customHeight="1" thickBot="1">
      <c r="A5" s="92"/>
      <c r="B5" s="158" t="s">
        <v>6</v>
      </c>
      <c r="C5" s="160" t="s">
        <v>7</v>
      </c>
      <c r="D5" s="160" t="s">
        <v>8</v>
      </c>
      <c r="E5" s="160" t="s">
        <v>17</v>
      </c>
      <c r="F5" s="160" t="s">
        <v>18</v>
      </c>
      <c r="G5" s="163"/>
      <c r="H5" s="165"/>
      <c r="I5" s="94" t="s">
        <v>19</v>
      </c>
      <c r="J5" s="92"/>
      <c r="K5" s="158" t="s">
        <v>6</v>
      </c>
      <c r="L5" s="160" t="s">
        <v>7</v>
      </c>
      <c r="M5" s="160" t="s">
        <v>8</v>
      </c>
      <c r="N5" s="160" t="s">
        <v>17</v>
      </c>
      <c r="O5" s="160" t="s">
        <v>18</v>
      </c>
      <c r="P5" s="163"/>
      <c r="Q5" s="165"/>
      <c r="R5" s="94" t="s">
        <v>19</v>
      </c>
    </row>
    <row r="6" spans="1:18" ht="12.75" customHeight="1">
      <c r="A6" s="152">
        <v>1</v>
      </c>
      <c r="B6" s="167">
        <v>1</v>
      </c>
      <c r="C6" s="169">
        <f>VLOOKUP(B6,'пр.взв.'!B7:E22,2,FALSE)</f>
        <v>0</v>
      </c>
      <c r="D6" s="171">
        <f>VLOOKUP(B6,'пр.взв.'!B7:F22,3,FALSE)</f>
        <v>0</v>
      </c>
      <c r="E6" s="171">
        <f>VLOOKUP(B6,'пр.взв.'!B7:E22,4,FALSE)</f>
        <v>0</v>
      </c>
      <c r="F6" s="173"/>
      <c r="G6" s="174"/>
      <c r="H6" s="175"/>
      <c r="I6" s="176"/>
      <c r="J6" s="152">
        <v>3</v>
      </c>
      <c r="K6" s="167">
        <v>2</v>
      </c>
      <c r="L6" s="169">
        <f>VLOOKUP(K6,'пр.взв.'!B7:E22,2,FALSE)</f>
        <v>0</v>
      </c>
      <c r="M6" s="171">
        <f>VLOOKUP(K6,'пр.взв.'!B7:F22,3,FALSE)</f>
        <v>0</v>
      </c>
      <c r="N6" s="171">
        <f>VLOOKUP(K6,'пр.взв.'!B7:E22,4,FALSE)</f>
        <v>0</v>
      </c>
      <c r="O6" s="173"/>
      <c r="P6" s="174"/>
      <c r="Q6" s="175"/>
      <c r="R6" s="176"/>
    </row>
    <row r="7" spans="1:18" ht="12.75" customHeight="1">
      <c r="A7" s="153"/>
      <c r="B7" s="168"/>
      <c r="C7" s="170"/>
      <c r="D7" s="172"/>
      <c r="E7" s="172"/>
      <c r="F7" s="172"/>
      <c r="G7" s="172"/>
      <c r="H7" s="116"/>
      <c r="I7" s="115"/>
      <c r="J7" s="153"/>
      <c r="K7" s="168"/>
      <c r="L7" s="170"/>
      <c r="M7" s="172"/>
      <c r="N7" s="172"/>
      <c r="O7" s="172"/>
      <c r="P7" s="172"/>
      <c r="Q7" s="116"/>
      <c r="R7" s="115"/>
    </row>
    <row r="8" spans="1:18" ht="12.75" customHeight="1">
      <c r="A8" s="153"/>
      <c r="B8" s="177">
        <v>5</v>
      </c>
      <c r="C8" s="179">
        <f>VLOOKUP(B8,'пр.взв.'!B7:E22,2,FALSE)</f>
        <v>0</v>
      </c>
      <c r="D8" s="181">
        <f>VLOOKUP(B8,'пр.взв.'!B7:F22,3,FALSE)</f>
        <v>0</v>
      </c>
      <c r="E8" s="181">
        <f>VLOOKUP(B8,'пр.взв.'!B7:E22,4,FALSE)</f>
        <v>0</v>
      </c>
      <c r="F8" s="183"/>
      <c r="G8" s="183"/>
      <c r="H8" s="185"/>
      <c r="I8" s="185"/>
      <c r="J8" s="153"/>
      <c r="K8" s="177">
        <v>6</v>
      </c>
      <c r="L8" s="179">
        <f>VLOOKUP(K8,'пр.взв.'!B7:E22,2,FALSE)</f>
        <v>0</v>
      </c>
      <c r="M8" s="181">
        <f>VLOOKUP(K8,'пр.взв.'!B7:F22,3,FALSE)</f>
        <v>0</v>
      </c>
      <c r="N8" s="181">
        <f>VLOOKUP(K8,'пр.взв.'!B7:E22,4,FALSE)</f>
        <v>0</v>
      </c>
      <c r="O8" s="183"/>
      <c r="P8" s="183"/>
      <c r="Q8" s="185"/>
      <c r="R8" s="185"/>
    </row>
    <row r="9" spans="1:18" ht="13.5" customHeight="1" thickBot="1">
      <c r="A9" s="155"/>
      <c r="B9" s="178"/>
      <c r="C9" s="180"/>
      <c r="D9" s="182"/>
      <c r="E9" s="182"/>
      <c r="F9" s="184"/>
      <c r="G9" s="184"/>
      <c r="H9" s="186"/>
      <c r="I9" s="186"/>
      <c r="J9" s="155"/>
      <c r="K9" s="178"/>
      <c r="L9" s="180"/>
      <c r="M9" s="182"/>
      <c r="N9" s="182"/>
      <c r="O9" s="184"/>
      <c r="P9" s="184"/>
      <c r="Q9" s="186"/>
      <c r="R9" s="186"/>
    </row>
    <row r="10" spans="1:18" ht="12.75" customHeight="1">
      <c r="A10" s="152">
        <v>2</v>
      </c>
      <c r="B10" s="187">
        <v>3</v>
      </c>
      <c r="C10" s="169">
        <f>VLOOKUP(B10,'пр.взв.'!B7:E22,2,FALSE)</f>
        <v>0</v>
      </c>
      <c r="D10" s="171">
        <f>VLOOKUP(B10,'пр.взв.'!B7:F22,3,FALSE)</f>
        <v>0</v>
      </c>
      <c r="E10" s="171">
        <f>VLOOKUP(B10,'пр.взв.'!B7:E22,4,FALSE)</f>
        <v>0</v>
      </c>
      <c r="F10" s="172"/>
      <c r="G10" s="189"/>
      <c r="H10" s="116"/>
      <c r="I10" s="181"/>
      <c r="J10" s="152">
        <v>4</v>
      </c>
      <c r="K10" s="187">
        <v>4</v>
      </c>
      <c r="L10" s="169">
        <f>VLOOKUP(K10,'пр.взв.'!B7:E22,2,FALSE)</f>
        <v>0</v>
      </c>
      <c r="M10" s="171">
        <f>VLOOKUP(K10,'пр.взв.'!B7:F22,3,FALSE)</f>
        <v>0</v>
      </c>
      <c r="N10" s="171">
        <f>VLOOKUP(K10,'пр.взв.'!B7:E22,4,FALSE)</f>
        <v>0</v>
      </c>
      <c r="O10" s="172"/>
      <c r="P10" s="189"/>
      <c r="Q10" s="116"/>
      <c r="R10" s="181"/>
    </row>
    <row r="11" spans="1:18" ht="12.75" customHeight="1">
      <c r="A11" s="153"/>
      <c r="B11" s="188"/>
      <c r="C11" s="170"/>
      <c r="D11" s="172"/>
      <c r="E11" s="172"/>
      <c r="F11" s="172"/>
      <c r="G11" s="172"/>
      <c r="H11" s="116"/>
      <c r="I11" s="115"/>
      <c r="J11" s="153"/>
      <c r="K11" s="188"/>
      <c r="L11" s="170"/>
      <c r="M11" s="172"/>
      <c r="N11" s="172"/>
      <c r="O11" s="172"/>
      <c r="P11" s="172"/>
      <c r="Q11" s="116"/>
      <c r="R11" s="115"/>
    </row>
    <row r="12" spans="1:18" ht="12.75" customHeight="1">
      <c r="A12" s="153"/>
      <c r="B12" s="177">
        <v>7</v>
      </c>
      <c r="C12" s="179">
        <f>VLOOKUP(B12,'пр.взв.'!B7:E22,2,FALSE)</f>
        <v>0</v>
      </c>
      <c r="D12" s="181">
        <f>VLOOKUP(B12,'пр.взв.'!B7:F22,3,FALSE)</f>
        <v>0</v>
      </c>
      <c r="E12" s="181">
        <f>VLOOKUP(B12,'пр.взв.'!B7:E22,4,FALSE)</f>
        <v>0</v>
      </c>
      <c r="F12" s="183"/>
      <c r="G12" s="183"/>
      <c r="H12" s="185"/>
      <c r="I12" s="185"/>
      <c r="J12" s="153"/>
      <c r="K12" s="177">
        <v>8</v>
      </c>
      <c r="L12" s="179">
        <f>VLOOKUP(K12,'пр.взв.'!B7:E22,2,FALSE)</f>
        <v>0</v>
      </c>
      <c r="M12" s="181">
        <f>VLOOKUP(K12,'пр.взв.'!B7:F22,3,FALSE)</f>
        <v>0</v>
      </c>
      <c r="N12" s="181">
        <f>VLOOKUP(K12,'пр.взв.'!B7:E22,4,FALSE)</f>
        <v>0</v>
      </c>
      <c r="O12" s="183"/>
      <c r="P12" s="183"/>
      <c r="Q12" s="185"/>
      <c r="R12" s="185"/>
    </row>
    <row r="13" spans="1:18" ht="12.75" customHeight="1">
      <c r="A13" s="154"/>
      <c r="B13" s="187"/>
      <c r="C13" s="170"/>
      <c r="D13" s="172"/>
      <c r="E13" s="172"/>
      <c r="F13" s="173"/>
      <c r="G13" s="173"/>
      <c r="H13" s="176"/>
      <c r="I13" s="176"/>
      <c r="J13" s="154"/>
      <c r="K13" s="187"/>
      <c r="L13" s="170"/>
      <c r="M13" s="172"/>
      <c r="N13" s="172"/>
      <c r="O13" s="173"/>
      <c r="P13" s="173"/>
      <c r="Q13" s="176"/>
      <c r="R13" s="176"/>
    </row>
    <row r="16" spans="2:18" ht="24.75" customHeight="1" thickBot="1">
      <c r="B16" s="65" t="s">
        <v>2</v>
      </c>
      <c r="C16" s="192" t="s">
        <v>37</v>
      </c>
      <c r="D16" s="192"/>
      <c r="E16" s="192"/>
      <c r="F16" s="192"/>
      <c r="G16" s="192"/>
      <c r="H16" s="192"/>
      <c r="I16" s="192"/>
      <c r="J16" s="74"/>
      <c r="K16" s="65" t="s">
        <v>3</v>
      </c>
      <c r="L16" s="192" t="s">
        <v>37</v>
      </c>
      <c r="M16" s="192"/>
      <c r="N16" s="192"/>
      <c r="O16" s="192"/>
      <c r="P16" s="192"/>
      <c r="Q16" s="192"/>
      <c r="R16" s="192"/>
    </row>
    <row r="17" spans="1:18" ht="12.75" customHeight="1">
      <c r="A17" s="91" t="s">
        <v>34</v>
      </c>
      <c r="B17" s="157" t="s">
        <v>6</v>
      </c>
      <c r="C17" s="159" t="s">
        <v>7</v>
      </c>
      <c r="D17" s="159" t="s">
        <v>8</v>
      </c>
      <c r="E17" s="159" t="s">
        <v>17</v>
      </c>
      <c r="F17" s="161" t="s">
        <v>18</v>
      </c>
      <c r="G17" s="162" t="s">
        <v>20</v>
      </c>
      <c r="H17" s="164" t="s">
        <v>21</v>
      </c>
      <c r="I17" s="166" t="s">
        <v>19</v>
      </c>
      <c r="J17" s="91" t="s">
        <v>34</v>
      </c>
      <c r="K17" s="157" t="s">
        <v>6</v>
      </c>
      <c r="L17" s="159" t="s">
        <v>7</v>
      </c>
      <c r="M17" s="159" t="s">
        <v>8</v>
      </c>
      <c r="N17" s="159" t="s">
        <v>17</v>
      </c>
      <c r="O17" s="161" t="s">
        <v>18</v>
      </c>
      <c r="P17" s="162" t="s">
        <v>20</v>
      </c>
      <c r="Q17" s="164" t="s">
        <v>21</v>
      </c>
      <c r="R17" s="166" t="s">
        <v>19</v>
      </c>
    </row>
    <row r="18" spans="1:18" ht="12.75" customHeight="1" thickBot="1">
      <c r="A18" s="92"/>
      <c r="B18" s="158" t="s">
        <v>6</v>
      </c>
      <c r="C18" s="160" t="s">
        <v>7</v>
      </c>
      <c r="D18" s="160" t="s">
        <v>8</v>
      </c>
      <c r="E18" s="160" t="s">
        <v>17</v>
      </c>
      <c r="F18" s="160" t="s">
        <v>18</v>
      </c>
      <c r="G18" s="163"/>
      <c r="H18" s="165"/>
      <c r="I18" s="94" t="s">
        <v>19</v>
      </c>
      <c r="J18" s="92"/>
      <c r="K18" s="158" t="s">
        <v>6</v>
      </c>
      <c r="L18" s="160" t="s">
        <v>7</v>
      </c>
      <c r="M18" s="160" t="s">
        <v>8</v>
      </c>
      <c r="N18" s="160" t="s">
        <v>17</v>
      </c>
      <c r="O18" s="160" t="s">
        <v>18</v>
      </c>
      <c r="P18" s="163"/>
      <c r="Q18" s="165"/>
      <c r="R18" s="94" t="s">
        <v>19</v>
      </c>
    </row>
    <row r="19" spans="1:18" ht="12.75" customHeight="1">
      <c r="A19" s="152">
        <v>1</v>
      </c>
      <c r="B19" s="167"/>
      <c r="C19" s="169" t="e">
        <f>VLOOKUP(B19,'пр.взв.'!B7:E22,2,FALSE)</f>
        <v>#N/A</v>
      </c>
      <c r="D19" s="171" t="e">
        <f>VLOOKUP(B19,'пр.взв.'!B7:F22,3,FALSE)</f>
        <v>#N/A</v>
      </c>
      <c r="E19" s="171" t="e">
        <f>VLOOKUP(B19,'пр.взв.'!B7:E22,4,FALSE)</f>
        <v>#N/A</v>
      </c>
      <c r="F19" s="173"/>
      <c r="G19" s="174"/>
      <c r="H19" s="175"/>
      <c r="I19" s="176"/>
      <c r="J19" s="152">
        <v>2</v>
      </c>
      <c r="K19" s="167"/>
      <c r="L19" s="169" t="e">
        <f>VLOOKUP(K19,'пр.взв.'!B7:E22,2,FALSE)</f>
        <v>#N/A</v>
      </c>
      <c r="M19" s="171" t="e">
        <f>VLOOKUP(K19,'пр.взв.'!B7:F22,3,FALSE)</f>
        <v>#N/A</v>
      </c>
      <c r="N19" s="171" t="e">
        <f>VLOOKUP(K19,'пр.взв.'!B7:E22,4,FALSE)</f>
        <v>#N/A</v>
      </c>
      <c r="O19" s="173"/>
      <c r="P19" s="174"/>
      <c r="Q19" s="175"/>
      <c r="R19" s="176"/>
    </row>
    <row r="20" spans="1:18" ht="12.75" customHeight="1">
      <c r="A20" s="153"/>
      <c r="B20" s="168"/>
      <c r="C20" s="170"/>
      <c r="D20" s="172"/>
      <c r="E20" s="172"/>
      <c r="F20" s="172"/>
      <c r="G20" s="172"/>
      <c r="H20" s="116"/>
      <c r="I20" s="115"/>
      <c r="J20" s="153"/>
      <c r="K20" s="168"/>
      <c r="L20" s="170"/>
      <c r="M20" s="172"/>
      <c r="N20" s="172"/>
      <c r="O20" s="172"/>
      <c r="P20" s="172"/>
      <c r="Q20" s="116"/>
      <c r="R20" s="115"/>
    </row>
    <row r="21" spans="1:18" ht="12.75" customHeight="1">
      <c r="A21" s="153"/>
      <c r="B21" s="177"/>
      <c r="C21" s="179" t="e">
        <f>VLOOKUP(B21,'пр.взв.'!B7:E22,2,FALSE)</f>
        <v>#N/A</v>
      </c>
      <c r="D21" s="181" t="e">
        <f>VLOOKUP(B21,'пр.взв.'!B7:F22,3,FALSE)</f>
        <v>#N/A</v>
      </c>
      <c r="E21" s="181" t="e">
        <f>VLOOKUP(B21,'пр.взв.'!B7:E22,4,FALSE)</f>
        <v>#N/A</v>
      </c>
      <c r="F21" s="183"/>
      <c r="G21" s="183"/>
      <c r="H21" s="185"/>
      <c r="I21" s="185"/>
      <c r="J21" s="153"/>
      <c r="K21" s="177"/>
      <c r="L21" s="179" t="e">
        <f>VLOOKUP(K21,'пр.взв.'!B7:E22,2,FALSE)</f>
        <v>#N/A</v>
      </c>
      <c r="M21" s="181" t="e">
        <f>VLOOKUP(K21,'пр.взв.'!B7:F22,3,FALSE)</f>
        <v>#N/A</v>
      </c>
      <c r="N21" s="181" t="e">
        <f>VLOOKUP(K21,'пр.взв.'!B7:E22,4,FALSE)</f>
        <v>#N/A</v>
      </c>
      <c r="O21" s="183"/>
      <c r="P21" s="183"/>
      <c r="Q21" s="185"/>
      <c r="R21" s="185"/>
    </row>
    <row r="22" spans="1:18" ht="12.75" customHeight="1">
      <c r="A22" s="154"/>
      <c r="B22" s="187"/>
      <c r="C22" s="170"/>
      <c r="D22" s="172"/>
      <c r="E22" s="172"/>
      <c r="F22" s="173"/>
      <c r="G22" s="173"/>
      <c r="H22" s="176"/>
      <c r="I22" s="176"/>
      <c r="J22" s="154"/>
      <c r="K22" s="187"/>
      <c r="L22" s="170"/>
      <c r="M22" s="172"/>
      <c r="N22" s="172"/>
      <c r="O22" s="173"/>
      <c r="P22" s="173"/>
      <c r="Q22" s="176"/>
      <c r="R22" s="176"/>
    </row>
    <row r="29" ht="12.75">
      <c r="N29" s="68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workbookViewId="0" topLeftCell="A13">
      <selection activeCell="C17" sqref="C17:C1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8"/>
      <c r="C1" s="199" t="s">
        <v>12</v>
      </c>
      <c r="D1" s="200"/>
      <c r="E1" s="200"/>
      <c r="F1" s="200"/>
      <c r="G1" s="200"/>
      <c r="H1" s="201"/>
      <c r="I1" s="202" t="str">
        <f>HYPERLINK('[1]реквизиты'!$A$2)</f>
        <v>Europe Championship Juniors and Youth (M-F)</v>
      </c>
      <c r="J1" s="203"/>
      <c r="K1" s="203"/>
      <c r="L1" s="203"/>
      <c r="M1" s="203"/>
      <c r="N1" s="204"/>
    </row>
    <row r="2" spans="2:18" ht="26.25" customHeight="1" thickBot="1">
      <c r="B2" s="40"/>
      <c r="C2" s="193" t="str">
        <f>HYPERLINK('пр.взв.'!A4)</f>
        <v>Weight category     кg.</v>
      </c>
      <c r="D2" s="194"/>
      <c r="E2" s="194"/>
      <c r="F2" s="194"/>
      <c r="G2" s="194"/>
      <c r="H2" s="195"/>
      <c r="I2" s="196" t="str">
        <f>HYPERLINK('[1]реквизиты'!$A$3)</f>
        <v>April  9 -13.2009                         Shaulay (Lithuania)                  </v>
      </c>
      <c r="J2" s="197"/>
      <c r="K2" s="197"/>
      <c r="L2" s="197"/>
      <c r="M2" s="197"/>
      <c r="N2" s="198"/>
      <c r="O2" s="75"/>
      <c r="P2" s="75"/>
      <c r="Q2" s="75"/>
      <c r="R2" s="75"/>
    </row>
    <row r="3" spans="13:17" ht="22.5" customHeight="1">
      <c r="M3" s="76"/>
      <c r="N3" s="77"/>
      <c r="O3" s="2"/>
      <c r="P3" s="2"/>
      <c r="Q3" s="2"/>
    </row>
    <row r="4" spans="1:15" ht="24" customHeight="1" thickBot="1">
      <c r="A4" s="73" t="s">
        <v>32</v>
      </c>
      <c r="N4" s="39"/>
      <c r="O4" s="39"/>
    </row>
    <row r="5" spans="1:16" ht="15" customHeight="1" thickBot="1">
      <c r="A5" s="272">
        <v>1</v>
      </c>
      <c r="B5" s="274">
        <f>VLOOKUP(A5,'пр.взв.'!B7:F22,2,FALSE)</f>
        <v>0</v>
      </c>
      <c r="C5" s="276">
        <f>VLOOKUP(A5,'пр.взв.'!B7:F22,3,FALSE)</f>
        <v>0</v>
      </c>
      <c r="D5" s="218">
        <f>VLOOKUP(A5,'пр.взв.'!B7:F22,4,FALSE)</f>
        <v>0</v>
      </c>
      <c r="K5" s="264">
        <v>1</v>
      </c>
      <c r="L5" s="266"/>
      <c r="M5" s="268" t="e">
        <f>VLOOKUP(L5,'пр.взв.'!B7:F22,2,FALSE)</f>
        <v>#N/A</v>
      </c>
      <c r="N5" s="254" t="e">
        <f>VLOOKUP(L5,'пр.взв.'!B7:F22,4,FALSE)</f>
        <v>#N/A</v>
      </c>
      <c r="O5" s="39"/>
      <c r="P5" s="5"/>
    </row>
    <row r="6" spans="1:15" ht="15" customHeight="1">
      <c r="A6" s="273"/>
      <c r="B6" s="275"/>
      <c r="C6" s="277"/>
      <c r="D6" s="219"/>
      <c r="E6" s="211"/>
      <c r="K6" s="265"/>
      <c r="L6" s="267"/>
      <c r="M6" s="269"/>
      <c r="N6" s="255"/>
      <c r="O6" s="39"/>
    </row>
    <row r="7" spans="1:15" ht="15" customHeight="1" thickBot="1">
      <c r="A7" s="220">
        <v>5</v>
      </c>
      <c r="B7" s="278">
        <f>VLOOKUP(A7,'пр.взв.'!B7:F22,2,FALSE)</f>
        <v>0</v>
      </c>
      <c r="C7" s="280">
        <f>VLOOKUP(A7,'пр.взв.'!B7:F22,3,FALSE)</f>
        <v>0</v>
      </c>
      <c r="D7" s="222">
        <f>VLOOKUP(A7,'пр.взв.'!B7:F24,4,FALSE)</f>
        <v>0</v>
      </c>
      <c r="E7" s="212"/>
      <c r="F7" s="6"/>
      <c r="G7" s="30"/>
      <c r="K7" s="256">
        <v>2</v>
      </c>
      <c r="L7" s="258"/>
      <c r="M7" s="260" t="e">
        <f>VLOOKUP(L7,'пр.взв.'!B7:F22,2,FALSE)</f>
        <v>#N/A</v>
      </c>
      <c r="N7" s="262" t="e">
        <f>VLOOKUP(L7,'пр.взв.'!B7:E22,4,FALSE)</f>
        <v>#N/A</v>
      </c>
      <c r="O7" s="39"/>
    </row>
    <row r="8" spans="1:15" ht="15" customHeight="1" thickBot="1">
      <c r="A8" s="221"/>
      <c r="B8" s="279"/>
      <c r="C8" s="281"/>
      <c r="D8" s="223"/>
      <c r="F8" s="2"/>
      <c r="G8" s="211"/>
      <c r="K8" s="257"/>
      <c r="L8" s="259"/>
      <c r="M8" s="261"/>
      <c r="N8" s="263"/>
      <c r="O8" s="39"/>
    </row>
    <row r="9" spans="1:15" ht="15" customHeight="1" thickBot="1">
      <c r="A9" s="272">
        <v>3</v>
      </c>
      <c r="B9" s="274">
        <f>VLOOKUP(A9,'пр.взв.'!B7:F22,2,FALSE)</f>
        <v>0</v>
      </c>
      <c r="C9" s="276">
        <f>VLOOKUP(A9,'пр.взв.'!B7:F22,3,FALSE)</f>
        <v>0</v>
      </c>
      <c r="D9" s="218">
        <f>VLOOKUP(A9,'пр.взв.'!B7:F26,4,FALSE)</f>
        <v>0</v>
      </c>
      <c r="F9" s="2"/>
      <c r="G9" s="212"/>
      <c r="H9" s="27"/>
      <c r="K9" s="248">
        <v>3</v>
      </c>
      <c r="L9" s="250"/>
      <c r="M9" s="252" t="e">
        <f>VLOOKUP(L9,'пр.взв.'!B7:F22,2,FALSE)</f>
        <v>#N/A</v>
      </c>
      <c r="N9" s="246" t="e">
        <f>VLOOKUP(L9,'пр.взв.'!B7:E22,4,FALSE)</f>
        <v>#N/A</v>
      </c>
      <c r="O9" s="39"/>
    </row>
    <row r="10" spans="1:15" ht="15" customHeight="1">
      <c r="A10" s="273"/>
      <c r="B10" s="275"/>
      <c r="C10" s="277"/>
      <c r="D10" s="219"/>
      <c r="E10" s="211"/>
      <c r="F10" s="1"/>
      <c r="G10" s="30"/>
      <c r="H10" s="28"/>
      <c r="K10" s="249"/>
      <c r="L10" s="251"/>
      <c r="M10" s="253"/>
      <c r="N10" s="247"/>
      <c r="O10" s="39"/>
    </row>
    <row r="11" spans="1:15" ht="15" customHeight="1" thickBot="1">
      <c r="A11" s="220">
        <v>7</v>
      </c>
      <c r="B11" s="278">
        <f>VLOOKUP(A11,'пр.взв.'!B7:F22,2,FALSE)</f>
        <v>0</v>
      </c>
      <c r="C11" s="280">
        <f>VLOOKUP(A11,'пр.взв.'!B7:F22,3,FALSE)</f>
        <v>0</v>
      </c>
      <c r="D11" s="222">
        <f>VLOOKUP(A11,'пр.взв.'!B7:F28,4,FALSE)</f>
        <v>0</v>
      </c>
      <c r="E11" s="212"/>
      <c r="G11" s="2"/>
      <c r="H11" s="28"/>
      <c r="K11" s="248">
        <v>3</v>
      </c>
      <c r="L11" s="250"/>
      <c r="M11" s="252" t="e">
        <f>VLOOKUP(L11,'пр.взв.'!B7:F22,2,FALSE)</f>
        <v>#N/A</v>
      </c>
      <c r="N11" s="246" t="e">
        <f>VLOOKUP(L11,'пр.взв.'!B7:E22,4,FALSE)</f>
        <v>#N/A</v>
      </c>
      <c r="O11" s="39"/>
    </row>
    <row r="12" spans="1:15" ht="15" customHeight="1" thickBot="1">
      <c r="A12" s="221"/>
      <c r="B12" s="279"/>
      <c r="C12" s="281"/>
      <c r="D12" s="223"/>
      <c r="G12" s="2"/>
      <c r="H12" s="28"/>
      <c r="K12" s="249"/>
      <c r="L12" s="251"/>
      <c r="M12" s="253"/>
      <c r="N12" s="247"/>
      <c r="O12" s="39"/>
    </row>
    <row r="13" spans="1:15" ht="15" customHeight="1">
      <c r="A13" s="216" t="s">
        <v>33</v>
      </c>
      <c r="D13" s="37"/>
      <c r="G13" s="2"/>
      <c r="H13" s="28"/>
      <c r="I13" s="209"/>
      <c r="K13" s="239">
        <v>5</v>
      </c>
      <c r="L13" s="245"/>
      <c r="M13" s="243" t="e">
        <f>VLOOKUP(L13,'пр.взв.'!B7:F22,2,FALSE)</f>
        <v>#N/A</v>
      </c>
      <c r="N13" s="237" t="e">
        <f>VLOOKUP(L13,'пр.взв.'!B7:E22,4,FALSE)</f>
        <v>#N/A</v>
      </c>
      <c r="O13" s="39"/>
    </row>
    <row r="14" spans="1:15" ht="15" customHeight="1" thickBot="1">
      <c r="A14" s="217"/>
      <c r="D14" s="37"/>
      <c r="G14" s="2"/>
      <c r="H14" s="28"/>
      <c r="I14" s="210"/>
      <c r="K14" s="240"/>
      <c r="L14" s="242"/>
      <c r="M14" s="244"/>
      <c r="N14" s="238"/>
      <c r="O14" s="39"/>
    </row>
    <row r="15" spans="1:15" ht="15" customHeight="1" thickBot="1">
      <c r="A15" s="272">
        <v>2</v>
      </c>
      <c r="B15" s="274">
        <f>VLOOKUP(A15,'пр.взв.'!B7:F22,2,FALSE)</f>
        <v>0</v>
      </c>
      <c r="C15" s="276">
        <f>VLOOKUP(A15,'пр.взв.'!B7:F22,3,FALSE)</f>
        <v>0</v>
      </c>
      <c r="D15" s="218">
        <f>VLOOKUP(A15,'пр.взв.'!B7:F22,4,FALSE)</f>
        <v>0</v>
      </c>
      <c r="G15" s="2"/>
      <c r="H15" s="28"/>
      <c r="K15" s="239">
        <v>5</v>
      </c>
      <c r="L15" s="241"/>
      <c r="M15" s="243" t="e">
        <f>VLOOKUP(L15,'пр.взв.'!B7:F22,2,FALSE)</f>
        <v>#N/A</v>
      </c>
      <c r="N15" s="237" t="e">
        <f>VLOOKUP(L15,'пр.взв.'!B7:E22,4,FALSE)</f>
        <v>#N/A</v>
      </c>
      <c r="O15" s="39"/>
    </row>
    <row r="16" spans="1:15" ht="15" customHeight="1">
      <c r="A16" s="273"/>
      <c r="B16" s="275"/>
      <c r="C16" s="277"/>
      <c r="D16" s="219"/>
      <c r="E16" s="211"/>
      <c r="G16" s="2"/>
      <c r="H16" s="28"/>
      <c r="K16" s="240"/>
      <c r="L16" s="242"/>
      <c r="M16" s="244"/>
      <c r="N16" s="238"/>
      <c r="O16" s="39"/>
    </row>
    <row r="17" spans="1:15" ht="15" customHeight="1" thickBot="1">
      <c r="A17" s="220">
        <v>6</v>
      </c>
      <c r="B17" s="278">
        <f>VLOOKUP(A17,'пр.взв.'!B7:F22,2,FALSE)</f>
        <v>0</v>
      </c>
      <c r="C17" s="280">
        <f>VLOOKUP(A17,'пр.взв.'!B7:F22,3,FALSE)</f>
        <v>0</v>
      </c>
      <c r="D17" s="222">
        <f>VLOOKUP(A17,'пр.взв.'!B7:F22,4,FALSE)</f>
        <v>0</v>
      </c>
      <c r="E17" s="212"/>
      <c r="F17" s="6"/>
      <c r="G17" s="30"/>
      <c r="H17" s="28"/>
      <c r="K17" s="226" t="s">
        <v>31</v>
      </c>
      <c r="L17" s="234"/>
      <c r="M17" s="230" t="e">
        <f>VLOOKUP(L17,'пр.взв.'!B7:F22,2,FALSE)</f>
        <v>#N/A</v>
      </c>
      <c r="N17" s="224" t="e">
        <f>VLOOKUP(L17,'пр.взв.'!B7:E22,4,FALSE)</f>
        <v>#N/A</v>
      </c>
      <c r="O17" s="39"/>
    </row>
    <row r="18" spans="1:15" ht="15" customHeight="1" thickBot="1">
      <c r="A18" s="221"/>
      <c r="B18" s="279"/>
      <c r="C18" s="281"/>
      <c r="D18" s="223"/>
      <c r="F18" s="2"/>
      <c r="G18" s="211"/>
      <c r="H18" s="29"/>
      <c r="K18" s="233"/>
      <c r="L18" s="235"/>
      <c r="M18" s="236"/>
      <c r="N18" s="225"/>
      <c r="O18" s="39"/>
    </row>
    <row r="19" spans="1:15" ht="15" customHeight="1" thickBot="1">
      <c r="A19" s="272">
        <v>4</v>
      </c>
      <c r="B19" s="274">
        <f>VLOOKUP(A19,'пр.взв.'!B7:F22,2,FALSE)</f>
        <v>0</v>
      </c>
      <c r="C19" s="276">
        <f>VLOOKUP(A19,'пр.взв.'!B7:F22,3,FALSE)</f>
        <v>0</v>
      </c>
      <c r="D19" s="218">
        <f>VLOOKUP(A19,'пр.взв.'!B7:F22,4,FALSE)</f>
        <v>0</v>
      </c>
      <c r="F19" s="2"/>
      <c r="G19" s="212"/>
      <c r="H19" s="2"/>
      <c r="K19" s="226" t="s">
        <v>31</v>
      </c>
      <c r="L19" s="228"/>
      <c r="M19" s="230" t="e">
        <f>VLOOKUP(L19,'пр.взв.'!B7:F22,2,FALSE)</f>
        <v>#N/A</v>
      </c>
      <c r="N19" s="224" t="e">
        <f>VLOOKUP(L19,'пр.взв.'!B7:E22,4,FALSE)</f>
        <v>#N/A</v>
      </c>
      <c r="O19" s="39"/>
    </row>
    <row r="20" spans="1:15" ht="15" customHeight="1" thickBot="1">
      <c r="A20" s="273"/>
      <c r="B20" s="275"/>
      <c r="C20" s="277"/>
      <c r="D20" s="219"/>
      <c r="E20" s="211"/>
      <c r="F20" s="1"/>
      <c r="G20" s="30"/>
      <c r="H20" s="2"/>
      <c r="K20" s="227"/>
      <c r="L20" s="229"/>
      <c r="M20" s="231"/>
      <c r="N20" s="232"/>
      <c r="O20" s="39"/>
    </row>
    <row r="21" spans="1:15" ht="15" customHeight="1" thickBot="1">
      <c r="A21" s="220">
        <v>8</v>
      </c>
      <c r="B21" s="278">
        <f>VLOOKUP(A21,'пр.взв.'!B7:F22,2,FALSE)</f>
        <v>0</v>
      </c>
      <c r="C21" s="280">
        <f>VLOOKUP(A21,'пр.взв.'!B7:F22,3,FALSE)</f>
        <v>0</v>
      </c>
      <c r="D21" s="222">
        <f>VLOOKUP(A21,'пр.взв.'!B7:F22,4,FALSE)</f>
        <v>0</v>
      </c>
      <c r="E21" s="212"/>
      <c r="G21" s="2"/>
      <c r="H21" s="2"/>
      <c r="N21" s="39"/>
      <c r="O21" s="39"/>
    </row>
    <row r="22" spans="1:15" ht="15" customHeight="1" thickBot="1">
      <c r="A22" s="221"/>
      <c r="B22" s="279"/>
      <c r="C22" s="281"/>
      <c r="D22" s="223"/>
      <c r="G22" s="2"/>
      <c r="H22" s="2"/>
      <c r="N22" s="39"/>
      <c r="O22" s="39"/>
    </row>
    <row r="23" spans="1:8" ht="45" customHeight="1">
      <c r="A23" s="213" t="s">
        <v>13</v>
      </c>
      <c r="B23" s="213"/>
      <c r="C23" s="213"/>
      <c r="D23" s="213"/>
      <c r="E23" s="213"/>
      <c r="F23" s="213"/>
      <c r="G23" s="213"/>
      <c r="H23" s="213"/>
    </row>
    <row r="24" spans="1:6" ht="37.5" customHeight="1">
      <c r="A24" s="44" t="s">
        <v>1</v>
      </c>
      <c r="F24" s="44" t="s">
        <v>4</v>
      </c>
    </row>
    <row r="25" ht="12.75" customHeight="1" thickBot="1"/>
    <row r="26" spans="1:6" ht="13.5" customHeight="1">
      <c r="A26" s="214"/>
      <c r="F26" s="214"/>
    </row>
    <row r="27" spans="1:9" ht="12.75" customHeight="1" thickBot="1">
      <c r="A27" s="215"/>
      <c r="B27" s="27"/>
      <c r="F27" s="215"/>
      <c r="G27" s="6"/>
      <c r="H27" s="6"/>
      <c r="I27" s="27"/>
    </row>
    <row r="28" spans="2:11" ht="15.75" customHeight="1">
      <c r="B28" s="28"/>
      <c r="C28" s="270"/>
      <c r="G28" s="2"/>
      <c r="H28" s="2"/>
      <c r="I28" s="28"/>
      <c r="J28" s="205"/>
      <c r="K28" s="206"/>
    </row>
    <row r="29" spans="2:11" ht="12.75" customHeight="1" thickBot="1">
      <c r="B29" s="28"/>
      <c r="C29" s="271"/>
      <c r="G29" s="2"/>
      <c r="H29" s="2"/>
      <c r="I29" s="28"/>
      <c r="J29" s="207"/>
      <c r="K29" s="208"/>
    </row>
    <row r="30" spans="1:9" ht="13.5" customHeight="1">
      <c r="A30" s="214"/>
      <c r="B30" s="29"/>
      <c r="F30" s="214"/>
      <c r="G30" s="1"/>
      <c r="H30" s="1"/>
      <c r="I30" s="29"/>
    </row>
    <row r="31" spans="1:6" ht="13.5" thickBot="1">
      <c r="A31" s="215"/>
      <c r="F31" s="215"/>
    </row>
    <row r="35" spans="1:9" ht="12.75">
      <c r="A35" s="13" t="str">
        <f>HYPERLINK('[1]реквизиты'!$A$11)</f>
        <v>Chief referee</v>
      </c>
      <c r="B35" s="10"/>
      <c r="C35" s="10"/>
      <c r="D35" s="10"/>
      <c r="E35" s="1"/>
      <c r="F35" s="43" t="str">
        <f>HYPERLINK('[1]реквизиты'!$G$11)</f>
        <v>Name</v>
      </c>
      <c r="I35" s="16" t="str">
        <f>HYPERLINK('[1]реквизиты'!$G$12)</f>
        <v>/The country/</v>
      </c>
    </row>
    <row r="36" spans="1:7" ht="12.75">
      <c r="A36" s="10"/>
      <c r="B36" s="10"/>
      <c r="C36" s="10"/>
      <c r="D36" s="15"/>
      <c r="E36" s="2"/>
      <c r="F36" s="37"/>
      <c r="G36" s="2"/>
    </row>
    <row r="37" spans="1:9" ht="12.75">
      <c r="A37" s="17" t="str">
        <f>HYPERLINK('[1]реквизиты'!$A$13)</f>
        <v>Chief secretary</v>
      </c>
      <c r="C37" s="10"/>
      <c r="D37" s="18"/>
      <c r="E37" s="34"/>
      <c r="F37" s="43" t="str">
        <f>HYPERLINK('[1]реквизиты'!$G$13)</f>
        <v>Name</v>
      </c>
      <c r="I37" s="19" t="str">
        <f>HYPERLINK('[1]реквизиты'!$G$14)</f>
        <v>/The country/</v>
      </c>
    </row>
  </sheetData>
  <mergeCells count="83">
    <mergeCell ref="A21:A22"/>
    <mergeCell ref="B21:B22"/>
    <mergeCell ref="C21:C22"/>
    <mergeCell ref="D21:D22"/>
    <mergeCell ref="A19:A20"/>
    <mergeCell ref="C19:C20"/>
    <mergeCell ref="D19:D20"/>
    <mergeCell ref="B19:B2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B7:B8"/>
    <mergeCell ref="C7:C8"/>
    <mergeCell ref="A7:A8"/>
    <mergeCell ref="A9:A10"/>
    <mergeCell ref="B9:B10"/>
    <mergeCell ref="C9:C10"/>
    <mergeCell ref="A5:A6"/>
    <mergeCell ref="B5:B6"/>
    <mergeCell ref="C5:C6"/>
    <mergeCell ref="D5:D6"/>
    <mergeCell ref="F30:F31"/>
    <mergeCell ref="A26:A27"/>
    <mergeCell ref="A30:A31"/>
    <mergeCell ref="C28:C29"/>
    <mergeCell ref="N5:N6"/>
    <mergeCell ref="K7:K8"/>
    <mergeCell ref="L7:L8"/>
    <mergeCell ref="M7:M8"/>
    <mergeCell ref="N7:N8"/>
    <mergeCell ref="K5:K6"/>
    <mergeCell ref="L5:L6"/>
    <mergeCell ref="M5:M6"/>
    <mergeCell ref="N9:N10"/>
    <mergeCell ref="K11:K12"/>
    <mergeCell ref="L11:L12"/>
    <mergeCell ref="M11:M12"/>
    <mergeCell ref="N11:N12"/>
    <mergeCell ref="K9:K10"/>
    <mergeCell ref="L9:L10"/>
    <mergeCell ref="M9:M10"/>
    <mergeCell ref="N13:N14"/>
    <mergeCell ref="K15:K16"/>
    <mergeCell ref="L15:L16"/>
    <mergeCell ref="M15:M16"/>
    <mergeCell ref="N15:N16"/>
    <mergeCell ref="K13:K14"/>
    <mergeCell ref="M13:M14"/>
    <mergeCell ref="L13:L14"/>
    <mergeCell ref="N17:N18"/>
    <mergeCell ref="K19:K20"/>
    <mergeCell ref="L19:L20"/>
    <mergeCell ref="M19:M20"/>
    <mergeCell ref="N19:N20"/>
    <mergeCell ref="K17:K18"/>
    <mergeCell ref="L17:L18"/>
    <mergeCell ref="M17:M18"/>
    <mergeCell ref="G8:G9"/>
    <mergeCell ref="E10:E11"/>
    <mergeCell ref="D9:D10"/>
    <mergeCell ref="D7:D8"/>
    <mergeCell ref="D11:D12"/>
    <mergeCell ref="E6:E7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C2:H2"/>
    <mergeCell ref="I2:N2"/>
    <mergeCell ref="C1:H1"/>
    <mergeCell ref="I1:N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2009-04-10T18:10:20Z</cp:lastPrinted>
  <dcterms:created xsi:type="dcterms:W3CDTF">1996-10-08T23:32:33Z</dcterms:created>
  <dcterms:modified xsi:type="dcterms:W3CDTF">2009-04-10T18:10:35Z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