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<sst xmlns="http://schemas.openxmlformats.org/spreadsheetml/2006/main" count="185" uniqueCount="61">
  <si>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</si>
  <si>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</si>
  <si>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</si>
  <si>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</si>
  <si>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</si>
  <si>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</si>
  <si>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</si>
  <si>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</si>
  <si>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</si>
  <si>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</si>
  <si>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</si>
  <si>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</si>
  <si>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</si>
  <si>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</si>
  <si>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</si>
  <si>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</si>
  <si>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</si>
  <si>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</si>
  <si>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</si>
  <si>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</si>
  <si>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</si>
  <si>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</si>
  <si>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</si>
  <si>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</si>
  <si>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</si>
  <si>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</si>
  <si>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</si>
  <si>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</si>
  <si>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</si>
  <si>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</si>
  <si>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</si>
  <si>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</si>
  <si>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</si>
  <si>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</si>
  <si>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</si>
  <si>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</si>
  <si>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</si>
  <si>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</si>
  <si>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</si>
  <si>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</si>
  <si>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</si>
  <si>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UKR</t>
  </si>
  <si>
    <t>MOL</t>
  </si>
  <si>
    <t>LIT</t>
  </si>
  <si>
    <t>WEIGHT CATEGORY 70 kg, devushki</t>
  </si>
  <si>
    <t>Evelina Vedlugaitė</t>
  </si>
  <si>
    <t>Ana Bulat</t>
  </si>
  <si>
    <t>Natalia Bardakova</t>
  </si>
  <si>
    <t>Andzhela Marozava</t>
  </si>
  <si>
    <t>Yuliya Kramarenko</t>
  </si>
  <si>
    <t>Europe Championship Juniors And Youth (M-F) 9-10.04.2009   Shauliai (Lithuania)</t>
  </si>
  <si>
    <t>5</t>
  </si>
  <si>
    <t>3</t>
  </si>
  <si>
    <t>2</t>
  </si>
  <si>
    <t>4</t>
  </si>
  <si>
    <t>1m.</t>
  </si>
  <si>
    <t>2m.</t>
  </si>
  <si>
    <t>3m.</t>
  </si>
  <si>
    <t>5m.</t>
  </si>
  <si>
    <t>5. Ana Bulat</t>
  </si>
  <si>
    <t>4. Yuliya Kramarenko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</si>
</sst>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44" fontId="12" fillId="2" borderId="18" xfId="17" applyFont="1" applyFill="1" applyBorder="1" applyAlignment="1">
      <alignment horizontal="center" vertical="center" wrapText="1"/>
    </xf>
    <xf numFmtId="44" fontId="12" fillId="2" borderId="19" xfId="17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1" fillId="0" borderId="20" xfId="17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" xfId="0" applyFill="1" applyBorder="1" applyAlignment="1">
      <alignment/>
    </xf>
    <xf numFmtId="44" fontId="11" fillId="0" borderId="22" xfId="17" applyFont="1" applyBorder="1" applyAlignment="1">
      <alignment horizontal="center" vertical="center" wrapText="1"/>
    </xf>
    <xf numFmtId="44" fontId="11" fillId="0" borderId="23" xfId="17" applyFont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19" xfId="17" applyFont="1" applyBorder="1" applyAlignment="1">
      <alignment horizontal="center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1" fillId="0" borderId="28" xfId="17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4" fontId="12" fillId="3" borderId="13" xfId="17" applyFont="1" applyFill="1" applyBorder="1" applyAlignment="1">
      <alignment horizontal="center" vertical="center" wrapText="1"/>
    </xf>
    <xf numFmtId="44" fontId="12" fillId="3" borderId="19" xfId="17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3" fillId="0" borderId="18" xfId="2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8" xfId="2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2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3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2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3" xfId="2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13" fillId="0" borderId="39" xfId="2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3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4" borderId="32" xfId="20" applyNumberFormat="1" applyFont="1" applyFill="1" applyBorder="1" applyAlignment="1">
      <alignment horizontal="center" vertical="center" wrapText="1"/>
    </xf>
    <xf numFmtId="0" fontId="3" fillId="4" borderId="10" xfId="20" applyNumberFormat="1" applyFont="1" applyFill="1" applyBorder="1" applyAlignment="1">
      <alignment horizontal="center" vertical="center" wrapText="1"/>
    </xf>
    <xf numFmtId="0" fontId="3" fillId="4" borderId="33" xfId="20" applyNumberFormat="1" applyFont="1" applyFill="1" applyBorder="1" applyAlignment="1">
      <alignment horizontal="center" vertical="center" wrapText="1"/>
    </xf>
    <xf numFmtId="0" fontId="4" fillId="0" borderId="32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3" xfId="20" applyNumberFormat="1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32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3" xfId="2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center" vertical="center"/>
    </xf>
    <xf numFmtId="0" fontId="9" fillId="5" borderId="41" xfId="0" applyNumberFormat="1" applyFont="1" applyFill="1" applyBorder="1" applyAlignment="1">
      <alignment horizontal="center" vertical="center"/>
    </xf>
    <xf numFmtId="0" fontId="9" fillId="5" borderId="42" xfId="0" applyNumberFormat="1" applyFont="1" applyFill="1" applyBorder="1" applyAlignment="1">
      <alignment horizontal="center" vertical="center"/>
    </xf>
    <xf numFmtId="0" fontId="9" fillId="5" borderId="43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left" vertical="center" wrapText="1"/>
    </xf>
    <xf numFmtId="0" fontId="15" fillId="5" borderId="46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center" vertical="center" wrapText="1"/>
    </xf>
    <xf numFmtId="0" fontId="18" fillId="6" borderId="45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left" vertical="center" wrapText="1"/>
    </xf>
    <xf numFmtId="0" fontId="15" fillId="7" borderId="46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center" vertical="center" wrapText="1"/>
    </xf>
    <xf numFmtId="0" fontId="18" fillId="7" borderId="45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left" vertical="center" wrapText="1"/>
    </xf>
    <xf numFmtId="0" fontId="15" fillId="6" borderId="46" xfId="0" applyFont="1" applyFill="1" applyBorder="1" applyAlignment="1">
      <alignment horizontal="left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11" t="s">
        <v>28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7.75" customHeight="1">
      <c r="A2" s="111" t="str">
        <f>HYPERLINK('[1]реквизиты'!$A$2)</f>
        <v>Europe Championship Juniors and Youth (M-F)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8" customHeight="1">
      <c r="A3" s="91" t="str">
        <f>HYPERLINK('пр.взв.'!A4)</f>
        <v>Weight category     кg.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27.75" customHeight="1" thickBot="1">
      <c r="A4" s="113" t="s">
        <v>13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99">
        <v>1</v>
      </c>
      <c r="B6" s="97"/>
      <c r="C6" s="102" t="s">
        <v>23</v>
      </c>
      <c r="D6" s="104" t="e">
        <f>VLOOKUP(B6,'пр.взв.'!B7:E22,2,FALSE)</f>
        <v>#N/A</v>
      </c>
      <c r="E6" s="93" t="e">
        <f>VLOOKUP(B6,'пр.взв.'!B7:E22,3,FALSE)</f>
        <v>#N/A</v>
      </c>
      <c r="F6" s="95" t="e">
        <f>VLOOKUP(B6,'пр.взв.'!B7:E22,4,FALSE)</f>
        <v>#N/A</v>
      </c>
      <c r="G6" s="87"/>
      <c r="H6" s="89"/>
      <c r="I6" s="87"/>
      <c r="J6" s="89"/>
      <c r="K6" s="60" t="s">
        <v>26</v>
      </c>
    </row>
    <row r="7" spans="1:11" ht="19.5" customHeight="1" thickBot="1">
      <c r="A7" s="100"/>
      <c r="B7" s="83"/>
      <c r="C7" s="103"/>
      <c r="D7" s="105"/>
      <c r="E7" s="94"/>
      <c r="F7" s="96"/>
      <c r="G7" s="88"/>
      <c r="H7" s="90"/>
      <c r="I7" s="88"/>
      <c r="J7" s="90"/>
      <c r="K7" s="61" t="s">
        <v>2</v>
      </c>
    </row>
    <row r="8" spans="1:11" ht="19.5" customHeight="1">
      <c r="A8" s="100"/>
      <c r="B8" s="97"/>
      <c r="C8" s="80" t="s">
        <v>24</v>
      </c>
      <c r="D8" s="82" t="e">
        <f>VLOOKUP(B8,'пр.взв.'!B7:E22,2,FALSE)</f>
        <v>#N/A</v>
      </c>
      <c r="E8" s="106" t="e">
        <f>VLOOKUP(B8,'пр.взв.'!B7:E22,3,FALSE)</f>
        <v>#N/A</v>
      </c>
      <c r="F8" s="107" t="e">
        <f>VLOOKUP(B8,'пр.взв.'!B7:E22,4,FALSE)</f>
        <v>#N/A</v>
      </c>
      <c r="G8" s="108"/>
      <c r="H8" s="89"/>
      <c r="I8" s="87"/>
      <c r="J8" s="89"/>
      <c r="K8" s="61" t="s">
        <v>27</v>
      </c>
    </row>
    <row r="9" spans="1:11" ht="19.5" customHeight="1" thickBot="1">
      <c r="A9" s="101"/>
      <c r="B9" s="83"/>
      <c r="C9" s="81"/>
      <c r="D9" s="98"/>
      <c r="E9" s="94"/>
      <c r="F9" s="96"/>
      <c r="G9" s="88"/>
      <c r="H9" s="90"/>
      <c r="I9" s="88"/>
      <c r="J9" s="90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99">
        <v>2</v>
      </c>
      <c r="B12" s="97"/>
      <c r="C12" s="102" t="s">
        <v>23</v>
      </c>
      <c r="D12" s="104" t="e">
        <f>VLOOKUP(B12,'пр.взв.'!B7:E22,2,FALSE)</f>
        <v>#N/A</v>
      </c>
      <c r="E12" s="93" t="e">
        <f>VLOOKUP(B12,'пр.взв.'!B7:E22,3,FALSE)</f>
        <v>#N/A</v>
      </c>
      <c r="F12" s="93" t="e">
        <f>VLOOKUP(B12,'пр.взв.'!B7:E22,4,FALSE)</f>
        <v>#N/A</v>
      </c>
      <c r="G12" s="87"/>
      <c r="H12" s="89"/>
      <c r="I12" s="87"/>
      <c r="J12" s="89"/>
      <c r="K12" s="60" t="s">
        <v>26</v>
      </c>
    </row>
    <row r="13" spans="1:11" ht="19.5" customHeight="1" thickBot="1">
      <c r="A13" s="100"/>
      <c r="B13" s="83"/>
      <c r="C13" s="103"/>
      <c r="D13" s="105"/>
      <c r="E13" s="94"/>
      <c r="F13" s="94"/>
      <c r="G13" s="88"/>
      <c r="H13" s="90"/>
      <c r="I13" s="88"/>
      <c r="J13" s="90"/>
      <c r="K13" s="61" t="s">
        <v>2</v>
      </c>
    </row>
    <row r="14" spans="1:11" ht="19.5" customHeight="1">
      <c r="A14" s="100"/>
      <c r="B14" s="97"/>
      <c r="C14" s="80" t="s">
        <v>24</v>
      </c>
      <c r="D14" s="109" t="e">
        <f>VLOOKUP(B14,'пр.взв.'!B7:E22,2,FALSE)</f>
        <v>#N/A</v>
      </c>
      <c r="E14" s="106" t="e">
        <f>VLOOKUP(B14,'пр.взв.'!B7:E22,3,FALSE)</f>
        <v>#N/A</v>
      </c>
      <c r="F14" s="106" t="e">
        <f>VLOOKUP(B14,'пр.взв.'!B7:E22,4,FALSE)</f>
        <v>#N/A</v>
      </c>
      <c r="G14" s="108"/>
      <c r="H14" s="89"/>
      <c r="I14" s="87"/>
      <c r="J14" s="89"/>
      <c r="K14" s="61" t="s">
        <v>27</v>
      </c>
    </row>
    <row r="15" spans="1:11" ht="19.5" customHeight="1" thickBot="1">
      <c r="A15" s="101"/>
      <c r="B15" s="83"/>
      <c r="C15" s="81"/>
      <c r="D15" s="105"/>
      <c r="E15" s="94"/>
      <c r="F15" s="94"/>
      <c r="G15" s="88"/>
      <c r="H15" s="90"/>
      <c r="I15" s="88"/>
      <c r="J15" s="90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10" t="s">
        <v>25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99"/>
      <c r="B19" s="97"/>
      <c r="C19" s="102" t="s">
        <v>23</v>
      </c>
      <c r="D19" s="104" t="e">
        <f>VLOOKUP(B19,'пр.взв.'!B7:E22,2,FALSE)</f>
        <v>#N/A</v>
      </c>
      <c r="E19" s="93" t="e">
        <f>VLOOKUP(B19,'пр.взв.'!B7:E22,3,FALSE)</f>
        <v>#N/A</v>
      </c>
      <c r="F19" s="93" t="e">
        <f>VLOOKUP(B19,'пр.взв.'!B7:E22,4,FALSE)</f>
        <v>#N/A</v>
      </c>
      <c r="G19" s="87"/>
      <c r="H19" s="89"/>
      <c r="I19" s="87"/>
      <c r="J19" s="89"/>
      <c r="K19" s="60" t="s">
        <v>26</v>
      </c>
    </row>
    <row r="20" spans="1:11" ht="19.5" customHeight="1" thickBot="1">
      <c r="A20" s="100"/>
      <c r="B20" s="83"/>
      <c r="C20" s="103"/>
      <c r="D20" s="105"/>
      <c r="E20" s="94"/>
      <c r="F20" s="94"/>
      <c r="G20" s="88"/>
      <c r="H20" s="90"/>
      <c r="I20" s="88"/>
      <c r="J20" s="90"/>
      <c r="K20" s="61" t="s">
        <v>2</v>
      </c>
    </row>
    <row r="21" spans="1:11" ht="19.5" customHeight="1">
      <c r="A21" s="100"/>
      <c r="B21" s="97"/>
      <c r="C21" s="80" t="s">
        <v>24</v>
      </c>
      <c r="D21" s="109" t="e">
        <f>VLOOKUP(B21,'пр.взв.'!B7:E22,2,FALSE)</f>
        <v>#N/A</v>
      </c>
      <c r="E21" s="106" t="e">
        <f>VLOOKUP(B21,'пр.взв.'!B7:E22,3,FALSE)</f>
        <v>#N/A</v>
      </c>
      <c r="F21" s="106" t="e">
        <f>VLOOKUP(B21,'пр.взв.'!B7:E22,4,FALSE)</f>
        <v>#N/A</v>
      </c>
      <c r="G21" s="108"/>
      <c r="H21" s="89"/>
      <c r="I21" s="87"/>
      <c r="J21" s="89"/>
      <c r="K21" s="61" t="s">
        <v>27</v>
      </c>
    </row>
    <row r="22" spans="1:11" ht="19.5" customHeight="1" thickBot="1">
      <c r="A22" s="101"/>
      <c r="B22" s="83"/>
      <c r="C22" s="81"/>
      <c r="D22" s="105"/>
      <c r="E22" s="94"/>
      <c r="F22" s="94"/>
      <c r="G22" s="88"/>
      <c r="H22" s="90"/>
      <c r="I22" s="88"/>
      <c r="J22" s="90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15" t="s">
        <v>14</v>
      </c>
      <c r="B1" s="115"/>
      <c r="C1" s="115"/>
      <c r="D1" s="115"/>
      <c r="E1" s="115"/>
      <c r="F1" s="115"/>
    </row>
    <row r="2" spans="1:6" ht="28.5" customHeight="1">
      <c r="A2" s="114" t="str">
        <f>HYPERLINK('[1]реквизиты'!$A$2)</f>
        <v>Europe Championship Juniors and Youth (M-F)</v>
      </c>
      <c r="B2" s="114"/>
      <c r="C2" s="114"/>
      <c r="D2" s="114"/>
      <c r="E2" s="114"/>
      <c r="F2" s="114"/>
    </row>
    <row r="3" spans="1:10" ht="17.25" customHeight="1">
      <c r="A3" s="116" t="str">
        <f>HYPERLINK('[1]реквизиты'!$A$3)</f>
        <v>April  9 -13.2009                         Shaulay (Lithuania)                  </v>
      </c>
      <c r="B3" s="116"/>
      <c r="C3" s="116"/>
      <c r="D3" s="116"/>
      <c r="E3" s="116"/>
      <c r="F3" s="116"/>
      <c r="G3" s="11"/>
      <c r="H3" s="11"/>
      <c r="I3" s="11"/>
      <c r="J3" s="12"/>
    </row>
    <row r="4" spans="1:10" ht="21.75" customHeight="1" thickBot="1">
      <c r="A4" s="122" t="s">
        <v>38</v>
      </c>
      <c r="B4" s="122"/>
      <c r="C4" s="122"/>
      <c r="D4" s="122"/>
      <c r="E4" s="122"/>
      <c r="F4" s="122"/>
      <c r="G4" s="11"/>
      <c r="H4" s="11"/>
      <c r="I4" s="11"/>
      <c r="J4" s="12"/>
    </row>
    <row r="5" spans="1:6" ht="12.75" customHeight="1">
      <c r="A5" s="123" t="s">
        <v>5</v>
      </c>
      <c r="B5" s="125" t="s">
        <v>6</v>
      </c>
      <c r="C5" s="123" t="s">
        <v>7</v>
      </c>
      <c r="D5" s="123" t="s">
        <v>35</v>
      </c>
      <c r="E5" s="123" t="s">
        <v>9</v>
      </c>
      <c r="F5" s="123" t="s">
        <v>10</v>
      </c>
    </row>
    <row r="6" spans="1:6" ht="12.75" customHeight="1" thickBot="1">
      <c r="A6" s="124" t="s">
        <v>5</v>
      </c>
      <c r="B6" s="126"/>
      <c r="C6" s="124" t="s">
        <v>7</v>
      </c>
      <c r="D6" s="124" t="s">
        <v>8</v>
      </c>
      <c r="E6" s="124" t="s">
        <v>9</v>
      </c>
      <c r="F6" s="124" t="s">
        <v>10</v>
      </c>
    </row>
    <row r="7" spans="1:6" ht="12.75" customHeight="1">
      <c r="A7" s="117">
        <v>1</v>
      </c>
      <c r="B7" s="119">
        <v>1</v>
      </c>
      <c r="C7" s="120"/>
      <c r="D7" s="118"/>
      <c r="E7" s="117"/>
      <c r="F7" s="118"/>
    </row>
    <row r="8" spans="1:6" ht="12.75" customHeight="1">
      <c r="A8" s="117"/>
      <c r="B8" s="119"/>
      <c r="C8" s="120"/>
      <c r="D8" s="118"/>
      <c r="E8" s="117"/>
      <c r="F8" s="118"/>
    </row>
    <row r="9" spans="1:6" ht="12.75" customHeight="1">
      <c r="A9" s="117">
        <v>2</v>
      </c>
      <c r="B9" s="119">
        <v>2</v>
      </c>
      <c r="C9" s="120"/>
      <c r="D9" s="118"/>
      <c r="E9" s="117"/>
      <c r="F9" s="118"/>
    </row>
    <row r="10" spans="1:6" ht="12.75" customHeight="1">
      <c r="A10" s="117"/>
      <c r="B10" s="119"/>
      <c r="C10" s="120"/>
      <c r="D10" s="118"/>
      <c r="E10" s="117"/>
      <c r="F10" s="118"/>
    </row>
    <row r="11" spans="1:6" ht="12.75" customHeight="1">
      <c r="A11" s="117">
        <v>3</v>
      </c>
      <c r="B11" s="119">
        <v>3</v>
      </c>
      <c r="C11" s="120"/>
      <c r="D11" s="118"/>
      <c r="E11" s="117"/>
      <c r="F11" s="118"/>
    </row>
    <row r="12" spans="1:6" ht="15" customHeight="1">
      <c r="A12" s="117"/>
      <c r="B12" s="119"/>
      <c r="C12" s="120"/>
      <c r="D12" s="118"/>
      <c r="E12" s="117"/>
      <c r="F12" s="118"/>
    </row>
    <row r="13" spans="1:6" ht="12.75" customHeight="1">
      <c r="A13" s="117">
        <v>4</v>
      </c>
      <c r="B13" s="119">
        <v>4</v>
      </c>
      <c r="C13" s="120"/>
      <c r="D13" s="118"/>
      <c r="E13" s="117"/>
      <c r="F13" s="118"/>
    </row>
    <row r="14" spans="1:6" ht="15" customHeight="1">
      <c r="A14" s="117"/>
      <c r="B14" s="119"/>
      <c r="C14" s="120"/>
      <c r="D14" s="118"/>
      <c r="E14" s="117"/>
      <c r="F14" s="118"/>
    </row>
    <row r="15" spans="1:6" ht="15" customHeight="1">
      <c r="A15" s="117">
        <v>5</v>
      </c>
      <c r="B15" s="119">
        <v>5</v>
      </c>
      <c r="C15" s="120"/>
      <c r="D15" s="118"/>
      <c r="E15" s="117"/>
      <c r="F15" s="118"/>
    </row>
    <row r="16" spans="1:6" ht="15.75" customHeight="1">
      <c r="A16" s="117"/>
      <c r="B16" s="119"/>
      <c r="C16" s="120"/>
      <c r="D16" s="118"/>
      <c r="E16" s="117"/>
      <c r="F16" s="118"/>
    </row>
    <row r="17" spans="1:6" ht="12.75" customHeight="1">
      <c r="A17" s="117">
        <v>6</v>
      </c>
      <c r="B17" s="119">
        <v>6</v>
      </c>
      <c r="C17" s="120"/>
      <c r="D17" s="121"/>
      <c r="E17" s="117"/>
      <c r="F17" s="121"/>
    </row>
    <row r="18" spans="1:6" ht="15" customHeight="1">
      <c r="A18" s="117"/>
      <c r="B18" s="119"/>
      <c r="C18" s="120"/>
      <c r="D18" s="118"/>
      <c r="E18" s="117"/>
      <c r="F18" s="118"/>
    </row>
    <row r="19" spans="1:6" ht="12.75" customHeight="1">
      <c r="A19" s="117">
        <v>7</v>
      </c>
      <c r="B19" s="119">
        <v>7</v>
      </c>
      <c r="C19" s="120"/>
      <c r="D19" s="118"/>
      <c r="E19" s="117"/>
      <c r="F19" s="118"/>
    </row>
    <row r="20" spans="1:6" ht="15" customHeight="1">
      <c r="A20" s="117"/>
      <c r="B20" s="119"/>
      <c r="C20" s="120"/>
      <c r="D20" s="118"/>
      <c r="E20" s="117"/>
      <c r="F20" s="118"/>
    </row>
    <row r="21" spans="1:6" ht="12.75" customHeight="1">
      <c r="A21" s="117">
        <v>8</v>
      </c>
      <c r="B21" s="119">
        <v>8</v>
      </c>
      <c r="C21" s="120"/>
      <c r="D21" s="118"/>
      <c r="E21" s="117"/>
      <c r="F21" s="118"/>
    </row>
    <row r="22" spans="1:6" ht="15" customHeight="1">
      <c r="A22" s="117"/>
      <c r="B22" s="119"/>
      <c r="C22" s="120"/>
      <c r="D22" s="118"/>
      <c r="E22" s="117"/>
      <c r="F22" s="118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1">
      <selection activeCell="K18" sqref="K18:L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1" width="6.421875" style="0" customWidth="1"/>
    <col min="12" max="12" width="10.7109375" style="0" customWidth="1"/>
  </cols>
  <sheetData>
    <row r="1" spans="1:36" ht="35.25" customHeight="1" thickBot="1">
      <c r="A1" s="5"/>
      <c r="B1" s="5"/>
      <c r="C1" s="143" t="s">
        <v>50</v>
      </c>
      <c r="D1" s="144"/>
      <c r="E1" s="144"/>
      <c r="F1" s="144"/>
      <c r="G1" s="144"/>
      <c r="H1" s="144"/>
      <c r="I1" s="144"/>
      <c r="J1" s="145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46">
        <f>HYPERLINK('[2]ИТ.ПР'!$A$8)</f>
      </c>
      <c r="D2" s="146"/>
      <c r="E2" s="146"/>
      <c r="F2" s="146"/>
      <c r="G2" s="146"/>
      <c r="H2" s="146"/>
      <c r="I2" s="146"/>
      <c r="J2" s="146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47" t="s">
        <v>44</v>
      </c>
      <c r="D3" s="148"/>
      <c r="E3" s="148"/>
      <c r="F3" s="148"/>
      <c r="G3" s="148"/>
      <c r="H3" s="148"/>
      <c r="I3" s="148"/>
      <c r="J3" s="149"/>
      <c r="K3" s="42"/>
      <c r="L3" s="42"/>
      <c r="M3" s="42"/>
    </row>
    <row r="4" spans="1:13" ht="16.5" thickBot="1">
      <c r="A4" s="142" t="s">
        <v>0</v>
      </c>
      <c r="B4" s="142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4">
        <v>1</v>
      </c>
      <c r="B5" s="136" t="s">
        <v>45</v>
      </c>
      <c r="C5" s="138">
        <v>1991</v>
      </c>
      <c r="D5" s="140" t="s">
        <v>43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5"/>
      <c r="B6" s="137"/>
      <c r="C6" s="139"/>
      <c r="D6" s="141"/>
      <c r="E6" s="150" t="s">
        <v>51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27">
        <v>5</v>
      </c>
      <c r="B7" s="129" t="s">
        <v>46</v>
      </c>
      <c r="C7" s="131">
        <v>1992</v>
      </c>
      <c r="D7" s="133" t="s">
        <v>42</v>
      </c>
      <c r="E7" s="151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35"/>
      <c r="B8" s="137"/>
      <c r="C8" s="139"/>
      <c r="D8" s="132"/>
      <c r="E8" s="20"/>
      <c r="F8" s="22"/>
      <c r="G8" s="150" t="s">
        <v>52</v>
      </c>
      <c r="H8" s="26"/>
      <c r="I8" s="20"/>
      <c r="J8" s="20"/>
      <c r="K8" s="20"/>
      <c r="L8" s="20"/>
      <c r="M8" s="20"/>
    </row>
    <row r="9" spans="1:13" ht="15" customHeight="1" thickBot="1">
      <c r="A9" s="134">
        <v>3</v>
      </c>
      <c r="B9" s="136" t="s">
        <v>47</v>
      </c>
      <c r="C9" s="138">
        <v>1991</v>
      </c>
      <c r="D9" s="140" t="s">
        <v>40</v>
      </c>
      <c r="E9" s="20"/>
      <c r="F9" s="22"/>
      <c r="G9" s="151"/>
      <c r="H9" s="2"/>
      <c r="I9" s="24"/>
      <c r="J9" s="22"/>
      <c r="K9" s="20"/>
      <c r="L9" s="20"/>
      <c r="M9" s="20"/>
    </row>
    <row r="10" spans="1:13" ht="15" customHeight="1">
      <c r="A10" s="135"/>
      <c r="B10" s="137"/>
      <c r="C10" s="139"/>
      <c r="D10" s="141"/>
      <c r="E10" s="150" t="s">
        <v>52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27">
        <v>7</v>
      </c>
      <c r="B11" s="129">
        <v>0</v>
      </c>
      <c r="C11" s="131">
        <v>0</v>
      </c>
      <c r="D11" s="133">
        <v>0</v>
      </c>
      <c r="E11" s="151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28"/>
      <c r="B12" s="130"/>
      <c r="C12" s="132"/>
      <c r="D12" s="132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50" t="s">
        <v>52</v>
      </c>
      <c r="J14" s="287" t="s">
        <v>47</v>
      </c>
      <c r="K14" s="288"/>
      <c r="L14" s="288"/>
      <c r="M14" s="20"/>
    </row>
    <row r="15" spans="1:10" ht="15" customHeight="1" thickBot="1">
      <c r="A15" s="142" t="s">
        <v>3</v>
      </c>
      <c r="B15" s="142"/>
      <c r="C15" s="71"/>
      <c r="D15" s="71"/>
      <c r="E15" s="20"/>
      <c r="F15" s="20"/>
      <c r="G15" s="20"/>
      <c r="H15" s="20"/>
      <c r="I15" s="151"/>
      <c r="J15" s="2"/>
    </row>
    <row r="16" spans="1:10" ht="15" customHeight="1" thickBot="1">
      <c r="A16" s="134">
        <v>2</v>
      </c>
      <c r="B16" s="136" t="s">
        <v>48</v>
      </c>
      <c r="C16" s="138">
        <v>1991</v>
      </c>
      <c r="D16" s="140" t="s">
        <v>39</v>
      </c>
      <c r="E16" s="20"/>
      <c r="F16" s="20"/>
      <c r="G16" s="20"/>
      <c r="H16" s="20"/>
      <c r="I16" s="30"/>
      <c r="J16" s="2"/>
    </row>
    <row r="17" spans="1:13" ht="15" customHeight="1">
      <c r="A17" s="135"/>
      <c r="B17" s="137"/>
      <c r="C17" s="139"/>
      <c r="D17" s="141"/>
      <c r="E17" s="150" t="s">
        <v>53</v>
      </c>
      <c r="F17" s="20"/>
      <c r="G17" s="25"/>
      <c r="H17" s="22"/>
      <c r="I17" s="30"/>
      <c r="J17" s="78" t="s">
        <v>55</v>
      </c>
      <c r="K17" s="152" t="s">
        <v>47</v>
      </c>
      <c r="L17" s="152"/>
      <c r="M17" s="78" t="s">
        <v>40</v>
      </c>
    </row>
    <row r="18" spans="1:13" ht="15" customHeight="1" thickBot="1">
      <c r="A18" s="127">
        <v>6</v>
      </c>
      <c r="B18" s="129">
        <v>0</v>
      </c>
      <c r="C18" s="131">
        <v>0</v>
      </c>
      <c r="D18" s="133">
        <v>0</v>
      </c>
      <c r="E18" s="151"/>
      <c r="F18" s="21"/>
      <c r="G18" s="24"/>
      <c r="H18" s="22"/>
      <c r="I18" s="30"/>
      <c r="J18" s="78" t="s">
        <v>56</v>
      </c>
      <c r="K18" s="152" t="s">
        <v>48</v>
      </c>
      <c r="L18" s="152"/>
      <c r="M18" s="78" t="s">
        <v>39</v>
      </c>
    </row>
    <row r="19" spans="1:13" ht="15" customHeight="1" thickBot="1">
      <c r="A19" s="135"/>
      <c r="B19" s="137"/>
      <c r="C19" s="139"/>
      <c r="D19" s="132"/>
      <c r="E19" s="20"/>
      <c r="F19" s="22"/>
      <c r="G19" s="150" t="s">
        <v>53</v>
      </c>
      <c r="H19" s="26"/>
      <c r="I19" s="30"/>
      <c r="J19" s="78" t="s">
        <v>57</v>
      </c>
      <c r="K19" s="152" t="s">
        <v>46</v>
      </c>
      <c r="L19" s="152"/>
      <c r="M19" s="78" t="s">
        <v>42</v>
      </c>
    </row>
    <row r="20" spans="1:13" ht="15" customHeight="1" thickBot="1">
      <c r="A20" s="134">
        <v>4</v>
      </c>
      <c r="B20" s="136" t="s">
        <v>49</v>
      </c>
      <c r="C20" s="138">
        <v>1991</v>
      </c>
      <c r="D20" s="140" t="s">
        <v>41</v>
      </c>
      <c r="E20" s="20"/>
      <c r="F20" s="22"/>
      <c r="G20" s="151"/>
      <c r="H20" s="2"/>
      <c r="J20" s="79" t="s">
        <v>57</v>
      </c>
      <c r="K20" s="152" t="s">
        <v>49</v>
      </c>
      <c r="L20" s="152"/>
      <c r="M20" s="78" t="s">
        <v>41</v>
      </c>
    </row>
    <row r="21" spans="1:13" ht="15" customHeight="1">
      <c r="A21" s="135"/>
      <c r="B21" s="137"/>
      <c r="C21" s="139"/>
      <c r="D21" s="141"/>
      <c r="E21" s="150" t="s">
        <v>54</v>
      </c>
      <c r="F21" s="23"/>
      <c r="G21" s="24"/>
      <c r="H21" s="22"/>
      <c r="J21" s="85" t="s">
        <v>58</v>
      </c>
      <c r="K21" s="152" t="s">
        <v>45</v>
      </c>
      <c r="L21" s="152"/>
      <c r="M21" s="84" t="s">
        <v>43</v>
      </c>
    </row>
    <row r="22" spans="1:14" ht="15" customHeight="1" thickBot="1">
      <c r="A22" s="127">
        <v>8</v>
      </c>
      <c r="B22" s="129">
        <v>0</v>
      </c>
      <c r="C22" s="131">
        <v>0</v>
      </c>
      <c r="D22" s="133">
        <v>0</v>
      </c>
      <c r="E22" s="151"/>
      <c r="F22" s="20"/>
      <c r="G22" s="25"/>
      <c r="H22" s="22"/>
      <c r="I22" s="2"/>
      <c r="J22" s="86"/>
      <c r="K22" s="153"/>
      <c r="L22" s="154"/>
      <c r="M22" s="6"/>
      <c r="N22" s="2"/>
    </row>
    <row r="23" spans="1:8" ht="15" customHeight="1" thickBot="1">
      <c r="A23" s="128"/>
      <c r="B23" s="130"/>
      <c r="C23" s="132"/>
      <c r="D23" s="132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11" ht="12.75">
      <c r="B29" s="28"/>
      <c r="C29" s="155" t="s">
        <v>59</v>
      </c>
      <c r="D29" s="156"/>
      <c r="H29" s="28"/>
      <c r="I29" s="155" t="s">
        <v>60</v>
      </c>
      <c r="J29" s="156"/>
      <c r="K29" s="156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J14:L14"/>
    <mergeCell ref="K21:L21"/>
    <mergeCell ref="K22:L22"/>
    <mergeCell ref="C29:D29"/>
    <mergeCell ref="I29:K29"/>
    <mergeCell ref="K17:L17"/>
    <mergeCell ref="K18:L18"/>
    <mergeCell ref="K19:L19"/>
    <mergeCell ref="K20:L20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61" t="s">
        <v>29</v>
      </c>
      <c r="C1" s="161"/>
      <c r="D1" s="161"/>
      <c r="E1" s="161"/>
      <c r="F1" s="161"/>
      <c r="G1" s="161"/>
      <c r="H1" s="161"/>
      <c r="I1" s="161"/>
      <c r="J1" s="63"/>
      <c r="K1" s="161" t="s">
        <v>29</v>
      </c>
      <c r="L1" s="161"/>
      <c r="M1" s="161"/>
      <c r="N1" s="161"/>
      <c r="O1" s="161"/>
      <c r="P1" s="161"/>
      <c r="Q1" s="161"/>
      <c r="R1" s="161"/>
    </row>
    <row r="2" spans="2:18" ht="24.75" customHeight="1">
      <c r="B2" s="195" t="str">
        <f>HYPERLINK('пр.взв.'!A4)</f>
        <v>Weight category     кg.</v>
      </c>
      <c r="C2" s="196"/>
      <c r="D2" s="196"/>
      <c r="E2" s="196"/>
      <c r="F2" s="196"/>
      <c r="G2" s="196"/>
      <c r="H2" s="196"/>
      <c r="I2" s="196"/>
      <c r="J2" s="64"/>
      <c r="K2" s="195" t="str">
        <f>HYPERLINK('пр.взв.'!A4)</f>
        <v>Weight category     кg.</v>
      </c>
      <c r="L2" s="196"/>
      <c r="M2" s="196"/>
      <c r="N2" s="196"/>
      <c r="O2" s="196"/>
      <c r="P2" s="196"/>
      <c r="Q2" s="196"/>
      <c r="R2" s="196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93" t="s">
        <v>34</v>
      </c>
      <c r="B4" s="162" t="s">
        <v>6</v>
      </c>
      <c r="C4" s="164" t="s">
        <v>7</v>
      </c>
      <c r="D4" s="164" t="s">
        <v>8</v>
      </c>
      <c r="E4" s="164" t="s">
        <v>17</v>
      </c>
      <c r="F4" s="166" t="s">
        <v>18</v>
      </c>
      <c r="G4" s="167" t="s">
        <v>20</v>
      </c>
      <c r="H4" s="169" t="s">
        <v>21</v>
      </c>
      <c r="I4" s="171" t="s">
        <v>19</v>
      </c>
      <c r="J4" s="93" t="s">
        <v>34</v>
      </c>
      <c r="K4" s="162" t="s">
        <v>6</v>
      </c>
      <c r="L4" s="164" t="s">
        <v>7</v>
      </c>
      <c r="M4" s="164" t="s">
        <v>8</v>
      </c>
      <c r="N4" s="164" t="s">
        <v>17</v>
      </c>
      <c r="O4" s="166" t="s">
        <v>18</v>
      </c>
      <c r="P4" s="167" t="s">
        <v>20</v>
      </c>
      <c r="Q4" s="169" t="s">
        <v>21</v>
      </c>
      <c r="R4" s="171" t="s">
        <v>19</v>
      </c>
    </row>
    <row r="5" spans="1:18" ht="12.75" customHeight="1" thickBot="1">
      <c r="A5" s="94"/>
      <c r="B5" s="163" t="s">
        <v>6</v>
      </c>
      <c r="C5" s="165" t="s">
        <v>7</v>
      </c>
      <c r="D5" s="165" t="s">
        <v>8</v>
      </c>
      <c r="E5" s="165" t="s">
        <v>17</v>
      </c>
      <c r="F5" s="165" t="s">
        <v>18</v>
      </c>
      <c r="G5" s="168"/>
      <c r="H5" s="170"/>
      <c r="I5" s="96" t="s">
        <v>19</v>
      </c>
      <c r="J5" s="94"/>
      <c r="K5" s="163" t="s">
        <v>6</v>
      </c>
      <c r="L5" s="165" t="s">
        <v>7</v>
      </c>
      <c r="M5" s="165" t="s">
        <v>8</v>
      </c>
      <c r="N5" s="165" t="s">
        <v>17</v>
      </c>
      <c r="O5" s="165" t="s">
        <v>18</v>
      </c>
      <c r="P5" s="168"/>
      <c r="Q5" s="170"/>
      <c r="R5" s="96" t="s">
        <v>19</v>
      </c>
    </row>
    <row r="6" spans="1:18" ht="12.75" customHeight="1">
      <c r="A6" s="157">
        <v>1</v>
      </c>
      <c r="B6" s="172">
        <v>1</v>
      </c>
      <c r="C6" s="174">
        <f>VLOOKUP(B6,'пр.взв.'!B7:E22,2,FALSE)</f>
        <v>0</v>
      </c>
      <c r="D6" s="176">
        <f>VLOOKUP(B6,'пр.взв.'!B7:F22,3,FALSE)</f>
        <v>0</v>
      </c>
      <c r="E6" s="176">
        <f>VLOOKUP(B6,'пр.взв.'!B7:E22,4,FALSE)</f>
        <v>0</v>
      </c>
      <c r="F6" s="178"/>
      <c r="G6" s="179"/>
      <c r="H6" s="180"/>
      <c r="I6" s="181"/>
      <c r="J6" s="157">
        <v>3</v>
      </c>
      <c r="K6" s="172">
        <v>2</v>
      </c>
      <c r="L6" s="174">
        <f>VLOOKUP(K6,'пр.взв.'!B7:E22,2,FALSE)</f>
        <v>0</v>
      </c>
      <c r="M6" s="176">
        <f>VLOOKUP(K6,'пр.взв.'!B7:F22,3,FALSE)</f>
        <v>0</v>
      </c>
      <c r="N6" s="176">
        <f>VLOOKUP(K6,'пр.взв.'!B7:E22,4,FALSE)</f>
        <v>0</v>
      </c>
      <c r="O6" s="178"/>
      <c r="P6" s="179"/>
      <c r="Q6" s="180"/>
      <c r="R6" s="181"/>
    </row>
    <row r="7" spans="1:18" ht="12.75" customHeight="1">
      <c r="A7" s="158"/>
      <c r="B7" s="173"/>
      <c r="C7" s="175"/>
      <c r="D7" s="177"/>
      <c r="E7" s="177"/>
      <c r="F7" s="177"/>
      <c r="G7" s="177"/>
      <c r="H7" s="118"/>
      <c r="I7" s="117"/>
      <c r="J7" s="158"/>
      <c r="K7" s="173"/>
      <c r="L7" s="175"/>
      <c r="M7" s="177"/>
      <c r="N7" s="177"/>
      <c r="O7" s="177"/>
      <c r="P7" s="177"/>
      <c r="Q7" s="118"/>
      <c r="R7" s="117"/>
    </row>
    <row r="8" spans="1:18" ht="12.75" customHeight="1">
      <c r="A8" s="158"/>
      <c r="B8" s="182">
        <v>5</v>
      </c>
      <c r="C8" s="184">
        <f>VLOOKUP(B8,'пр.взв.'!B7:E22,2,FALSE)</f>
        <v>0</v>
      </c>
      <c r="D8" s="186">
        <f>VLOOKUP(B8,'пр.взв.'!B7:F22,3,FALSE)</f>
        <v>0</v>
      </c>
      <c r="E8" s="186">
        <f>VLOOKUP(B8,'пр.взв.'!B7:E22,4,FALSE)</f>
        <v>0</v>
      </c>
      <c r="F8" s="188"/>
      <c r="G8" s="188"/>
      <c r="H8" s="190"/>
      <c r="I8" s="190"/>
      <c r="J8" s="158"/>
      <c r="K8" s="182">
        <v>6</v>
      </c>
      <c r="L8" s="184">
        <f>VLOOKUP(K8,'пр.взв.'!B7:E22,2,FALSE)</f>
        <v>0</v>
      </c>
      <c r="M8" s="186">
        <f>VLOOKUP(K8,'пр.взв.'!B7:F22,3,FALSE)</f>
        <v>0</v>
      </c>
      <c r="N8" s="186">
        <f>VLOOKUP(K8,'пр.взв.'!B7:E22,4,FALSE)</f>
        <v>0</v>
      </c>
      <c r="O8" s="188"/>
      <c r="P8" s="188"/>
      <c r="Q8" s="190"/>
      <c r="R8" s="190"/>
    </row>
    <row r="9" spans="1:18" ht="13.5" customHeight="1" thickBot="1">
      <c r="A9" s="160"/>
      <c r="B9" s="183"/>
      <c r="C9" s="185"/>
      <c r="D9" s="187"/>
      <c r="E9" s="187"/>
      <c r="F9" s="189"/>
      <c r="G9" s="189"/>
      <c r="H9" s="191"/>
      <c r="I9" s="191"/>
      <c r="J9" s="160"/>
      <c r="K9" s="183"/>
      <c r="L9" s="185"/>
      <c r="M9" s="187"/>
      <c r="N9" s="187"/>
      <c r="O9" s="189"/>
      <c r="P9" s="189"/>
      <c r="Q9" s="191"/>
      <c r="R9" s="191"/>
    </row>
    <row r="10" spans="1:18" ht="12.75" customHeight="1">
      <c r="A10" s="157">
        <v>2</v>
      </c>
      <c r="B10" s="192">
        <v>3</v>
      </c>
      <c r="C10" s="174">
        <f>VLOOKUP(B10,'пр.взв.'!B7:E22,2,FALSE)</f>
        <v>0</v>
      </c>
      <c r="D10" s="176">
        <f>VLOOKUP(B10,'пр.взв.'!B7:F22,3,FALSE)</f>
        <v>0</v>
      </c>
      <c r="E10" s="176">
        <f>VLOOKUP(B10,'пр.взв.'!B7:E22,4,FALSE)</f>
        <v>0</v>
      </c>
      <c r="F10" s="177"/>
      <c r="G10" s="194"/>
      <c r="H10" s="118"/>
      <c r="I10" s="186"/>
      <c r="J10" s="157">
        <v>4</v>
      </c>
      <c r="K10" s="192">
        <v>4</v>
      </c>
      <c r="L10" s="174">
        <f>VLOOKUP(K10,'пр.взв.'!B7:E22,2,FALSE)</f>
        <v>0</v>
      </c>
      <c r="M10" s="176">
        <f>VLOOKUP(K10,'пр.взв.'!B7:F22,3,FALSE)</f>
        <v>0</v>
      </c>
      <c r="N10" s="176">
        <f>VLOOKUP(K10,'пр.взв.'!B7:E22,4,FALSE)</f>
        <v>0</v>
      </c>
      <c r="O10" s="177"/>
      <c r="P10" s="194"/>
      <c r="Q10" s="118"/>
      <c r="R10" s="186"/>
    </row>
    <row r="11" spans="1:18" ht="12.75" customHeight="1">
      <c r="A11" s="158"/>
      <c r="B11" s="193"/>
      <c r="C11" s="175"/>
      <c r="D11" s="177"/>
      <c r="E11" s="177"/>
      <c r="F11" s="177"/>
      <c r="G11" s="177"/>
      <c r="H11" s="118"/>
      <c r="I11" s="117"/>
      <c r="J11" s="158"/>
      <c r="K11" s="193"/>
      <c r="L11" s="175"/>
      <c r="M11" s="177"/>
      <c r="N11" s="177"/>
      <c r="O11" s="177"/>
      <c r="P11" s="177"/>
      <c r="Q11" s="118"/>
      <c r="R11" s="117"/>
    </row>
    <row r="12" spans="1:18" ht="12.75" customHeight="1">
      <c r="A12" s="158"/>
      <c r="B12" s="182">
        <v>7</v>
      </c>
      <c r="C12" s="184">
        <f>VLOOKUP(B12,'пр.взв.'!B7:E22,2,FALSE)</f>
        <v>0</v>
      </c>
      <c r="D12" s="186">
        <f>VLOOKUP(B12,'пр.взв.'!B7:F22,3,FALSE)</f>
        <v>0</v>
      </c>
      <c r="E12" s="186">
        <f>VLOOKUP(B12,'пр.взв.'!B7:E22,4,FALSE)</f>
        <v>0</v>
      </c>
      <c r="F12" s="188"/>
      <c r="G12" s="188"/>
      <c r="H12" s="190"/>
      <c r="I12" s="190"/>
      <c r="J12" s="158"/>
      <c r="K12" s="182">
        <v>8</v>
      </c>
      <c r="L12" s="184">
        <f>VLOOKUP(K12,'пр.взв.'!B7:E22,2,FALSE)</f>
        <v>0</v>
      </c>
      <c r="M12" s="186">
        <f>VLOOKUP(K12,'пр.взв.'!B7:F22,3,FALSE)</f>
        <v>0</v>
      </c>
      <c r="N12" s="186">
        <f>VLOOKUP(K12,'пр.взв.'!B7:E22,4,FALSE)</f>
        <v>0</v>
      </c>
      <c r="O12" s="188"/>
      <c r="P12" s="188"/>
      <c r="Q12" s="190"/>
      <c r="R12" s="190"/>
    </row>
    <row r="13" spans="1:18" ht="12.75" customHeight="1">
      <c r="A13" s="159"/>
      <c r="B13" s="192"/>
      <c r="C13" s="175"/>
      <c r="D13" s="177"/>
      <c r="E13" s="177"/>
      <c r="F13" s="178"/>
      <c r="G13" s="178"/>
      <c r="H13" s="181"/>
      <c r="I13" s="181"/>
      <c r="J13" s="159"/>
      <c r="K13" s="192"/>
      <c r="L13" s="175"/>
      <c r="M13" s="177"/>
      <c r="N13" s="177"/>
      <c r="O13" s="178"/>
      <c r="P13" s="178"/>
      <c r="Q13" s="181"/>
      <c r="R13" s="181"/>
    </row>
    <row r="16" spans="2:18" ht="24.75" customHeight="1" thickBot="1">
      <c r="B16" s="65" t="s">
        <v>2</v>
      </c>
      <c r="C16" s="197" t="s">
        <v>37</v>
      </c>
      <c r="D16" s="197"/>
      <c r="E16" s="197"/>
      <c r="F16" s="197"/>
      <c r="G16" s="197"/>
      <c r="H16" s="197"/>
      <c r="I16" s="197"/>
      <c r="J16" s="74"/>
      <c r="K16" s="65" t="s">
        <v>3</v>
      </c>
      <c r="L16" s="197" t="s">
        <v>37</v>
      </c>
      <c r="M16" s="197"/>
      <c r="N16" s="197"/>
      <c r="O16" s="197"/>
      <c r="P16" s="197"/>
      <c r="Q16" s="197"/>
      <c r="R16" s="197"/>
    </row>
    <row r="17" spans="1:18" ht="12.75" customHeight="1">
      <c r="A17" s="93" t="s">
        <v>34</v>
      </c>
      <c r="B17" s="162" t="s">
        <v>6</v>
      </c>
      <c r="C17" s="164" t="s">
        <v>7</v>
      </c>
      <c r="D17" s="164" t="s">
        <v>8</v>
      </c>
      <c r="E17" s="164" t="s">
        <v>17</v>
      </c>
      <c r="F17" s="166" t="s">
        <v>18</v>
      </c>
      <c r="G17" s="167" t="s">
        <v>20</v>
      </c>
      <c r="H17" s="169" t="s">
        <v>21</v>
      </c>
      <c r="I17" s="171" t="s">
        <v>19</v>
      </c>
      <c r="J17" s="93" t="s">
        <v>34</v>
      </c>
      <c r="K17" s="162" t="s">
        <v>6</v>
      </c>
      <c r="L17" s="164" t="s">
        <v>7</v>
      </c>
      <c r="M17" s="164" t="s">
        <v>8</v>
      </c>
      <c r="N17" s="164" t="s">
        <v>17</v>
      </c>
      <c r="O17" s="166" t="s">
        <v>18</v>
      </c>
      <c r="P17" s="167" t="s">
        <v>20</v>
      </c>
      <c r="Q17" s="169" t="s">
        <v>21</v>
      </c>
      <c r="R17" s="171" t="s">
        <v>19</v>
      </c>
    </row>
    <row r="18" spans="1:18" ht="12.75" customHeight="1" thickBot="1">
      <c r="A18" s="94"/>
      <c r="B18" s="163" t="s">
        <v>6</v>
      </c>
      <c r="C18" s="165" t="s">
        <v>7</v>
      </c>
      <c r="D18" s="165" t="s">
        <v>8</v>
      </c>
      <c r="E18" s="165" t="s">
        <v>17</v>
      </c>
      <c r="F18" s="165" t="s">
        <v>18</v>
      </c>
      <c r="G18" s="168"/>
      <c r="H18" s="170"/>
      <c r="I18" s="96" t="s">
        <v>19</v>
      </c>
      <c r="J18" s="94"/>
      <c r="K18" s="163" t="s">
        <v>6</v>
      </c>
      <c r="L18" s="165" t="s">
        <v>7</v>
      </c>
      <c r="M18" s="165" t="s">
        <v>8</v>
      </c>
      <c r="N18" s="165" t="s">
        <v>17</v>
      </c>
      <c r="O18" s="165" t="s">
        <v>18</v>
      </c>
      <c r="P18" s="168"/>
      <c r="Q18" s="170"/>
      <c r="R18" s="96" t="s">
        <v>19</v>
      </c>
    </row>
    <row r="19" spans="1:18" ht="12.75" customHeight="1">
      <c r="A19" s="157">
        <v>1</v>
      </c>
      <c r="B19" s="172"/>
      <c r="C19" s="174" t="e">
        <f>VLOOKUP(B19,'пр.взв.'!B7:E22,2,FALSE)</f>
        <v>#N/A</v>
      </c>
      <c r="D19" s="176" t="e">
        <f>VLOOKUP(B19,'пр.взв.'!B7:F22,3,FALSE)</f>
        <v>#N/A</v>
      </c>
      <c r="E19" s="176" t="e">
        <f>VLOOKUP(B19,'пр.взв.'!B7:E22,4,FALSE)</f>
        <v>#N/A</v>
      </c>
      <c r="F19" s="178"/>
      <c r="G19" s="179"/>
      <c r="H19" s="180"/>
      <c r="I19" s="181"/>
      <c r="J19" s="157">
        <v>2</v>
      </c>
      <c r="K19" s="172"/>
      <c r="L19" s="174" t="e">
        <f>VLOOKUP(K19,'пр.взв.'!B7:E22,2,FALSE)</f>
        <v>#N/A</v>
      </c>
      <c r="M19" s="176" t="e">
        <f>VLOOKUP(K19,'пр.взв.'!B7:F22,3,FALSE)</f>
        <v>#N/A</v>
      </c>
      <c r="N19" s="176" t="e">
        <f>VLOOKUP(K19,'пр.взв.'!B7:E22,4,FALSE)</f>
        <v>#N/A</v>
      </c>
      <c r="O19" s="178"/>
      <c r="P19" s="179"/>
      <c r="Q19" s="180"/>
      <c r="R19" s="181"/>
    </row>
    <row r="20" spans="1:18" ht="12.75" customHeight="1">
      <c r="A20" s="158"/>
      <c r="B20" s="173"/>
      <c r="C20" s="175"/>
      <c r="D20" s="177"/>
      <c r="E20" s="177"/>
      <c r="F20" s="177"/>
      <c r="G20" s="177"/>
      <c r="H20" s="118"/>
      <c r="I20" s="117"/>
      <c r="J20" s="158"/>
      <c r="K20" s="173"/>
      <c r="L20" s="175"/>
      <c r="M20" s="177"/>
      <c r="N20" s="177"/>
      <c r="O20" s="177"/>
      <c r="P20" s="177"/>
      <c r="Q20" s="118"/>
      <c r="R20" s="117"/>
    </row>
    <row r="21" spans="1:18" ht="12.75" customHeight="1">
      <c r="A21" s="158"/>
      <c r="B21" s="182"/>
      <c r="C21" s="184" t="e">
        <f>VLOOKUP(B21,'пр.взв.'!B7:E22,2,FALSE)</f>
        <v>#N/A</v>
      </c>
      <c r="D21" s="186" t="e">
        <f>VLOOKUP(B21,'пр.взв.'!B7:F22,3,FALSE)</f>
        <v>#N/A</v>
      </c>
      <c r="E21" s="186" t="e">
        <f>VLOOKUP(B21,'пр.взв.'!B7:E22,4,FALSE)</f>
        <v>#N/A</v>
      </c>
      <c r="F21" s="188"/>
      <c r="G21" s="188"/>
      <c r="H21" s="190"/>
      <c r="I21" s="190"/>
      <c r="J21" s="158"/>
      <c r="K21" s="182"/>
      <c r="L21" s="184" t="e">
        <f>VLOOKUP(K21,'пр.взв.'!B7:E22,2,FALSE)</f>
        <v>#N/A</v>
      </c>
      <c r="M21" s="186" t="e">
        <f>VLOOKUP(K21,'пр.взв.'!B7:F22,3,FALSE)</f>
        <v>#N/A</v>
      </c>
      <c r="N21" s="186" t="e">
        <f>VLOOKUP(K21,'пр.взв.'!B7:E22,4,FALSE)</f>
        <v>#N/A</v>
      </c>
      <c r="O21" s="188"/>
      <c r="P21" s="188"/>
      <c r="Q21" s="190"/>
      <c r="R21" s="190"/>
    </row>
    <row r="22" spans="1:18" ht="12.75" customHeight="1">
      <c r="A22" s="159"/>
      <c r="B22" s="192"/>
      <c r="C22" s="175"/>
      <c r="D22" s="177"/>
      <c r="E22" s="177"/>
      <c r="F22" s="178"/>
      <c r="G22" s="178"/>
      <c r="H22" s="181"/>
      <c r="I22" s="181"/>
      <c r="J22" s="159"/>
      <c r="K22" s="192"/>
      <c r="L22" s="175"/>
      <c r="M22" s="177"/>
      <c r="N22" s="177"/>
      <c r="O22" s="178"/>
      <c r="P22" s="178"/>
      <c r="Q22" s="181"/>
      <c r="R22" s="181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04" t="s">
        <v>12</v>
      </c>
      <c r="D1" s="205"/>
      <c r="E1" s="205"/>
      <c r="F1" s="205"/>
      <c r="G1" s="205"/>
      <c r="H1" s="206"/>
      <c r="I1" s="207" t="str">
        <f>HYPERLINK('[1]реквизиты'!$A$2)</f>
        <v>Europe Championship Juniors and Youth (M-F)</v>
      </c>
      <c r="J1" s="208"/>
      <c r="K1" s="208"/>
      <c r="L1" s="208"/>
      <c r="M1" s="208"/>
      <c r="N1" s="209"/>
    </row>
    <row r="2" spans="2:18" ht="26.25" customHeight="1" thickBot="1">
      <c r="B2" s="40"/>
      <c r="C2" s="198" t="str">
        <f>HYPERLINK('пр.взв.'!A4)</f>
        <v>Weight category     кg.</v>
      </c>
      <c r="D2" s="199"/>
      <c r="E2" s="199"/>
      <c r="F2" s="199"/>
      <c r="G2" s="199"/>
      <c r="H2" s="200"/>
      <c r="I2" s="201" t="str">
        <f>HYPERLINK('[1]реквизиты'!$A$3)</f>
        <v>April  9 -13.2009                         Shaulay (Lithuania)                  </v>
      </c>
      <c r="J2" s="202"/>
      <c r="K2" s="202"/>
      <c r="L2" s="202"/>
      <c r="M2" s="202"/>
      <c r="N2" s="203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77">
        <v>1</v>
      </c>
      <c r="B5" s="279">
        <f>VLOOKUP(A5,'пр.взв.'!B7:F22,2,FALSE)</f>
        <v>0</v>
      </c>
      <c r="C5" s="281">
        <f>VLOOKUP(A5,'пр.взв.'!B7:F22,3,FALSE)</f>
        <v>0</v>
      </c>
      <c r="D5" s="223">
        <f>VLOOKUP(A5,'пр.взв.'!B7:F22,4,FALSE)</f>
        <v>0</v>
      </c>
      <c r="K5" s="269">
        <v>1</v>
      </c>
      <c r="L5" s="271"/>
      <c r="M5" s="273" t="e">
        <f>VLOOKUP(L5,'пр.взв.'!B7:F22,2,FALSE)</f>
        <v>#N/A</v>
      </c>
      <c r="N5" s="259" t="e">
        <f>VLOOKUP(L5,'пр.взв.'!B7:F22,4,FALSE)</f>
        <v>#N/A</v>
      </c>
      <c r="O5" s="39"/>
      <c r="P5" s="5"/>
    </row>
    <row r="6" spans="1:15" ht="15" customHeight="1">
      <c r="A6" s="278"/>
      <c r="B6" s="280"/>
      <c r="C6" s="282"/>
      <c r="D6" s="224"/>
      <c r="E6" s="216"/>
      <c r="K6" s="270"/>
      <c r="L6" s="272"/>
      <c r="M6" s="274"/>
      <c r="N6" s="260"/>
      <c r="O6" s="39"/>
    </row>
    <row r="7" spans="1:15" ht="15" customHeight="1" thickBot="1">
      <c r="A7" s="225">
        <v>5</v>
      </c>
      <c r="B7" s="283">
        <f>VLOOKUP(A7,'пр.взв.'!B7:F22,2,FALSE)</f>
        <v>0</v>
      </c>
      <c r="C7" s="285">
        <f>VLOOKUP(A7,'пр.взв.'!B7:F22,3,FALSE)</f>
        <v>0</v>
      </c>
      <c r="D7" s="227">
        <f>VLOOKUP(A7,'пр.взв.'!B7:F24,4,FALSE)</f>
        <v>0</v>
      </c>
      <c r="E7" s="217"/>
      <c r="F7" s="6"/>
      <c r="G7" s="30"/>
      <c r="K7" s="261">
        <v>2</v>
      </c>
      <c r="L7" s="263"/>
      <c r="M7" s="265" t="e">
        <f>VLOOKUP(L7,'пр.взв.'!B7:F22,2,FALSE)</f>
        <v>#N/A</v>
      </c>
      <c r="N7" s="267" t="e">
        <f>VLOOKUP(L7,'пр.взв.'!B7:E22,4,FALSE)</f>
        <v>#N/A</v>
      </c>
      <c r="O7" s="39"/>
    </row>
    <row r="8" spans="1:15" ht="15" customHeight="1" thickBot="1">
      <c r="A8" s="226"/>
      <c r="B8" s="284"/>
      <c r="C8" s="286"/>
      <c r="D8" s="228"/>
      <c r="F8" s="2"/>
      <c r="G8" s="216"/>
      <c r="K8" s="262"/>
      <c r="L8" s="264"/>
      <c r="M8" s="266"/>
      <c r="N8" s="268"/>
      <c r="O8" s="39"/>
    </row>
    <row r="9" spans="1:15" ht="15" customHeight="1" thickBot="1">
      <c r="A9" s="277">
        <v>3</v>
      </c>
      <c r="B9" s="279">
        <f>VLOOKUP(A9,'пр.взв.'!B7:F22,2,FALSE)</f>
        <v>0</v>
      </c>
      <c r="C9" s="281">
        <f>VLOOKUP(A9,'пр.взв.'!B7:F22,3,FALSE)</f>
        <v>0</v>
      </c>
      <c r="D9" s="223">
        <f>VLOOKUP(A9,'пр.взв.'!B7:F26,4,FALSE)</f>
        <v>0</v>
      </c>
      <c r="F9" s="2"/>
      <c r="G9" s="217"/>
      <c r="H9" s="27"/>
      <c r="K9" s="253">
        <v>3</v>
      </c>
      <c r="L9" s="255"/>
      <c r="M9" s="257" t="e">
        <f>VLOOKUP(L9,'пр.взв.'!B7:F22,2,FALSE)</f>
        <v>#N/A</v>
      </c>
      <c r="N9" s="251" t="e">
        <f>VLOOKUP(L9,'пр.взв.'!B7:E22,4,FALSE)</f>
        <v>#N/A</v>
      </c>
      <c r="O9" s="39"/>
    </row>
    <row r="10" spans="1:15" ht="15" customHeight="1">
      <c r="A10" s="278"/>
      <c r="B10" s="280"/>
      <c r="C10" s="282"/>
      <c r="D10" s="224"/>
      <c r="E10" s="216"/>
      <c r="F10" s="1"/>
      <c r="G10" s="30"/>
      <c r="H10" s="28"/>
      <c r="K10" s="254"/>
      <c r="L10" s="256"/>
      <c r="M10" s="258"/>
      <c r="N10" s="252"/>
      <c r="O10" s="39"/>
    </row>
    <row r="11" spans="1:15" ht="15" customHeight="1" thickBot="1">
      <c r="A11" s="225">
        <v>7</v>
      </c>
      <c r="B11" s="283">
        <f>VLOOKUP(A11,'пр.взв.'!B7:F22,2,FALSE)</f>
        <v>0</v>
      </c>
      <c r="C11" s="285">
        <f>VLOOKUP(A11,'пр.взв.'!B7:F22,3,FALSE)</f>
        <v>0</v>
      </c>
      <c r="D11" s="227">
        <f>VLOOKUP(A11,'пр.взв.'!B7:F28,4,FALSE)</f>
        <v>0</v>
      </c>
      <c r="E11" s="217"/>
      <c r="G11" s="2"/>
      <c r="H11" s="28"/>
      <c r="K11" s="253">
        <v>3</v>
      </c>
      <c r="L11" s="255"/>
      <c r="M11" s="257" t="e">
        <f>VLOOKUP(L11,'пр.взв.'!B7:F22,2,FALSE)</f>
        <v>#N/A</v>
      </c>
      <c r="N11" s="251" t="e">
        <f>VLOOKUP(L11,'пр.взв.'!B7:E22,4,FALSE)</f>
        <v>#N/A</v>
      </c>
      <c r="O11" s="39"/>
    </row>
    <row r="12" spans="1:15" ht="15" customHeight="1" thickBot="1">
      <c r="A12" s="226"/>
      <c r="B12" s="284"/>
      <c r="C12" s="286"/>
      <c r="D12" s="228"/>
      <c r="G12" s="2"/>
      <c r="H12" s="28"/>
      <c r="K12" s="254"/>
      <c r="L12" s="256"/>
      <c r="M12" s="258"/>
      <c r="N12" s="252"/>
      <c r="O12" s="39"/>
    </row>
    <row r="13" spans="1:15" ht="15" customHeight="1">
      <c r="A13" s="221" t="s">
        <v>33</v>
      </c>
      <c r="D13" s="37"/>
      <c r="G13" s="2"/>
      <c r="H13" s="28"/>
      <c r="I13" s="214"/>
      <c r="K13" s="244">
        <v>5</v>
      </c>
      <c r="L13" s="250"/>
      <c r="M13" s="248" t="e">
        <f>VLOOKUP(L13,'пр.взв.'!B7:F22,2,FALSE)</f>
        <v>#N/A</v>
      </c>
      <c r="N13" s="242" t="e">
        <f>VLOOKUP(L13,'пр.взв.'!B7:E22,4,FALSE)</f>
        <v>#N/A</v>
      </c>
      <c r="O13" s="39"/>
    </row>
    <row r="14" spans="1:15" ht="15" customHeight="1" thickBot="1">
      <c r="A14" s="222"/>
      <c r="D14" s="37"/>
      <c r="G14" s="2"/>
      <c r="H14" s="28"/>
      <c r="I14" s="215"/>
      <c r="K14" s="245"/>
      <c r="L14" s="247"/>
      <c r="M14" s="249"/>
      <c r="N14" s="243"/>
      <c r="O14" s="39"/>
    </row>
    <row r="15" spans="1:15" ht="15" customHeight="1" thickBot="1">
      <c r="A15" s="277">
        <v>2</v>
      </c>
      <c r="B15" s="279">
        <f>VLOOKUP(A15,'пр.взв.'!B7:F22,2,FALSE)</f>
        <v>0</v>
      </c>
      <c r="C15" s="281">
        <f>VLOOKUP(A15,'пр.взв.'!B7:F22,3,FALSE)</f>
        <v>0</v>
      </c>
      <c r="D15" s="223">
        <f>VLOOKUP(A15,'пр.взв.'!B7:F22,4,FALSE)</f>
        <v>0</v>
      </c>
      <c r="G15" s="2"/>
      <c r="H15" s="28"/>
      <c r="K15" s="244">
        <v>5</v>
      </c>
      <c r="L15" s="246"/>
      <c r="M15" s="248" t="e">
        <f>VLOOKUP(L15,'пр.взв.'!B7:F22,2,FALSE)</f>
        <v>#N/A</v>
      </c>
      <c r="N15" s="242" t="e">
        <f>VLOOKUP(L15,'пр.взв.'!B7:E22,4,FALSE)</f>
        <v>#N/A</v>
      </c>
      <c r="O15" s="39"/>
    </row>
    <row r="16" spans="1:15" ht="15" customHeight="1">
      <c r="A16" s="278"/>
      <c r="B16" s="280"/>
      <c r="C16" s="282"/>
      <c r="D16" s="224"/>
      <c r="E16" s="216"/>
      <c r="G16" s="2"/>
      <c r="H16" s="28"/>
      <c r="K16" s="245"/>
      <c r="L16" s="247"/>
      <c r="M16" s="249"/>
      <c r="N16" s="243"/>
      <c r="O16" s="39"/>
    </row>
    <row r="17" spans="1:15" ht="15" customHeight="1" thickBot="1">
      <c r="A17" s="225">
        <v>6</v>
      </c>
      <c r="B17" s="283">
        <f>VLOOKUP(A17,'пр.взв.'!B7:F22,2,FALSE)</f>
        <v>0</v>
      </c>
      <c r="C17" s="285">
        <f>VLOOKUP(A17,'пр.взв.'!B7:F22,3,FALSE)</f>
        <v>0</v>
      </c>
      <c r="D17" s="227">
        <f>VLOOKUP(A17,'пр.взв.'!B7:F22,4,FALSE)</f>
        <v>0</v>
      </c>
      <c r="E17" s="217"/>
      <c r="F17" s="6"/>
      <c r="G17" s="30"/>
      <c r="H17" s="28"/>
      <c r="K17" s="231" t="s">
        <v>31</v>
      </c>
      <c r="L17" s="239"/>
      <c r="M17" s="235" t="e">
        <f>VLOOKUP(L17,'пр.взв.'!B7:F22,2,FALSE)</f>
        <v>#N/A</v>
      </c>
      <c r="N17" s="229" t="e">
        <f>VLOOKUP(L17,'пр.взв.'!B7:E22,4,FALSE)</f>
        <v>#N/A</v>
      </c>
      <c r="O17" s="39"/>
    </row>
    <row r="18" spans="1:15" ht="15" customHeight="1" thickBot="1">
      <c r="A18" s="226"/>
      <c r="B18" s="284"/>
      <c r="C18" s="286"/>
      <c r="D18" s="228"/>
      <c r="F18" s="2"/>
      <c r="G18" s="216"/>
      <c r="H18" s="29"/>
      <c r="K18" s="238"/>
      <c r="L18" s="240"/>
      <c r="M18" s="241"/>
      <c r="N18" s="230"/>
      <c r="O18" s="39"/>
    </row>
    <row r="19" spans="1:15" ht="15" customHeight="1" thickBot="1">
      <c r="A19" s="277">
        <v>4</v>
      </c>
      <c r="B19" s="279">
        <f>VLOOKUP(A19,'пр.взв.'!B7:F22,2,FALSE)</f>
        <v>0</v>
      </c>
      <c r="C19" s="281">
        <f>VLOOKUP(A19,'пр.взв.'!B7:F22,3,FALSE)</f>
        <v>0</v>
      </c>
      <c r="D19" s="223">
        <f>VLOOKUP(A19,'пр.взв.'!B7:F22,4,FALSE)</f>
        <v>0</v>
      </c>
      <c r="F19" s="2"/>
      <c r="G19" s="217"/>
      <c r="H19" s="2"/>
      <c r="K19" s="231" t="s">
        <v>31</v>
      </c>
      <c r="L19" s="233"/>
      <c r="M19" s="235" t="e">
        <f>VLOOKUP(L19,'пр.взв.'!B7:F22,2,FALSE)</f>
        <v>#N/A</v>
      </c>
      <c r="N19" s="229" t="e">
        <f>VLOOKUP(L19,'пр.взв.'!B7:E22,4,FALSE)</f>
        <v>#N/A</v>
      </c>
      <c r="O19" s="39"/>
    </row>
    <row r="20" spans="1:15" ht="15" customHeight="1" thickBot="1">
      <c r="A20" s="278"/>
      <c r="B20" s="280"/>
      <c r="C20" s="282"/>
      <c r="D20" s="224"/>
      <c r="E20" s="216"/>
      <c r="F20" s="1"/>
      <c r="G20" s="30"/>
      <c r="H20" s="2"/>
      <c r="K20" s="232"/>
      <c r="L20" s="234"/>
      <c r="M20" s="236"/>
      <c r="N20" s="237"/>
      <c r="O20" s="39"/>
    </row>
    <row r="21" spans="1:15" ht="15" customHeight="1" thickBot="1">
      <c r="A21" s="225">
        <v>8</v>
      </c>
      <c r="B21" s="283">
        <f>VLOOKUP(A21,'пр.взв.'!B7:F22,2,FALSE)</f>
        <v>0</v>
      </c>
      <c r="C21" s="285">
        <f>VLOOKUP(A21,'пр.взв.'!B7:F22,3,FALSE)</f>
        <v>0</v>
      </c>
      <c r="D21" s="227">
        <f>VLOOKUP(A21,'пр.взв.'!B7:F22,4,FALSE)</f>
        <v>0</v>
      </c>
      <c r="E21" s="217"/>
      <c r="G21" s="2"/>
      <c r="H21" s="2"/>
      <c r="N21" s="39"/>
      <c r="O21" s="39"/>
    </row>
    <row r="22" spans="1:15" ht="15" customHeight="1" thickBot="1">
      <c r="A22" s="226"/>
      <c r="B22" s="284"/>
      <c r="C22" s="286"/>
      <c r="D22" s="228"/>
      <c r="G22" s="2"/>
      <c r="H22" s="2"/>
      <c r="N22" s="39"/>
      <c r="O22" s="39"/>
    </row>
    <row r="23" spans="1:8" ht="45" customHeight="1">
      <c r="A23" s="218" t="s">
        <v>13</v>
      </c>
      <c r="B23" s="218"/>
      <c r="C23" s="218"/>
      <c r="D23" s="218"/>
      <c r="E23" s="218"/>
      <c r="F23" s="218"/>
      <c r="G23" s="218"/>
      <c r="H23" s="218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9"/>
      <c r="F26" s="219"/>
    </row>
    <row r="27" spans="1:9" ht="12.75" customHeight="1" thickBot="1">
      <c r="A27" s="220"/>
      <c r="B27" s="27"/>
      <c r="F27" s="220"/>
      <c r="G27" s="6"/>
      <c r="H27" s="6"/>
      <c r="I27" s="27"/>
    </row>
    <row r="28" spans="2:11" ht="15.75" customHeight="1">
      <c r="B28" s="28"/>
      <c r="C28" s="275"/>
      <c r="G28" s="2"/>
      <c r="H28" s="2"/>
      <c r="I28" s="28"/>
      <c r="J28" s="210"/>
      <c r="K28" s="211"/>
    </row>
    <row r="29" spans="2:11" ht="12.75" customHeight="1" thickBot="1">
      <c r="B29" s="28"/>
      <c r="C29" s="276"/>
      <c r="G29" s="2"/>
      <c r="H29" s="2"/>
      <c r="I29" s="28"/>
      <c r="J29" s="212"/>
      <c r="K29" s="213"/>
    </row>
    <row r="30" spans="1:9" ht="13.5" customHeight="1">
      <c r="A30" s="219"/>
      <c r="B30" s="29"/>
      <c r="F30" s="219"/>
      <c r="G30" s="1"/>
      <c r="H30" s="1"/>
      <c r="I30" s="29"/>
    </row>
    <row r="31" spans="1:6" ht="13.5" thickBot="1">
      <c r="A31" s="220"/>
      <c r="F31" s="220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2009-04-10T14:15:14Z</cp:lastPrinted>
  <dcterms:created xsi:type="dcterms:W3CDTF">1996-10-08T23:32:33Z</dcterms:created>
  <dcterms:modified xsi:type="dcterms:W3CDTF">2009-04-10T16:37:59Z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