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пр.хода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<sst xmlns="http://schemas.openxmlformats.org/spreadsheetml/2006/main" count="289" uniqueCount="82">
  <si>
    <t>А</t>
  </si>
  <si>
    <t>А1</t>
  </si>
  <si>
    <t>№ j</t>
  </si>
  <si>
    <t>Name</t>
  </si>
  <si>
    <t>Yob., Rank</t>
  </si>
  <si>
    <t>Country/Team</t>
  </si>
  <si>
    <t>Coach</t>
  </si>
  <si>
    <t>В1</t>
  </si>
  <si>
    <t>PROTOKOL of competitions</t>
  </si>
  <si>
    <t>№ or</t>
  </si>
  <si>
    <t>Meetings for 3 place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</si>
  <si>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</si>
  <si>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</si>
  <si>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</si>
  <si>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</si>
  <si>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</si>
  <si>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</si>
  <si>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</si>
  <si>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</si>
  <si>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</si>
  <si>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</si>
  <si>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</si>
  <si>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</si>
  <si>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</si>
  <si>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</si>
  <si>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</si>
  <si>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</si>
  <si>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</si>
  <si>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</si>
  <si>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</si>
  <si>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</si>
  <si>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</si>
  <si>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Consolatory meetings (Утешительные встречи)</t>
  </si>
  <si>
    <t>Semifinal (Полуфинал)</t>
  </si>
  <si>
    <t>CIRCLE (Круг)</t>
  </si>
  <si>
    <t>"A"</t>
  </si>
  <si>
    <t>"B"</t>
  </si>
  <si>
    <t>Year of a birth</t>
  </si>
  <si>
    <t>Weight category   кg.</t>
  </si>
  <si>
    <t>B1</t>
  </si>
  <si>
    <t>Givi Nadareishvili</t>
  </si>
  <si>
    <t>RUS</t>
  </si>
  <si>
    <t>BLR</t>
  </si>
  <si>
    <t>LIT</t>
  </si>
  <si>
    <t>LAT</t>
  </si>
  <si>
    <t>EST</t>
  </si>
  <si>
    <t>UKR</t>
  </si>
  <si>
    <t>GRU</t>
  </si>
  <si>
    <t>FRA</t>
  </si>
  <si>
    <t>MOL</t>
  </si>
  <si>
    <t>AZB</t>
  </si>
  <si>
    <t>ARM</t>
  </si>
  <si>
    <t>Sohrab Baghirov</t>
  </si>
  <si>
    <t>Sergei Tziareshka</t>
  </si>
  <si>
    <t>Knish Igor</t>
  </si>
  <si>
    <t>Aurimas Shmigelskas</t>
  </si>
  <si>
    <t>Aleksej Lastofka</t>
  </si>
  <si>
    <t>Schmit Charli</t>
  </si>
  <si>
    <t>Timuri Niharadze</t>
  </si>
  <si>
    <t>Thurner Florian</t>
  </si>
  <si>
    <t>GER</t>
  </si>
  <si>
    <t>Jurij Ciornij</t>
  </si>
  <si>
    <t>Turpal Daudov</t>
  </si>
  <si>
    <t>Weight Category 75 kg Junoshi</t>
  </si>
  <si>
    <t>1</t>
  </si>
  <si>
    <t>5</t>
  </si>
  <si>
    <t>11</t>
  </si>
  <si>
    <t>7</t>
  </si>
  <si>
    <t>2</t>
  </si>
  <si>
    <t>6</t>
  </si>
  <si>
    <t>12</t>
  </si>
  <si>
    <t>8</t>
  </si>
  <si>
    <t>1m.</t>
  </si>
  <si>
    <t>2m.</t>
  </si>
  <si>
    <t>3m.</t>
  </si>
  <si>
    <t>Mger Karapetian</t>
  </si>
  <si>
    <t>5m.</t>
  </si>
  <si>
    <t>Ornan Bairamlo</t>
  </si>
  <si>
    <t>4</t>
  </si>
  <si>
    <t>Chief referee</t>
  </si>
  <si>
    <t>Chief secretary</t>
  </si>
  <si>
    <t xml:space="preserve">                          Turpal Daudov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</si>
</sst>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</numFmts>
  <fonts count="2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0"/>
    </font>
    <font>
      <b/>
      <sz val="12"/>
      <color indexed="10"/>
      <name val="Arial Narrow"/>
      <family val="2"/>
    </font>
    <font>
      <sz val="12"/>
      <name val="Arial"/>
      <family val="0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0"/>
    </font>
    <font>
      <sz val="9"/>
      <name val="Arial Narrow"/>
      <family val="2"/>
    </font>
    <font>
      <sz val="12"/>
      <color indexed="10"/>
      <name val="Arial"/>
      <family val="0"/>
    </font>
    <font>
      <sz val="12"/>
      <color indexed="10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1" fillId="0" borderId="4" xfId="0" applyNumberFormat="1" applyFont="1" applyBorder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5" fillId="0" borderId="8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5" xfId="0" applyBorder="1" applyAlignment="1">
      <alignment/>
    </xf>
    <xf numFmtId="0" fontId="0" fillId="0" borderId="7" xfId="0" applyBorder="1" applyAlignment="1">
      <alignment/>
    </xf>
    <xf numFmtId="0" fontId="0" fillId="0" borderId="6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49" fontId="0" fillId="0" borderId="7" xfId="0" applyNumberFormat="1" applyBorder="1" applyAlignment="1">
      <alignment horizontal="left" vertical="center"/>
    </xf>
    <xf numFmtId="49" fontId="0" fillId="0" borderId="5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49" fontId="0" fillId="0" borderId="6" xfId="0" applyNumberForma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19" applyFont="1" applyBorder="1" applyAlignment="1">
      <alignment vertical="center" wrapText="1"/>
    </xf>
    <xf numFmtId="0" fontId="0" fillId="0" borderId="0" xfId="19" applyFont="1" applyBorder="1" applyAlignment="1">
      <alignment vertical="center" wrapText="1"/>
    </xf>
    <xf numFmtId="0" fontId="3" fillId="0" borderId="0" xfId="0" applyFont="1" applyAlignment="1">
      <alignment/>
    </xf>
    <xf numFmtId="0" fontId="5" fillId="0" borderId="0" xfId="19" applyFont="1" applyFill="1" applyBorder="1" applyAlignment="1">
      <alignment horizontal="left"/>
    </xf>
    <xf numFmtId="0" fontId="5" fillId="0" borderId="0" xfId="0" applyFont="1" applyBorder="1" applyAlignment="1">
      <alignment/>
    </xf>
    <xf numFmtId="0" fontId="5" fillId="0" borderId="0" xfId="19" applyFont="1" applyBorder="1" applyAlignment="1">
      <alignment/>
    </xf>
    <xf numFmtId="0" fontId="0" fillId="0" borderId="0" xfId="19" applyFont="1" applyBorder="1" applyAlignment="1">
      <alignment/>
    </xf>
    <xf numFmtId="0" fontId="5" fillId="0" borderId="2" xfId="0" applyFont="1" applyBorder="1" applyAlignment="1">
      <alignment/>
    </xf>
    <xf numFmtId="0" fontId="5" fillId="0" borderId="0" xfId="19" applyFont="1" applyBorder="1" applyAlignment="1">
      <alignment/>
    </xf>
    <xf numFmtId="0" fontId="5" fillId="0" borderId="1" xfId="0" applyFont="1" applyBorder="1" applyAlignment="1">
      <alignment/>
    </xf>
    <xf numFmtId="0" fontId="0" fillId="0" borderId="0" xfId="19" applyFont="1" applyAlignment="1">
      <alignment/>
    </xf>
    <xf numFmtId="0" fontId="5" fillId="0" borderId="0" xfId="0" applyFont="1" applyAlignment="1">
      <alignment horizontal="center" vertical="center"/>
    </xf>
    <xf numFmtId="0" fontId="5" fillId="0" borderId="0" xfId="19" applyFont="1" applyBorder="1" applyAlignment="1">
      <alignment horizontal="center"/>
    </xf>
    <xf numFmtId="0" fontId="5" fillId="0" borderId="1" xfId="19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0" fillId="0" borderId="8" xfId="0" applyBorder="1" applyAlignment="1">
      <alignment/>
    </xf>
    <xf numFmtId="0" fontId="7" fillId="0" borderId="0" xfId="19" applyFont="1" applyAlignment="1">
      <alignment vertical="center"/>
    </xf>
    <xf numFmtId="0" fontId="11" fillId="0" borderId="0" xfId="19" applyFont="1" applyAlignment="1">
      <alignment vertical="center"/>
    </xf>
    <xf numFmtId="0" fontId="11" fillId="0" borderId="0" xfId="19" applyFont="1" applyAlignment="1">
      <alignment horizontal="left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19" applyNumberFormat="1" applyFont="1" applyAlignment="1">
      <alignment vertical="center" wrapText="1"/>
    </xf>
    <xf numFmtId="49" fontId="0" fillId="0" borderId="0" xfId="0" applyNumberFormat="1" applyBorder="1" applyAlignment="1">
      <alignment/>
    </xf>
    <xf numFmtId="0" fontId="11" fillId="0" borderId="0" xfId="19" applyFont="1" applyBorder="1" applyAlignment="1">
      <alignment horizontal="left" vertical="center"/>
    </xf>
    <xf numFmtId="0" fontId="11" fillId="0" borderId="0" xfId="19" applyFont="1" applyBorder="1" applyAlignment="1">
      <alignment vertical="center"/>
    </xf>
    <xf numFmtId="0" fontId="3" fillId="0" borderId="0" xfId="0" applyFont="1" applyBorder="1" applyAlignment="1">
      <alignment/>
    </xf>
    <xf numFmtId="0" fontId="4" fillId="0" borderId="0" xfId="19" applyAlignment="1">
      <alignment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19" applyFont="1" applyBorder="1" applyAlignment="1">
      <alignment/>
    </xf>
    <xf numFmtId="49" fontId="0" fillId="0" borderId="10" xfId="0" applyNumberFormat="1" applyBorder="1" applyAlignment="1">
      <alignment horizontal="center" vertical="center"/>
    </xf>
    <xf numFmtId="49" fontId="5" fillId="0" borderId="11" xfId="0" applyNumberFormat="1" applyFont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7" fillId="0" borderId="12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left"/>
    </xf>
    <xf numFmtId="0" fontId="22" fillId="0" borderId="17" xfId="0" applyFont="1" applyBorder="1" applyAlignment="1">
      <alignment horizontal="left"/>
    </xf>
    <xf numFmtId="0" fontId="23" fillId="0" borderId="3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44" fontId="21" fillId="0" borderId="0" xfId="17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19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 wrapText="1"/>
    </xf>
    <xf numFmtId="44" fontId="20" fillId="0" borderId="0" xfId="17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19" applyNumberFormat="1" applyFont="1" applyFill="1" applyBorder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7" fillId="0" borderId="18" xfId="0" applyFont="1" applyBorder="1" applyAlignment="1">
      <alignment horizontal="left" vertical="center" wrapText="1"/>
    </xf>
    <xf numFmtId="0" fontId="0" fillId="0" borderId="19" xfId="19" applyFont="1" applyBorder="1" applyAlignment="1">
      <alignment horizontal="center"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0" fillId="0" borderId="19" xfId="19" applyFont="1" applyBorder="1" applyAlignment="1">
      <alignment horizontal="left" vertical="center" wrapText="1"/>
    </xf>
    <xf numFmtId="0" fontId="26" fillId="0" borderId="21" xfId="0" applyFont="1" applyBorder="1" applyAlignment="1">
      <alignment horizontal="center" vertical="center" wrapText="1"/>
    </xf>
    <xf numFmtId="0" fontId="0" fillId="0" borderId="18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10" fillId="0" borderId="0" xfId="19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6" fillId="0" borderId="22" xfId="0" applyFont="1" applyBorder="1" applyAlignment="1">
      <alignment horizontal="center" vertical="center" wrapText="1"/>
    </xf>
    <xf numFmtId="0" fontId="26" fillId="0" borderId="23" xfId="0" applyFont="1" applyBorder="1" applyAlignment="1">
      <alignment horizontal="center" vertical="center" wrapText="1"/>
    </xf>
    <xf numFmtId="0" fontId="1" fillId="0" borderId="20" xfId="19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25" xfId="0" applyNumberFormat="1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6" fillId="0" borderId="18" xfId="0" applyNumberFormat="1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0" fillId="0" borderId="18" xfId="19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0" fillId="0" borderId="18" xfId="19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20" xfId="19" applyFont="1" applyBorder="1" applyAlignment="1">
      <alignment horizontal="left" vertical="center" wrapText="1"/>
    </xf>
    <xf numFmtId="0" fontId="0" fillId="0" borderId="20" xfId="19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49" fontId="7" fillId="0" borderId="2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25" fillId="0" borderId="18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2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26" fillId="0" borderId="2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4" fontId="20" fillId="0" borderId="16" xfId="17" applyFont="1" applyBorder="1" applyAlignment="1">
      <alignment horizontal="center" vertical="center" wrapText="1"/>
    </xf>
    <xf numFmtId="44" fontId="20" fillId="0" borderId="33" xfId="17" applyFont="1" applyBorder="1" applyAlignment="1">
      <alignment horizontal="center" vertical="center" wrapText="1"/>
    </xf>
    <xf numFmtId="0" fontId="20" fillId="0" borderId="34" xfId="17" applyNumberFormat="1" applyFont="1" applyBorder="1" applyAlignment="1">
      <alignment horizontal="center" vertical="center" wrapText="1"/>
    </xf>
    <xf numFmtId="0" fontId="20" fillId="0" borderId="35" xfId="17" applyNumberFormat="1" applyFont="1" applyBorder="1" applyAlignment="1">
      <alignment horizontal="center" vertical="center" wrapText="1"/>
    </xf>
    <xf numFmtId="44" fontId="21" fillId="2" borderId="36" xfId="17" applyFont="1" applyFill="1" applyBorder="1" applyAlignment="1">
      <alignment horizontal="center" vertical="center" wrapText="1"/>
    </xf>
    <xf numFmtId="44" fontId="21" fillId="2" borderId="33" xfId="17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4" fontId="20" fillId="0" borderId="1" xfId="17" applyFont="1" applyBorder="1" applyAlignment="1">
      <alignment horizontal="center" vertical="center" wrapText="1"/>
    </xf>
    <xf numFmtId="44" fontId="20" fillId="0" borderId="37" xfId="17" applyFont="1" applyBorder="1" applyAlignment="1">
      <alignment horizontal="center" vertical="center" wrapText="1"/>
    </xf>
    <xf numFmtId="44" fontId="20" fillId="0" borderId="38" xfId="17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44" fontId="21" fillId="3" borderId="16" xfId="17" applyFont="1" applyFill="1" applyBorder="1" applyAlignment="1">
      <alignment horizontal="center" vertical="center" wrapText="1"/>
    </xf>
    <xf numFmtId="44" fontId="21" fillId="3" borderId="33" xfId="17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5" fillId="0" borderId="0" xfId="19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19" applyNumberFormat="1" applyFont="1" applyAlignment="1">
      <alignment horizontal="center" vertical="center" wrapText="1"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5" fillId="0" borderId="0" xfId="19" applyFont="1" applyAlignment="1">
      <alignment horizontal="center" vertical="center" wrapText="1"/>
    </xf>
    <xf numFmtId="0" fontId="5" fillId="0" borderId="0" xfId="19" applyFont="1" applyBorder="1" applyAlignment="1">
      <alignment horizontal="center" vertical="center" wrapText="1"/>
    </xf>
    <xf numFmtId="0" fontId="3" fillId="0" borderId="0" xfId="19" applyNumberFormat="1" applyFont="1" applyAlignment="1" applyProtection="1">
      <alignment horizontal="center" vertical="center" wrapText="1"/>
      <protection/>
    </xf>
    <xf numFmtId="0" fontId="0" fillId="0" borderId="0" xfId="19" applyFont="1" applyAlignment="1">
      <alignment horizontal="center" vertical="center" wrapText="1"/>
    </xf>
    <xf numFmtId="49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0" borderId="0" xfId="19" applyFont="1" applyBorder="1" applyAlignment="1">
      <alignment horizontal="center" vertical="center" wrapText="1"/>
    </xf>
    <xf numFmtId="0" fontId="4" fillId="0" borderId="0" xfId="19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34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6" fillId="0" borderId="16" xfId="19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6" fillId="0" borderId="4" xfId="19" applyFont="1" applyBorder="1" applyAlignment="1">
      <alignment horizontal="center" vertical="center" wrapText="1"/>
    </xf>
    <xf numFmtId="0" fontId="6" fillId="0" borderId="36" xfId="19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" fillId="0" borderId="36" xfId="19" applyFont="1" applyBorder="1" applyAlignment="1">
      <alignment horizontal="left" vertical="center" wrapText="1"/>
    </xf>
    <xf numFmtId="0" fontId="6" fillId="0" borderId="33" xfId="0" applyFont="1" applyBorder="1" applyAlignment="1">
      <alignment horizontal="left" vertical="center" wrapText="1"/>
    </xf>
    <xf numFmtId="0" fontId="6" fillId="0" borderId="33" xfId="0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6" fillId="0" borderId="16" xfId="19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40" xfId="19" applyFont="1" applyBorder="1" applyAlignment="1">
      <alignment horizontal="center" vertical="center" wrapText="1"/>
    </xf>
    <xf numFmtId="0" fontId="6" fillId="0" borderId="3" xfId="19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7" fillId="4" borderId="38" xfId="19" applyFont="1" applyFill="1" applyBorder="1" applyAlignment="1">
      <alignment horizontal="left" vertical="center" wrapText="1"/>
    </xf>
    <xf numFmtId="0" fontId="7" fillId="4" borderId="42" xfId="0" applyFont="1" applyFill="1" applyBorder="1" applyAlignment="1">
      <alignment horizontal="left" vertical="center" wrapText="1"/>
    </xf>
    <xf numFmtId="0" fontId="7" fillId="5" borderId="42" xfId="19" applyFont="1" applyFill="1" applyBorder="1" applyAlignment="1">
      <alignment horizontal="left" vertical="center" wrapText="1"/>
    </xf>
    <xf numFmtId="0" fontId="7" fillId="5" borderId="42" xfId="0" applyFont="1" applyFill="1" applyBorder="1" applyAlignment="1">
      <alignment horizontal="left" vertical="center" wrapText="1"/>
    </xf>
    <xf numFmtId="0" fontId="7" fillId="6" borderId="42" xfId="19" applyFont="1" applyFill="1" applyBorder="1" applyAlignment="1">
      <alignment horizontal="left" vertical="center" wrapText="1"/>
    </xf>
    <xf numFmtId="0" fontId="7" fillId="6" borderId="42" xfId="0" applyFont="1" applyFill="1" applyBorder="1" applyAlignment="1">
      <alignment horizontal="left" vertical="center" wrapText="1"/>
    </xf>
    <xf numFmtId="0" fontId="7" fillId="0" borderId="42" xfId="19" applyFont="1" applyFill="1" applyBorder="1" applyAlignment="1">
      <alignment horizontal="left" vertical="center" wrapText="1"/>
    </xf>
    <xf numFmtId="0" fontId="7" fillId="0" borderId="42" xfId="0" applyFont="1" applyFill="1" applyBorder="1" applyAlignment="1">
      <alignment horizontal="left" vertical="center" wrapText="1"/>
    </xf>
    <xf numFmtId="0" fontId="7" fillId="0" borderId="43" xfId="19" applyFont="1" applyFill="1" applyBorder="1" applyAlignment="1">
      <alignment horizontal="left" vertical="center" wrapText="1"/>
    </xf>
    <xf numFmtId="0" fontId="7" fillId="0" borderId="44" xfId="19" applyFont="1" applyFill="1" applyBorder="1" applyAlignment="1">
      <alignment horizontal="left" vertical="center" wrapText="1"/>
    </xf>
    <xf numFmtId="49" fontId="2" fillId="0" borderId="39" xfId="0" applyNumberFormat="1" applyFont="1" applyFill="1" applyBorder="1" applyAlignment="1">
      <alignment horizontal="center" vertical="center" wrapText="1"/>
    </xf>
    <xf numFmtId="0" fontId="7" fillId="0" borderId="16" xfId="19" applyFont="1" applyBorder="1" applyAlignment="1">
      <alignment horizontal="left" vertical="center" wrapText="1"/>
    </xf>
    <xf numFmtId="0" fontId="7" fillId="0" borderId="17" xfId="0" applyFont="1" applyBorder="1" applyAlignment="1">
      <alignment horizontal="left" vertical="center" wrapText="1"/>
    </xf>
    <xf numFmtId="0" fontId="7" fillId="0" borderId="36" xfId="19" applyFont="1" applyBorder="1" applyAlignment="1">
      <alignment horizontal="left" vertical="center" wrapText="1"/>
    </xf>
    <xf numFmtId="0" fontId="7" fillId="0" borderId="33" xfId="0" applyFont="1" applyBorder="1" applyAlignment="1">
      <alignment horizontal="left" vertical="center" wrapText="1"/>
    </xf>
    <xf numFmtId="0" fontId="12" fillId="0" borderId="17" xfId="19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2" fillId="6" borderId="39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0" fontId="7" fillId="0" borderId="42" xfId="19" applyFont="1" applyBorder="1" applyAlignment="1">
      <alignment horizontal="left" vertical="center" wrapText="1"/>
    </xf>
    <xf numFmtId="0" fontId="7" fillId="0" borderId="42" xfId="0" applyFont="1" applyBorder="1" applyAlignment="1">
      <alignment horizontal="left" vertical="center" wrapText="1"/>
    </xf>
    <xf numFmtId="49" fontId="18" fillId="0" borderId="39" xfId="0" applyNumberFormat="1" applyFont="1" applyBorder="1" applyAlignment="1">
      <alignment horizontal="center" vertical="center" wrapText="1"/>
    </xf>
    <xf numFmtId="0" fontId="12" fillId="0" borderId="17" xfId="19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49" fontId="18" fillId="0" borderId="39" xfId="0" applyNumberFormat="1" applyFont="1" applyFill="1" applyBorder="1" applyAlignment="1">
      <alignment horizontal="center" vertical="center" wrapText="1"/>
    </xf>
    <xf numFmtId="0" fontId="6" fillId="0" borderId="17" xfId="19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4" borderId="16" xfId="19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5" borderId="17" xfId="19" applyFont="1" applyFill="1" applyBorder="1" applyAlignment="1">
      <alignment horizontal="center" vertical="center" wrapText="1"/>
    </xf>
    <xf numFmtId="0" fontId="6" fillId="5" borderId="17" xfId="0" applyFont="1" applyFill="1" applyBorder="1" applyAlignment="1">
      <alignment horizontal="center" vertical="center" wrapText="1"/>
    </xf>
    <xf numFmtId="0" fontId="6" fillId="6" borderId="17" xfId="19" applyFont="1" applyFill="1" applyBorder="1" applyAlignment="1">
      <alignment horizontal="center" vertical="center" wrapText="1"/>
    </xf>
    <xf numFmtId="0" fontId="6" fillId="6" borderId="17" xfId="0" applyFont="1" applyFill="1" applyBorder="1" applyAlignment="1">
      <alignment horizontal="center" vertical="center" wrapText="1"/>
    </xf>
    <xf numFmtId="0" fontId="6" fillId="0" borderId="17" xfId="19" applyFont="1" applyBorder="1" applyAlignment="1">
      <alignment horizontal="center" vertical="center" wrapText="1"/>
    </xf>
    <xf numFmtId="0" fontId="12" fillId="4" borderId="16" xfId="19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5" borderId="17" xfId="19" applyFont="1" applyFill="1" applyBorder="1" applyAlignment="1">
      <alignment horizontal="center" vertical="center" wrapText="1"/>
    </xf>
    <xf numFmtId="0" fontId="12" fillId="5" borderId="17" xfId="0" applyFont="1" applyFill="1" applyBorder="1" applyAlignment="1">
      <alignment horizontal="center" vertical="center" wrapText="1"/>
    </xf>
    <xf numFmtId="0" fontId="12" fillId="6" borderId="17" xfId="19" applyFont="1" applyFill="1" applyBorder="1" applyAlignment="1">
      <alignment horizontal="center" vertical="center" wrapText="1"/>
    </xf>
    <xf numFmtId="0" fontId="12" fillId="6" borderId="17" xfId="0" applyFont="1" applyFill="1" applyBorder="1" applyAlignment="1">
      <alignment horizontal="center" vertical="center" wrapText="1"/>
    </xf>
    <xf numFmtId="0" fontId="6" fillId="0" borderId="33" xfId="0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33" xfId="0" applyNumberFormat="1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left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0" fillId="0" borderId="0" xfId="19" applyFont="1" applyAlignment="1">
      <alignment horizontal="left"/>
    </xf>
    <xf numFmtId="0" fontId="3" fillId="6" borderId="12" xfId="0" applyNumberFormat="1" applyFont="1" applyFill="1" applyBorder="1" applyAlignment="1">
      <alignment horizontal="center" vertical="center"/>
    </xf>
    <xf numFmtId="0" fontId="3" fillId="6" borderId="45" xfId="0" applyNumberFormat="1" applyFont="1" applyFill="1" applyBorder="1" applyAlignment="1">
      <alignment horizontal="center" vertical="center"/>
    </xf>
    <xf numFmtId="0" fontId="3" fillId="6" borderId="46" xfId="0" applyNumberFormat="1" applyFont="1" applyFill="1" applyBorder="1" applyAlignment="1">
      <alignment horizontal="center" vertical="center"/>
    </xf>
    <xf numFmtId="0" fontId="3" fillId="6" borderId="47" xfId="0" applyNumberFormat="1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14" fillId="0" borderId="0" xfId="19" applyFont="1" applyBorder="1" applyAlignment="1">
      <alignment horizontal="right"/>
    </xf>
    <xf numFmtId="49" fontId="2" fillId="0" borderId="4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4" borderId="4" xfId="0" applyNumberFormat="1" applyFont="1" applyFill="1" applyBorder="1" applyAlignment="1">
      <alignment horizontal="center" vertical="center" wrapText="1"/>
    </xf>
    <xf numFmtId="49" fontId="2" fillId="4" borderId="3" xfId="0" applyNumberFormat="1" applyFont="1" applyFill="1" applyBorder="1" applyAlignment="1">
      <alignment horizontal="center" vertical="center" wrapText="1"/>
    </xf>
    <xf numFmtId="0" fontId="14" fillId="0" borderId="48" xfId="19" applyNumberFormat="1" applyFont="1" applyFill="1" applyBorder="1" applyAlignment="1">
      <alignment horizontal="center" vertical="center" wrapText="1"/>
    </xf>
    <xf numFmtId="0" fontId="14" fillId="0" borderId="13" xfId="19" applyNumberFormat="1" applyFont="1" applyFill="1" applyBorder="1" applyAlignment="1">
      <alignment horizontal="center" vertical="center" wrapText="1"/>
    </xf>
    <xf numFmtId="0" fontId="14" fillId="0" borderId="49" xfId="19" applyNumberFormat="1" applyFont="1" applyFill="1" applyBorder="1" applyAlignment="1">
      <alignment horizontal="center" vertical="center" wrapText="1"/>
    </xf>
    <xf numFmtId="0" fontId="24" fillId="0" borderId="48" xfId="19" applyNumberFormat="1" applyFont="1" applyBorder="1" applyAlignment="1">
      <alignment horizontal="center" vertical="center" wrapText="1"/>
    </xf>
    <xf numFmtId="0" fontId="24" fillId="0" borderId="13" xfId="19" applyNumberFormat="1" applyFont="1" applyBorder="1" applyAlignment="1">
      <alignment horizontal="center" vertical="center" wrapText="1"/>
    </xf>
    <xf numFmtId="0" fontId="24" fillId="0" borderId="49" xfId="19" applyNumberFormat="1" applyFont="1" applyBorder="1" applyAlignment="1">
      <alignment horizontal="center" vertical="center" wrapText="1"/>
    </xf>
    <xf numFmtId="0" fontId="3" fillId="0" borderId="4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49" xfId="0" applyFont="1" applyFill="1" applyBorder="1" applyAlignment="1">
      <alignment horizontal="center" vertical="center"/>
    </xf>
    <xf numFmtId="0" fontId="5" fillId="7" borderId="48" xfId="19" applyNumberFormat="1" applyFont="1" applyFill="1" applyBorder="1" applyAlignment="1">
      <alignment horizontal="center" vertical="center" wrapText="1"/>
    </xf>
    <xf numFmtId="0" fontId="5" fillId="7" borderId="13" xfId="19" applyNumberFormat="1" applyFont="1" applyFill="1" applyBorder="1" applyAlignment="1">
      <alignment horizontal="center" vertical="center" wrapText="1"/>
    </xf>
    <xf numFmtId="0" fontId="5" fillId="7" borderId="49" xfId="19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0" xfId="0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Relationship Id="rId3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4" Type="http://schemas.openxmlformats.org/officeDocument/2006/relationships/hyperlink" Target="http://images.yandex.ru/yandsearch?p=5&amp;ed=1&amp;text=%D0%BB%D0%B8%D1%82%D0%B2%D0%B0%20%D0%B3%D0%B5%D1%80%D0%B1%20&amp;spsite=eh.lenin.ru&amp;img_url=states-world.ru%2Farms%2F126.png&amp;rpt=simage" TargetMode="External" /><Relationship Id="rId5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21</xdr:row>
      <xdr:rowOff>0</xdr:rowOff>
    </xdr:from>
    <xdr:to>
      <xdr:col>1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876300" y="4191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314325</xdr:colOff>
      <xdr:row>18</xdr:row>
      <xdr:rowOff>0</xdr:rowOff>
    </xdr:from>
    <xdr:to>
      <xdr:col>19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96107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323850</xdr:colOff>
      <xdr:row>18</xdr:row>
      <xdr:rowOff>0</xdr:rowOff>
    </xdr:from>
    <xdr:to>
      <xdr:col>19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962025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438150</xdr:colOff>
      <xdr:row>18</xdr:row>
      <xdr:rowOff>0</xdr:rowOff>
    </xdr:from>
    <xdr:to>
      <xdr:col>18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220200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409575</xdr:colOff>
      <xdr:row>18</xdr:row>
      <xdr:rowOff>0</xdr:rowOff>
    </xdr:from>
    <xdr:to>
      <xdr:col>18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191625" y="37147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161925</xdr:colOff>
      <xdr:row>41</xdr:row>
      <xdr:rowOff>133350</xdr:rowOff>
    </xdr:from>
    <xdr:to>
      <xdr:col>29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401925" y="747712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200025</xdr:rowOff>
    </xdr:from>
    <xdr:to>
      <xdr:col>1</xdr:col>
      <xdr:colOff>981075</xdr:colOff>
      <xdr:row>1</xdr:row>
      <xdr:rowOff>19050</xdr:rowOff>
    </xdr:to>
    <xdr:grpSp>
      <xdr:nvGrpSpPr>
        <xdr:cNvPr id="7" name="Group 59"/>
        <xdr:cNvGrpSpPr>
          <a:grpSpLocks/>
        </xdr:cNvGrpSpPr>
      </xdr:nvGrpSpPr>
      <xdr:grpSpPr>
        <a:xfrm>
          <a:off x="0" y="200025"/>
          <a:ext cx="1438275" cy="457200"/>
          <a:chOff x="4" y="0"/>
          <a:chExt cx="151" cy="48"/>
        </a:xfrm>
        <a:solidFill>
          <a:srgbClr val="FFFFFF"/>
        </a:solidFill>
      </xdr:grpSpPr>
      <xdr:pic>
        <xdr:nvPicPr>
          <xdr:cNvPr id="8" name="Picture 60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" y="0"/>
            <a:ext cx="48" cy="4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61">
            <a:hlinkClick r:id="rId4"/>
          </xdr:cNvPr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64" y="0"/>
            <a:ext cx="36" cy="4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62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14" y="0"/>
            <a:ext cx="41" cy="47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 Championship Juniors and Youth (M-F)</v>
          </cell>
        </row>
        <row r="3">
          <cell r="A3" t="str">
            <v>April  9 -13.2009                         Shaulay (Lithuania)                  </v>
          </cell>
        </row>
        <row r="11">
          <cell r="A11" t="str">
            <v>Chief referee</v>
          </cell>
          <cell r="G11" t="str">
            <v>Name</v>
          </cell>
        </row>
        <row r="12">
          <cell r="G12" t="str">
            <v>/The country/</v>
          </cell>
        </row>
        <row r="13">
          <cell r="A13" t="str">
            <v>Chief secretary</v>
          </cell>
          <cell r="G13" t="str">
            <v>Name</v>
          </cell>
        </row>
        <row r="14">
          <cell r="G14" t="str">
            <v>/The country/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олуфинал"/>
      <sheetName val="пр.взв."/>
      <sheetName val="стартвый "/>
      <sheetName val="Круги"/>
      <sheetName val="пр.хода"/>
    </sheetNames>
    <sheetDataSet>
      <sheetData sheetId="1">
        <row r="4">
          <cell r="A4" t="str">
            <v>Weight category     кg.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workbookViewId="0" topLeftCell="A1">
      <selection activeCell="B4" sqref="B4:B5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19" t="s">
        <v>27</v>
      </c>
      <c r="C1" s="119"/>
      <c r="D1" s="119"/>
      <c r="E1" s="119"/>
      <c r="F1" s="119"/>
      <c r="G1" s="119"/>
      <c r="H1" s="119"/>
      <c r="I1" s="119"/>
      <c r="J1" s="98"/>
      <c r="K1" s="119" t="s">
        <v>27</v>
      </c>
      <c r="L1" s="119"/>
      <c r="M1" s="119"/>
      <c r="N1" s="119"/>
      <c r="O1" s="119"/>
      <c r="P1" s="119"/>
      <c r="Q1" s="119"/>
      <c r="R1" s="119"/>
    </row>
    <row r="2" spans="2:18" ht="15.75">
      <c r="B2" s="120" t="str">
        <f>HYPERLINK('[2]пр.взв.'!A4)</f>
        <v>Weight category     кg.</v>
      </c>
      <c r="C2" s="121"/>
      <c r="D2" s="121"/>
      <c r="E2" s="121"/>
      <c r="F2" s="121"/>
      <c r="G2" s="121"/>
      <c r="H2" s="121"/>
      <c r="I2" s="121"/>
      <c r="J2" s="99"/>
      <c r="K2" s="120" t="str">
        <f>HYPERLINK('[2]пр.взв.'!A4)</f>
        <v>Weight category     кg.</v>
      </c>
      <c r="L2" s="121"/>
      <c r="M2" s="121"/>
      <c r="N2" s="121"/>
      <c r="O2" s="121"/>
      <c r="P2" s="121"/>
      <c r="Q2" s="121"/>
      <c r="R2" s="121"/>
    </row>
    <row r="3" spans="2:18" ht="16.5" thickBot="1">
      <c r="B3" s="100" t="s">
        <v>22</v>
      </c>
      <c r="C3" s="101" t="s">
        <v>34</v>
      </c>
      <c r="D3" s="102" t="s">
        <v>30</v>
      </c>
      <c r="E3" s="103"/>
      <c r="F3" s="100"/>
      <c r="G3" s="103"/>
      <c r="H3" s="103"/>
      <c r="I3" s="103"/>
      <c r="J3" s="103"/>
      <c r="K3" s="100" t="s">
        <v>29</v>
      </c>
      <c r="L3" s="101" t="s">
        <v>34</v>
      </c>
      <c r="M3" s="102" t="s">
        <v>30</v>
      </c>
      <c r="N3" s="103"/>
      <c r="O3" s="100"/>
      <c r="P3" s="103"/>
      <c r="Q3" s="103"/>
      <c r="R3" s="103"/>
    </row>
    <row r="4" spans="1:18" ht="12.75" customHeight="1">
      <c r="A4" s="163" t="s">
        <v>31</v>
      </c>
      <c r="B4" s="122" t="s">
        <v>2</v>
      </c>
      <c r="C4" s="124" t="s">
        <v>3</v>
      </c>
      <c r="D4" s="124" t="s">
        <v>4</v>
      </c>
      <c r="E4" s="124" t="s">
        <v>14</v>
      </c>
      <c r="F4" s="126" t="s">
        <v>15</v>
      </c>
      <c r="G4" s="127" t="s">
        <v>17</v>
      </c>
      <c r="H4" s="129" t="s">
        <v>18</v>
      </c>
      <c r="I4" s="131" t="s">
        <v>16</v>
      </c>
      <c r="J4" s="163" t="s">
        <v>31</v>
      </c>
      <c r="K4" s="133" t="s">
        <v>2</v>
      </c>
      <c r="L4" s="124" t="s">
        <v>3</v>
      </c>
      <c r="M4" s="124" t="s">
        <v>4</v>
      </c>
      <c r="N4" s="124" t="s">
        <v>14</v>
      </c>
      <c r="O4" s="126" t="s">
        <v>15</v>
      </c>
      <c r="P4" s="127" t="s">
        <v>17</v>
      </c>
      <c r="Q4" s="129" t="s">
        <v>18</v>
      </c>
      <c r="R4" s="131" t="s">
        <v>16</v>
      </c>
    </row>
    <row r="5" spans="1:18" ht="13.5" customHeight="1" thickBot="1">
      <c r="A5" s="164"/>
      <c r="B5" s="123" t="s">
        <v>2</v>
      </c>
      <c r="C5" s="125" t="s">
        <v>3</v>
      </c>
      <c r="D5" s="125" t="s">
        <v>4</v>
      </c>
      <c r="E5" s="125" t="s">
        <v>14</v>
      </c>
      <c r="F5" s="125" t="s">
        <v>15</v>
      </c>
      <c r="G5" s="128"/>
      <c r="H5" s="130"/>
      <c r="I5" s="132" t="s">
        <v>16</v>
      </c>
      <c r="J5" s="164"/>
      <c r="K5" s="117" t="s">
        <v>2</v>
      </c>
      <c r="L5" s="125" t="s">
        <v>3</v>
      </c>
      <c r="M5" s="125" t="s">
        <v>4</v>
      </c>
      <c r="N5" s="125" t="s">
        <v>14</v>
      </c>
      <c r="O5" s="125" t="s">
        <v>15</v>
      </c>
      <c r="P5" s="128"/>
      <c r="Q5" s="130"/>
      <c r="R5" s="132" t="s">
        <v>16</v>
      </c>
    </row>
    <row r="6" spans="1:18" ht="12.75" customHeight="1">
      <c r="A6" s="165">
        <v>1</v>
      </c>
      <c r="B6" s="114">
        <v>1</v>
      </c>
      <c r="C6" s="116">
        <f>VLOOKUP(B6,'пр.взв.'!B7:E38,2,FALSE)</f>
        <v>0</v>
      </c>
      <c r="D6" s="113">
        <f>VLOOKUP(B6,'пр.взв.'!B7:F38,3,FALSE)</f>
        <v>0</v>
      </c>
      <c r="E6" s="113">
        <f>VLOOKUP(B6,'пр.взв.'!B7:G38,4,FALSE)</f>
        <v>0</v>
      </c>
      <c r="F6" s="135"/>
      <c r="G6" s="136"/>
      <c r="H6" s="137"/>
      <c r="I6" s="139"/>
      <c r="J6" s="170">
        <v>5</v>
      </c>
      <c r="K6" s="114">
        <v>2</v>
      </c>
      <c r="L6" s="116">
        <f>VLOOKUP(K6,'пр.взв.'!B7:E38,2,FALSE)</f>
        <v>0</v>
      </c>
      <c r="M6" s="113">
        <f>VLOOKUP(K6,'пр.взв.'!B7:F38,3,FALSE)</f>
        <v>0</v>
      </c>
      <c r="N6" s="113">
        <f>VLOOKUP(K6,'пр.взв.'!B7:G38,4,FALSE)</f>
        <v>0</v>
      </c>
      <c r="O6" s="135"/>
      <c r="P6" s="136"/>
      <c r="Q6" s="137"/>
      <c r="R6" s="139"/>
    </row>
    <row r="7" spans="1:18" ht="12.75" customHeight="1">
      <c r="A7" s="166"/>
      <c r="B7" s="115"/>
      <c r="C7" s="112"/>
      <c r="D7" s="134"/>
      <c r="E7" s="134"/>
      <c r="F7" s="134"/>
      <c r="G7" s="134"/>
      <c r="H7" s="138"/>
      <c r="I7" s="140"/>
      <c r="J7" s="171"/>
      <c r="K7" s="115"/>
      <c r="L7" s="112"/>
      <c r="M7" s="134"/>
      <c r="N7" s="134"/>
      <c r="O7" s="134"/>
      <c r="P7" s="134"/>
      <c r="Q7" s="138"/>
      <c r="R7" s="140"/>
    </row>
    <row r="8" spans="1:18" ht="12.75" customHeight="1">
      <c r="A8" s="166"/>
      <c r="B8" s="115">
        <v>9</v>
      </c>
      <c r="C8" s="142">
        <f>VLOOKUP(B8,'пр.взв.'!B7:E38,2,FALSE)</f>
        <v>0</v>
      </c>
      <c r="D8" s="144">
        <f>VLOOKUP(B8,'пр.взв.'!B7:F38,3,FALSE)</f>
        <v>0</v>
      </c>
      <c r="E8" s="144">
        <f>VLOOKUP(B8,'пр.взв.'!B7:G38,4,FALSE)</f>
        <v>0</v>
      </c>
      <c r="F8" s="146"/>
      <c r="G8" s="146"/>
      <c r="H8" s="148"/>
      <c r="I8" s="148"/>
      <c r="J8" s="171"/>
      <c r="K8" s="115">
        <v>10</v>
      </c>
      <c r="L8" s="142">
        <f>VLOOKUP(K8,'пр.взв.'!B7:E38,2,FALSE)</f>
        <v>0</v>
      </c>
      <c r="M8" s="144">
        <f>VLOOKUP(K8,'пр.взв.'!B7:F38,3,FALSE)</f>
        <v>0</v>
      </c>
      <c r="N8" s="113">
        <f>VLOOKUP(K8,'пр.взв.'!B7:G40,4,FALSE)</f>
        <v>0</v>
      </c>
      <c r="O8" s="146"/>
      <c r="P8" s="146"/>
      <c r="Q8" s="148"/>
      <c r="R8" s="148"/>
    </row>
    <row r="9" spans="1:18" ht="13.5" customHeight="1" thickBot="1">
      <c r="A9" s="167"/>
      <c r="B9" s="141"/>
      <c r="C9" s="143"/>
      <c r="D9" s="145"/>
      <c r="E9" s="145"/>
      <c r="F9" s="147"/>
      <c r="G9" s="147"/>
      <c r="H9" s="149"/>
      <c r="I9" s="149"/>
      <c r="J9" s="172"/>
      <c r="K9" s="141"/>
      <c r="L9" s="143"/>
      <c r="M9" s="145"/>
      <c r="N9" s="134"/>
      <c r="O9" s="147"/>
      <c r="P9" s="147"/>
      <c r="Q9" s="149"/>
      <c r="R9" s="149"/>
    </row>
    <row r="10" spans="1:18" ht="12.75" customHeight="1">
      <c r="A10" s="165">
        <v>2</v>
      </c>
      <c r="B10" s="114">
        <v>5</v>
      </c>
      <c r="C10" s="150">
        <f>VLOOKUP(B10,'пр.взв.'!B7:E38,2,FALSE)</f>
        <v>0</v>
      </c>
      <c r="D10" s="151">
        <f>VLOOKUP(B10,'пр.взв.'!B7:F38,3,FALSE)</f>
        <v>0</v>
      </c>
      <c r="E10" s="151">
        <f>VLOOKUP(B10,'пр.взв.'!B7:G38,4,FALSE)</f>
        <v>0</v>
      </c>
      <c r="F10" s="152"/>
      <c r="G10" s="153"/>
      <c r="H10" s="154"/>
      <c r="I10" s="151"/>
      <c r="J10" s="170">
        <v>6</v>
      </c>
      <c r="K10" s="114">
        <v>6</v>
      </c>
      <c r="L10" s="150">
        <f>VLOOKUP(K10,'пр.взв.'!B7:E38,2,FALSE)</f>
        <v>0</v>
      </c>
      <c r="M10" s="151">
        <f>VLOOKUP(K10,'пр.взв.'!B7:F38,3,FALSE)</f>
        <v>0</v>
      </c>
      <c r="N10" s="151">
        <f>VLOOKUP(K10,'пр.взв.'!B7:G42,4,FALSE)</f>
        <v>0</v>
      </c>
      <c r="O10" s="152"/>
      <c r="P10" s="153"/>
      <c r="Q10" s="154"/>
      <c r="R10" s="151"/>
    </row>
    <row r="11" spans="1:18" ht="12.75" customHeight="1">
      <c r="A11" s="166"/>
      <c r="B11" s="115"/>
      <c r="C11" s="112"/>
      <c r="D11" s="134"/>
      <c r="E11" s="134"/>
      <c r="F11" s="134"/>
      <c r="G11" s="134"/>
      <c r="H11" s="138"/>
      <c r="I11" s="140"/>
      <c r="J11" s="171"/>
      <c r="K11" s="115"/>
      <c r="L11" s="112"/>
      <c r="M11" s="134"/>
      <c r="N11" s="134"/>
      <c r="O11" s="134"/>
      <c r="P11" s="134"/>
      <c r="Q11" s="138"/>
      <c r="R11" s="140"/>
    </row>
    <row r="12" spans="1:18" ht="12.75" customHeight="1">
      <c r="A12" s="166"/>
      <c r="B12" s="115">
        <v>13</v>
      </c>
      <c r="C12" s="142">
        <f>VLOOKUP(B12,'пр.взв.'!B7:E38,2,FALSE)</f>
        <v>0</v>
      </c>
      <c r="D12" s="144">
        <f>VLOOKUP(B12,'пр.взв.'!B7:F38,3,FALSE)</f>
        <v>0</v>
      </c>
      <c r="E12" s="144">
        <f>VLOOKUP(B12,'пр.взв.'!B7:G38,4,FALSE)</f>
        <v>0</v>
      </c>
      <c r="F12" s="146"/>
      <c r="G12" s="146"/>
      <c r="H12" s="148"/>
      <c r="I12" s="148"/>
      <c r="J12" s="171"/>
      <c r="K12" s="115">
        <v>14</v>
      </c>
      <c r="L12" s="142">
        <f>VLOOKUP(K12,'пр.взв.'!B7:E38,2,FALSE)</f>
        <v>0</v>
      </c>
      <c r="M12" s="144">
        <f>VLOOKUP(K12,'пр.взв.'!B7:F38,3,FALSE)</f>
        <v>0</v>
      </c>
      <c r="N12" s="144">
        <f>VLOOKUP(K12,'пр.взв.'!B7:G44,4,FALSE)</f>
        <v>0</v>
      </c>
      <c r="O12" s="146"/>
      <c r="P12" s="146"/>
      <c r="Q12" s="148"/>
      <c r="R12" s="148"/>
    </row>
    <row r="13" spans="1:18" ht="12.75" customHeight="1" thickBot="1">
      <c r="A13" s="167"/>
      <c r="B13" s="141"/>
      <c r="C13" s="143"/>
      <c r="D13" s="145"/>
      <c r="E13" s="145"/>
      <c r="F13" s="147"/>
      <c r="G13" s="147"/>
      <c r="H13" s="149"/>
      <c r="I13" s="149"/>
      <c r="J13" s="172"/>
      <c r="K13" s="141"/>
      <c r="L13" s="143"/>
      <c r="M13" s="145"/>
      <c r="N13" s="145"/>
      <c r="O13" s="147"/>
      <c r="P13" s="147"/>
      <c r="Q13" s="149"/>
      <c r="R13" s="149"/>
    </row>
    <row r="14" spans="1:18" ht="12.75" customHeight="1">
      <c r="A14" s="165">
        <v>3</v>
      </c>
      <c r="B14" s="114">
        <v>3</v>
      </c>
      <c r="C14" s="116">
        <f>VLOOKUP(B14,'пр.взв.'!B7:E38,2,FALSE)</f>
        <v>0</v>
      </c>
      <c r="D14" s="113">
        <f>VLOOKUP(B14,'пр.взв.'!B7:F38,3,FALSE)</f>
        <v>0</v>
      </c>
      <c r="E14" s="113">
        <f>VLOOKUP(B14,'пр.взв.'!B7:G38,4,FALSE)</f>
        <v>0</v>
      </c>
      <c r="F14" s="135"/>
      <c r="G14" s="136"/>
      <c r="H14" s="137"/>
      <c r="I14" s="139"/>
      <c r="J14" s="170">
        <v>7</v>
      </c>
      <c r="K14" s="114">
        <v>4</v>
      </c>
      <c r="L14" s="116">
        <f>VLOOKUP(K14,'пр.взв.'!B7:E38,2,FALSE)</f>
        <v>0</v>
      </c>
      <c r="M14" s="113">
        <f>VLOOKUP(K14,'пр.взв.'!B7:F38,3,FALSE)</f>
        <v>0</v>
      </c>
      <c r="N14" s="151">
        <f>VLOOKUP(K14,'пр.взв.'!B7:G46,4,FALSE)</f>
        <v>0</v>
      </c>
      <c r="O14" s="135"/>
      <c r="P14" s="136"/>
      <c r="Q14" s="137"/>
      <c r="R14" s="139"/>
    </row>
    <row r="15" spans="1:18" ht="12.75" customHeight="1">
      <c r="A15" s="166"/>
      <c r="B15" s="115"/>
      <c r="C15" s="112"/>
      <c r="D15" s="134"/>
      <c r="E15" s="134"/>
      <c r="F15" s="134"/>
      <c r="G15" s="134"/>
      <c r="H15" s="138"/>
      <c r="I15" s="140"/>
      <c r="J15" s="171"/>
      <c r="K15" s="115"/>
      <c r="L15" s="112"/>
      <c r="M15" s="134"/>
      <c r="N15" s="134"/>
      <c r="O15" s="134"/>
      <c r="P15" s="134"/>
      <c r="Q15" s="138"/>
      <c r="R15" s="140"/>
    </row>
    <row r="16" spans="1:18" ht="12.75" customHeight="1">
      <c r="A16" s="166"/>
      <c r="B16" s="115">
        <v>11</v>
      </c>
      <c r="C16" s="142">
        <f>VLOOKUP(B16,'пр.взв.'!B15:E30,2,FALSE)</f>
        <v>0</v>
      </c>
      <c r="D16" s="144">
        <f>VLOOKUP(B16,'пр.взв.'!B15:F30,3,FALSE)</f>
        <v>0</v>
      </c>
      <c r="E16" s="144">
        <f>VLOOKUP(B16,'пр.взв.'!B15:G30,4,FALSE)</f>
        <v>0</v>
      </c>
      <c r="F16" s="146"/>
      <c r="G16" s="146"/>
      <c r="H16" s="148"/>
      <c r="I16" s="148"/>
      <c r="J16" s="171"/>
      <c r="K16" s="115">
        <v>12</v>
      </c>
      <c r="L16" s="142">
        <f>VLOOKUP(K16,'пр.взв.'!B7:E38,2,FALSE)</f>
        <v>0</v>
      </c>
      <c r="M16" s="144">
        <f>VLOOKUP(K16,'пр.взв.'!B7:F38,3,FALSE)</f>
        <v>0</v>
      </c>
      <c r="N16" s="144">
        <f>VLOOKUP(K16,'пр.взв.'!B7:G48,4,FALSE)</f>
        <v>0</v>
      </c>
      <c r="O16" s="146"/>
      <c r="P16" s="146"/>
      <c r="Q16" s="148"/>
      <c r="R16" s="148"/>
    </row>
    <row r="17" spans="1:18" ht="13.5" customHeight="1" thickBot="1">
      <c r="A17" s="167"/>
      <c r="B17" s="141"/>
      <c r="C17" s="143"/>
      <c r="D17" s="145"/>
      <c r="E17" s="145"/>
      <c r="F17" s="147"/>
      <c r="G17" s="147"/>
      <c r="H17" s="149"/>
      <c r="I17" s="149"/>
      <c r="J17" s="172"/>
      <c r="K17" s="141"/>
      <c r="L17" s="143"/>
      <c r="M17" s="145"/>
      <c r="N17" s="145"/>
      <c r="O17" s="147"/>
      <c r="P17" s="147"/>
      <c r="Q17" s="149"/>
      <c r="R17" s="149"/>
    </row>
    <row r="18" spans="1:18" ht="12.75" customHeight="1">
      <c r="A18" s="165">
        <v>4</v>
      </c>
      <c r="B18" s="114">
        <v>7</v>
      </c>
      <c r="C18" s="116">
        <f>VLOOKUP(B18,'пр.взв.'!B15:E30,2,FALSE)</f>
        <v>0</v>
      </c>
      <c r="D18" s="113">
        <f>VLOOKUP(B18,'пр.взв.'!B15:F30,3,FALSE)</f>
        <v>0</v>
      </c>
      <c r="E18" s="113">
        <f>VLOOKUP(B18,'пр.взв.'!B15:G30,4,FALSE)</f>
        <v>0</v>
      </c>
      <c r="F18" s="134"/>
      <c r="G18" s="155"/>
      <c r="H18" s="138"/>
      <c r="I18" s="144"/>
      <c r="J18" s="170">
        <v>8</v>
      </c>
      <c r="K18" s="114">
        <v>8</v>
      </c>
      <c r="L18" s="116">
        <f>VLOOKUP(K18,'пр.взв.'!B7:E38,2,FALSE)</f>
        <v>0</v>
      </c>
      <c r="M18" s="113">
        <f>VLOOKUP(K18,'пр.взв.'!B7:F38,3,FALSE)</f>
        <v>0</v>
      </c>
      <c r="N18" s="151">
        <f>VLOOKUP(K18,'пр.взв.'!B7:G50,4,FALSE)</f>
        <v>0</v>
      </c>
      <c r="O18" s="134"/>
      <c r="P18" s="155"/>
      <c r="Q18" s="138"/>
      <c r="R18" s="144"/>
    </row>
    <row r="19" spans="1:18" ht="12.75" customHeight="1">
      <c r="A19" s="166"/>
      <c r="B19" s="115"/>
      <c r="C19" s="112"/>
      <c r="D19" s="134"/>
      <c r="E19" s="134"/>
      <c r="F19" s="134"/>
      <c r="G19" s="134"/>
      <c r="H19" s="138"/>
      <c r="I19" s="140"/>
      <c r="J19" s="171"/>
      <c r="K19" s="115"/>
      <c r="L19" s="112"/>
      <c r="M19" s="134"/>
      <c r="N19" s="134"/>
      <c r="O19" s="134"/>
      <c r="P19" s="134"/>
      <c r="Q19" s="138"/>
      <c r="R19" s="140"/>
    </row>
    <row r="20" spans="1:18" ht="12.75" customHeight="1">
      <c r="A20" s="166"/>
      <c r="B20" s="115">
        <v>15</v>
      </c>
      <c r="C20" s="142">
        <f>VLOOKUP(B20,'пр.взв.'!B7:E38,2,FALSE)</f>
        <v>0</v>
      </c>
      <c r="D20" s="144">
        <f>VLOOKUP(B20,'пр.взв.'!B7:F38,3,FALSE)</f>
        <v>0</v>
      </c>
      <c r="E20" s="144">
        <f>VLOOKUP(B20,'пр.взв.'!B7:G38,4,FALSE)</f>
        <v>0</v>
      </c>
      <c r="F20" s="146"/>
      <c r="G20" s="146"/>
      <c r="H20" s="148"/>
      <c r="I20" s="148"/>
      <c r="J20" s="171"/>
      <c r="K20" s="115">
        <v>16</v>
      </c>
      <c r="L20" s="142">
        <f>VLOOKUP(K20,'пр.взв.'!B7:E38,2,FALSE)</f>
        <v>0</v>
      </c>
      <c r="M20" s="144">
        <f>VLOOKUP(K20,'пр.взв.'!B7:F38,3,FALSE)</f>
        <v>0</v>
      </c>
      <c r="N20" s="144">
        <f>VLOOKUP(K20,'пр.взв.'!B7:G52,4,FALSE)</f>
        <v>0</v>
      </c>
      <c r="O20" s="146"/>
      <c r="P20" s="146"/>
      <c r="Q20" s="148"/>
      <c r="R20" s="148"/>
    </row>
    <row r="21" spans="1:18" ht="12.75" customHeight="1">
      <c r="A21" s="174"/>
      <c r="B21" s="115"/>
      <c r="C21" s="112"/>
      <c r="D21" s="134"/>
      <c r="E21" s="134"/>
      <c r="F21" s="135"/>
      <c r="G21" s="135"/>
      <c r="H21" s="139"/>
      <c r="I21" s="139"/>
      <c r="J21" s="173"/>
      <c r="K21" s="115"/>
      <c r="L21" s="112"/>
      <c r="M21" s="134"/>
      <c r="N21" s="134"/>
      <c r="O21" s="135"/>
      <c r="P21" s="135"/>
      <c r="Q21" s="139"/>
      <c r="R21" s="139"/>
    </row>
    <row r="23" spans="2:18" ht="16.5" thickBot="1">
      <c r="B23" s="100" t="s">
        <v>22</v>
      </c>
      <c r="C23" s="101" t="s">
        <v>34</v>
      </c>
      <c r="D23" s="102" t="s">
        <v>28</v>
      </c>
      <c r="E23" s="103"/>
      <c r="F23" s="100"/>
      <c r="G23" s="103"/>
      <c r="H23" s="103"/>
      <c r="I23" s="103"/>
      <c r="K23" s="100" t="s">
        <v>29</v>
      </c>
      <c r="L23" s="101" t="s">
        <v>34</v>
      </c>
      <c r="M23" s="102" t="s">
        <v>28</v>
      </c>
      <c r="N23" s="103"/>
      <c r="O23" s="100"/>
      <c r="P23" s="103"/>
      <c r="Q23" s="103"/>
      <c r="R23" s="103"/>
    </row>
    <row r="24" spans="1:18" ht="12.75" customHeight="1">
      <c r="A24" s="163" t="s">
        <v>31</v>
      </c>
      <c r="B24" s="122" t="s">
        <v>2</v>
      </c>
      <c r="C24" s="124" t="s">
        <v>3</v>
      </c>
      <c r="D24" s="124" t="s">
        <v>4</v>
      </c>
      <c r="E24" s="124" t="s">
        <v>14</v>
      </c>
      <c r="F24" s="126" t="s">
        <v>15</v>
      </c>
      <c r="G24" s="127" t="s">
        <v>17</v>
      </c>
      <c r="H24" s="129" t="s">
        <v>18</v>
      </c>
      <c r="I24" s="131" t="s">
        <v>16</v>
      </c>
      <c r="J24" s="163" t="s">
        <v>31</v>
      </c>
      <c r="K24" s="122" t="s">
        <v>2</v>
      </c>
      <c r="L24" s="124" t="s">
        <v>3</v>
      </c>
      <c r="M24" s="124" t="s">
        <v>4</v>
      </c>
      <c r="N24" s="124" t="s">
        <v>14</v>
      </c>
      <c r="O24" s="126" t="s">
        <v>15</v>
      </c>
      <c r="P24" s="127" t="s">
        <v>17</v>
      </c>
      <c r="Q24" s="129" t="s">
        <v>18</v>
      </c>
      <c r="R24" s="131" t="s">
        <v>16</v>
      </c>
    </row>
    <row r="25" spans="1:18" ht="13.5" customHeight="1" thickBot="1">
      <c r="A25" s="164"/>
      <c r="B25" s="123" t="s">
        <v>2</v>
      </c>
      <c r="C25" s="125" t="s">
        <v>3</v>
      </c>
      <c r="D25" s="125" t="s">
        <v>4</v>
      </c>
      <c r="E25" s="125" t="s">
        <v>14</v>
      </c>
      <c r="F25" s="125" t="s">
        <v>15</v>
      </c>
      <c r="G25" s="128"/>
      <c r="H25" s="130"/>
      <c r="I25" s="132" t="s">
        <v>16</v>
      </c>
      <c r="J25" s="164"/>
      <c r="K25" s="123" t="s">
        <v>2</v>
      </c>
      <c r="L25" s="125" t="s">
        <v>3</v>
      </c>
      <c r="M25" s="125" t="s">
        <v>4</v>
      </c>
      <c r="N25" s="125" t="s">
        <v>14</v>
      </c>
      <c r="O25" s="125" t="s">
        <v>15</v>
      </c>
      <c r="P25" s="128"/>
      <c r="Q25" s="130"/>
      <c r="R25" s="132" t="s">
        <v>16</v>
      </c>
    </row>
    <row r="26" spans="1:18" ht="12.75" customHeight="1">
      <c r="A26" s="170">
        <v>1</v>
      </c>
      <c r="B26" s="156"/>
      <c r="C26" s="116" t="e">
        <f>VLOOKUP(B26,'пр.взв.'!B7:E38,2,FALSE)</f>
        <v>#N/A</v>
      </c>
      <c r="D26" s="113" t="e">
        <f>VLOOKUP(B26,'пр.взв.'!B7:F50,3,FALSE)</f>
        <v>#N/A</v>
      </c>
      <c r="E26" s="113" t="e">
        <f>VLOOKUP(B26,'пр.взв.'!B7:G50,4,FALSE)</f>
        <v>#N/A</v>
      </c>
      <c r="F26" s="135"/>
      <c r="G26" s="136"/>
      <c r="H26" s="137"/>
      <c r="I26" s="139"/>
      <c r="J26" s="170">
        <v>3</v>
      </c>
      <c r="K26" s="156"/>
      <c r="L26" s="116" t="e">
        <f>VLOOKUP(K26,'пр.взв.'!B7:E50,2,FALSE)</f>
        <v>#N/A</v>
      </c>
      <c r="M26" s="113" t="e">
        <f>VLOOKUP(K26,'пр.взв.'!B7:F50,3,FALSE)</f>
        <v>#N/A</v>
      </c>
      <c r="N26" s="151" t="e">
        <f>VLOOKUP(K26,'пр.взв.'!B7:G58,4,FALSE)</f>
        <v>#N/A</v>
      </c>
      <c r="O26" s="135"/>
      <c r="P26" s="136"/>
      <c r="Q26" s="137"/>
      <c r="R26" s="139"/>
    </row>
    <row r="27" spans="1:18" ht="12.75" customHeight="1">
      <c r="A27" s="171"/>
      <c r="B27" s="157"/>
      <c r="C27" s="112"/>
      <c r="D27" s="134"/>
      <c r="E27" s="134"/>
      <c r="F27" s="134"/>
      <c r="G27" s="134"/>
      <c r="H27" s="138"/>
      <c r="I27" s="140"/>
      <c r="J27" s="171"/>
      <c r="K27" s="157"/>
      <c r="L27" s="112"/>
      <c r="M27" s="134"/>
      <c r="N27" s="134"/>
      <c r="O27" s="134"/>
      <c r="P27" s="134"/>
      <c r="Q27" s="138"/>
      <c r="R27" s="140"/>
    </row>
    <row r="28" spans="1:18" ht="12.75" customHeight="1">
      <c r="A28" s="171"/>
      <c r="B28" s="158"/>
      <c r="C28" s="142" t="e">
        <f>VLOOKUP(B28,'пр.взв.'!B7:E38,2,FALSE)</f>
        <v>#N/A</v>
      </c>
      <c r="D28" s="144" t="e">
        <f>VLOOKUP(B28,'пр.взв.'!B7:F42,3,FALSE)</f>
        <v>#N/A</v>
      </c>
      <c r="E28" s="144" t="e">
        <f>VLOOKUP(B28,'пр.взв.'!B7:G42,4,FALSE)</f>
        <v>#N/A</v>
      </c>
      <c r="F28" s="146"/>
      <c r="G28" s="146"/>
      <c r="H28" s="148"/>
      <c r="I28" s="148"/>
      <c r="J28" s="171"/>
      <c r="K28" s="158"/>
      <c r="L28" s="142" t="e">
        <f>VLOOKUP(K28,'пр.взв.'!B7:E50,2,FALSE)</f>
        <v>#N/A</v>
      </c>
      <c r="M28" s="144" t="e">
        <f>VLOOKUP(K28,'пр.взв.'!B7:F50,3,FALSE)</f>
        <v>#N/A</v>
      </c>
      <c r="N28" s="144" t="e">
        <f>VLOOKUP(K28,'пр.взв.'!B7:G60,4,FALSE)</f>
        <v>#N/A</v>
      </c>
      <c r="O28" s="146"/>
      <c r="P28" s="146"/>
      <c r="Q28" s="148"/>
      <c r="R28" s="148"/>
    </row>
    <row r="29" spans="1:18" ht="13.5" customHeight="1" thickBot="1">
      <c r="A29" s="172"/>
      <c r="B29" s="159"/>
      <c r="C29" s="143"/>
      <c r="D29" s="145"/>
      <c r="E29" s="145"/>
      <c r="F29" s="147"/>
      <c r="G29" s="147"/>
      <c r="H29" s="149"/>
      <c r="I29" s="149"/>
      <c r="J29" s="172"/>
      <c r="K29" s="159"/>
      <c r="L29" s="143"/>
      <c r="M29" s="145"/>
      <c r="N29" s="145"/>
      <c r="O29" s="147"/>
      <c r="P29" s="147"/>
      <c r="Q29" s="149"/>
      <c r="R29" s="149"/>
    </row>
    <row r="30" spans="1:18" ht="12.75" customHeight="1">
      <c r="A30" s="170">
        <v>2</v>
      </c>
      <c r="B30" s="160"/>
      <c r="C30" s="116" t="e">
        <f>VLOOKUP(B30,'пр.взв.'!B7:E38,2,FALSE)</f>
        <v>#N/A</v>
      </c>
      <c r="D30" s="113" t="e">
        <f>VLOOKUP(B30,'пр.взв.'!B7:F42,3,FALSE)</f>
        <v>#N/A</v>
      </c>
      <c r="E30" s="113" t="e">
        <f>VLOOKUP(B30,'пр.взв.'!B7:G42,4,FALSE)</f>
        <v>#N/A</v>
      </c>
      <c r="F30" s="152"/>
      <c r="G30" s="153"/>
      <c r="H30" s="154"/>
      <c r="I30" s="151"/>
      <c r="J30" s="170">
        <v>4</v>
      </c>
      <c r="K30" s="160"/>
      <c r="L30" s="116" t="e">
        <f>VLOOKUP(K30,'пр.взв.'!B7:E50,2,FALSE)</f>
        <v>#N/A</v>
      </c>
      <c r="M30" s="113" t="e">
        <f>VLOOKUP(K30,'пр.взв.'!B7:F50,3,FALSE)</f>
        <v>#N/A</v>
      </c>
      <c r="N30" s="151" t="e">
        <f>VLOOKUP(K30,'пр.взв.'!B7:G62,4,FALSE)</f>
        <v>#N/A</v>
      </c>
      <c r="O30" s="152"/>
      <c r="P30" s="153"/>
      <c r="Q30" s="154"/>
      <c r="R30" s="151"/>
    </row>
    <row r="31" spans="1:18" ht="12.75" customHeight="1">
      <c r="A31" s="171"/>
      <c r="B31" s="161"/>
      <c r="C31" s="112"/>
      <c r="D31" s="134"/>
      <c r="E31" s="134"/>
      <c r="F31" s="134"/>
      <c r="G31" s="134"/>
      <c r="H31" s="138"/>
      <c r="I31" s="140"/>
      <c r="J31" s="171"/>
      <c r="K31" s="161"/>
      <c r="L31" s="112"/>
      <c r="M31" s="134"/>
      <c r="N31" s="134"/>
      <c r="O31" s="134"/>
      <c r="P31" s="134"/>
      <c r="Q31" s="138"/>
      <c r="R31" s="140"/>
    </row>
    <row r="32" spans="1:18" ht="12.75" customHeight="1">
      <c r="A32" s="171"/>
      <c r="B32" s="158"/>
      <c r="C32" s="142" t="e">
        <f>VLOOKUP(B32,'пр.взв.'!B7:E38,2,FALSE)</f>
        <v>#N/A</v>
      </c>
      <c r="D32" s="144" t="e">
        <f>VLOOKUP(B32,'пр.взв.'!B7:F50,3,FALSE)</f>
        <v>#N/A</v>
      </c>
      <c r="E32" s="144" t="e">
        <f>VLOOKUP(B32,'пр.взв.'!B7:G50,4,FALSE)</f>
        <v>#N/A</v>
      </c>
      <c r="F32" s="146"/>
      <c r="G32" s="146"/>
      <c r="H32" s="148"/>
      <c r="I32" s="148"/>
      <c r="J32" s="171"/>
      <c r="K32" s="158"/>
      <c r="L32" s="142" t="e">
        <f>VLOOKUP(K32,'пр.взв.'!B7:E50,2,FALSE)</f>
        <v>#N/A</v>
      </c>
      <c r="M32" s="144" t="e">
        <f>VLOOKUP(K32,'пр.взв.'!B7:F50,3,FALSE)</f>
        <v>#N/A</v>
      </c>
      <c r="N32" s="144" t="e">
        <f>VLOOKUP(K32,'пр.взв.'!B7:G64,4,FALSE)</f>
        <v>#N/A</v>
      </c>
      <c r="O32" s="146"/>
      <c r="P32" s="146"/>
      <c r="Q32" s="148"/>
      <c r="R32" s="148"/>
    </row>
    <row r="33" spans="1:18" ht="12.75" customHeight="1">
      <c r="A33" s="173"/>
      <c r="B33" s="162"/>
      <c r="C33" s="112"/>
      <c r="D33" s="134"/>
      <c r="E33" s="134"/>
      <c r="F33" s="135"/>
      <c r="G33" s="135"/>
      <c r="H33" s="139"/>
      <c r="I33" s="139"/>
      <c r="J33" s="173"/>
      <c r="K33" s="162"/>
      <c r="L33" s="112"/>
      <c r="M33" s="134"/>
      <c r="N33" s="134"/>
      <c r="O33" s="135"/>
      <c r="P33" s="135"/>
      <c r="Q33" s="139"/>
      <c r="R33" s="139"/>
    </row>
    <row r="35" spans="3:18" ht="15">
      <c r="C35" s="168" t="s">
        <v>33</v>
      </c>
      <c r="D35" s="168"/>
      <c r="E35" s="168"/>
      <c r="F35" s="168"/>
      <c r="G35" s="168"/>
      <c r="H35" s="168"/>
      <c r="I35" s="168"/>
      <c r="L35" s="168" t="s">
        <v>33</v>
      </c>
      <c r="M35" s="168"/>
      <c r="N35" s="168"/>
      <c r="O35" s="168"/>
      <c r="P35" s="168"/>
      <c r="Q35" s="168"/>
      <c r="R35" s="168"/>
    </row>
    <row r="36" spans="2:18" ht="16.5" thickBot="1">
      <c r="B36" s="100" t="s">
        <v>22</v>
      </c>
      <c r="C36" s="104"/>
      <c r="D36" s="104"/>
      <c r="E36" s="104"/>
      <c r="F36" s="104"/>
      <c r="G36" s="104"/>
      <c r="H36" s="104"/>
      <c r="I36" s="104"/>
      <c r="K36" s="100" t="s">
        <v>29</v>
      </c>
      <c r="L36" s="104"/>
      <c r="M36" s="104"/>
      <c r="N36" s="104"/>
      <c r="O36" s="104"/>
      <c r="P36" s="104"/>
      <c r="Q36" s="104"/>
      <c r="R36" s="104"/>
    </row>
    <row r="37" spans="1:18" ht="12.75" customHeight="1">
      <c r="A37" s="163" t="s">
        <v>31</v>
      </c>
      <c r="B37" s="160" t="s">
        <v>2</v>
      </c>
      <c r="C37" s="124" t="s">
        <v>3</v>
      </c>
      <c r="D37" s="124" t="s">
        <v>4</v>
      </c>
      <c r="E37" s="124" t="s">
        <v>14</v>
      </c>
      <c r="F37" s="126" t="s">
        <v>15</v>
      </c>
      <c r="G37" s="127" t="s">
        <v>17</v>
      </c>
      <c r="H37" s="129" t="s">
        <v>18</v>
      </c>
      <c r="I37" s="131" t="s">
        <v>16</v>
      </c>
      <c r="J37" s="163" t="s">
        <v>31</v>
      </c>
      <c r="K37" s="160" t="s">
        <v>2</v>
      </c>
      <c r="L37" s="124" t="s">
        <v>3</v>
      </c>
      <c r="M37" s="124" t="s">
        <v>4</v>
      </c>
      <c r="N37" s="124" t="s">
        <v>14</v>
      </c>
      <c r="O37" s="126" t="s">
        <v>15</v>
      </c>
      <c r="P37" s="127" t="s">
        <v>17</v>
      </c>
      <c r="Q37" s="129" t="s">
        <v>18</v>
      </c>
      <c r="R37" s="131" t="s">
        <v>16</v>
      </c>
    </row>
    <row r="38" spans="1:18" ht="13.5" customHeight="1" thickBot="1">
      <c r="A38" s="164"/>
      <c r="B38" s="169" t="s">
        <v>2</v>
      </c>
      <c r="C38" s="125" t="s">
        <v>3</v>
      </c>
      <c r="D38" s="125" t="s">
        <v>4</v>
      </c>
      <c r="E38" s="125" t="s">
        <v>14</v>
      </c>
      <c r="F38" s="125" t="s">
        <v>15</v>
      </c>
      <c r="G38" s="128"/>
      <c r="H38" s="130"/>
      <c r="I38" s="132" t="s">
        <v>16</v>
      </c>
      <c r="J38" s="164"/>
      <c r="K38" s="169" t="s">
        <v>2</v>
      </c>
      <c r="L38" s="125" t="s">
        <v>3</v>
      </c>
      <c r="M38" s="125" t="s">
        <v>4</v>
      </c>
      <c r="N38" s="125" t="s">
        <v>14</v>
      </c>
      <c r="O38" s="125" t="s">
        <v>15</v>
      </c>
      <c r="P38" s="128"/>
      <c r="Q38" s="130"/>
      <c r="R38" s="132" t="s">
        <v>16</v>
      </c>
    </row>
    <row r="39" spans="1:18" ht="12.75" customHeight="1">
      <c r="A39" s="170">
        <v>1</v>
      </c>
      <c r="B39" s="156"/>
      <c r="C39" s="116" t="e">
        <f>VLOOKUP(B39,'пр.взв.'!B7:E38,2,FALSE)</f>
        <v>#N/A</v>
      </c>
      <c r="D39" s="113" t="e">
        <f>VLOOKUP(B39,'пр.взв.'!B7:F51,3,FALSE)</f>
        <v>#N/A</v>
      </c>
      <c r="E39" s="113" t="e">
        <f>VLOOKUP(B39,'пр.взв.'!B7:G51,4,FALSE)</f>
        <v>#N/A</v>
      </c>
      <c r="F39" s="135"/>
      <c r="G39" s="136"/>
      <c r="H39" s="137"/>
      <c r="I39" s="139"/>
      <c r="J39" s="170">
        <v>2</v>
      </c>
      <c r="K39" s="156"/>
      <c r="L39" s="116" t="e">
        <f>VLOOKUP(K39,'пр.взв.'!B7:E38,2,FALSE)</f>
        <v>#N/A</v>
      </c>
      <c r="M39" s="113" t="e">
        <f>VLOOKUP(K39,'пр.взв.'!B7:F59,3,FALSE)</f>
        <v>#N/A</v>
      </c>
      <c r="N39" s="151" t="e">
        <f>VLOOKUP(K39,'пр.взв.'!B7:G71,4,FALSE)</f>
        <v>#N/A</v>
      </c>
      <c r="O39" s="135"/>
      <c r="P39" s="136"/>
      <c r="Q39" s="137"/>
      <c r="R39" s="139"/>
    </row>
    <row r="40" spans="1:18" ht="12.75" customHeight="1">
      <c r="A40" s="171"/>
      <c r="B40" s="157"/>
      <c r="C40" s="112"/>
      <c r="D40" s="134"/>
      <c r="E40" s="134"/>
      <c r="F40" s="134"/>
      <c r="G40" s="134"/>
      <c r="H40" s="138"/>
      <c r="I40" s="140"/>
      <c r="J40" s="171"/>
      <c r="K40" s="157"/>
      <c r="L40" s="112"/>
      <c r="M40" s="134"/>
      <c r="N40" s="134"/>
      <c r="O40" s="134"/>
      <c r="P40" s="134"/>
      <c r="Q40" s="138"/>
      <c r="R40" s="140"/>
    </row>
    <row r="41" spans="1:18" ht="12.75" customHeight="1">
      <c r="A41" s="171"/>
      <c r="B41" s="158"/>
      <c r="C41" s="142" t="e">
        <f>VLOOKUP(B41,'пр.взв.'!B7:E38,2,FALSE)</f>
        <v>#N/A</v>
      </c>
      <c r="D41" s="144" t="e">
        <f>VLOOKUP(B41,'пр.взв.'!B7:F59,3,FALSE)</f>
        <v>#N/A</v>
      </c>
      <c r="E41" s="144" t="e">
        <f>VLOOKUP(B41,'пр.взв.'!B7:G59,4,FALSE)</f>
        <v>#N/A</v>
      </c>
      <c r="F41" s="146"/>
      <c r="G41" s="146"/>
      <c r="H41" s="148"/>
      <c r="I41" s="148"/>
      <c r="J41" s="171"/>
      <c r="K41" s="158"/>
      <c r="L41" s="142" t="e">
        <f>VLOOKUP(K41,'пр.взв.'!B7:E38,2,FALSE)</f>
        <v>#N/A</v>
      </c>
      <c r="M41" s="144" t="e">
        <f>VLOOKUP(K41,'пр.взв.'!B7:F59,3,FALSE)</f>
        <v>#N/A</v>
      </c>
      <c r="N41" s="144" t="e">
        <f>VLOOKUP(K41,'пр.взв.'!B7:G73,4,FALSE)</f>
        <v>#N/A</v>
      </c>
      <c r="O41" s="146"/>
      <c r="P41" s="146"/>
      <c r="Q41" s="148"/>
      <c r="R41" s="148"/>
    </row>
    <row r="42" spans="1:18" ht="12.75" customHeight="1">
      <c r="A42" s="173"/>
      <c r="B42" s="162"/>
      <c r="C42" s="112"/>
      <c r="D42" s="134"/>
      <c r="E42" s="134"/>
      <c r="F42" s="135"/>
      <c r="G42" s="135"/>
      <c r="H42" s="139"/>
      <c r="I42" s="139"/>
      <c r="J42" s="173"/>
      <c r="K42" s="162"/>
      <c r="L42" s="112"/>
      <c r="M42" s="134"/>
      <c r="N42" s="134"/>
      <c r="O42" s="135"/>
      <c r="P42" s="135"/>
      <c r="Q42" s="139"/>
      <c r="R42" s="139"/>
    </row>
    <row r="45" spans="1:18" ht="15">
      <c r="A45" s="175" t="s">
        <v>32</v>
      </c>
      <c r="B45" s="175"/>
      <c r="C45" s="175"/>
      <c r="D45" s="175"/>
      <c r="E45" s="175"/>
      <c r="F45" s="175"/>
      <c r="G45" s="175"/>
      <c r="H45" s="175"/>
      <c r="I45" s="175"/>
      <c r="J45" s="175" t="s">
        <v>32</v>
      </c>
      <c r="K45" s="175"/>
      <c r="L45" s="175"/>
      <c r="M45" s="175"/>
      <c r="N45" s="175"/>
      <c r="O45" s="175"/>
      <c r="P45" s="175"/>
      <c r="Q45" s="175"/>
      <c r="R45" s="175"/>
    </row>
    <row r="46" spans="2:18" ht="16.5" thickBot="1">
      <c r="B46" s="100" t="s">
        <v>22</v>
      </c>
      <c r="C46" s="104"/>
      <c r="D46" s="104"/>
      <c r="E46" s="104"/>
      <c r="F46" s="104"/>
      <c r="G46" s="104"/>
      <c r="H46" s="104"/>
      <c r="I46" s="104"/>
      <c r="K46" s="100" t="s">
        <v>29</v>
      </c>
      <c r="L46" s="104"/>
      <c r="M46" s="104"/>
      <c r="N46" s="104"/>
      <c r="O46" s="104"/>
      <c r="P46" s="104"/>
      <c r="Q46" s="104"/>
      <c r="R46" s="104"/>
    </row>
    <row r="47" spans="1:18" ht="12.75">
      <c r="A47" s="163" t="s">
        <v>31</v>
      </c>
      <c r="B47" s="160" t="s">
        <v>2</v>
      </c>
      <c r="C47" s="124" t="s">
        <v>3</v>
      </c>
      <c r="D47" s="124" t="s">
        <v>4</v>
      </c>
      <c r="E47" s="124" t="s">
        <v>14</v>
      </c>
      <c r="F47" s="126" t="s">
        <v>15</v>
      </c>
      <c r="G47" s="127" t="s">
        <v>17</v>
      </c>
      <c r="H47" s="129" t="s">
        <v>18</v>
      </c>
      <c r="I47" s="131" t="s">
        <v>16</v>
      </c>
      <c r="J47" s="163" t="s">
        <v>31</v>
      </c>
      <c r="K47" s="160" t="s">
        <v>2</v>
      </c>
      <c r="L47" s="124" t="s">
        <v>3</v>
      </c>
      <c r="M47" s="124" t="s">
        <v>4</v>
      </c>
      <c r="N47" s="124" t="s">
        <v>14</v>
      </c>
      <c r="O47" s="126" t="s">
        <v>15</v>
      </c>
      <c r="P47" s="127" t="s">
        <v>17</v>
      </c>
      <c r="Q47" s="129" t="s">
        <v>18</v>
      </c>
      <c r="R47" s="131" t="s">
        <v>16</v>
      </c>
    </row>
    <row r="48" spans="1:18" ht="13.5" thickBot="1">
      <c r="A48" s="164"/>
      <c r="B48" s="169" t="s">
        <v>2</v>
      </c>
      <c r="C48" s="125" t="s">
        <v>3</v>
      </c>
      <c r="D48" s="125" t="s">
        <v>4</v>
      </c>
      <c r="E48" s="125" t="s">
        <v>14</v>
      </c>
      <c r="F48" s="125" t="s">
        <v>15</v>
      </c>
      <c r="G48" s="128"/>
      <c r="H48" s="130"/>
      <c r="I48" s="132" t="s">
        <v>16</v>
      </c>
      <c r="J48" s="164"/>
      <c r="K48" s="169" t="s">
        <v>2</v>
      </c>
      <c r="L48" s="125" t="s">
        <v>3</v>
      </c>
      <c r="M48" s="125" t="s">
        <v>4</v>
      </c>
      <c r="N48" s="125" t="s">
        <v>14</v>
      </c>
      <c r="O48" s="125" t="s">
        <v>15</v>
      </c>
      <c r="P48" s="128"/>
      <c r="Q48" s="130"/>
      <c r="R48" s="132" t="s">
        <v>16</v>
      </c>
    </row>
    <row r="49" spans="1:18" ht="12.75">
      <c r="A49" s="170">
        <v>1</v>
      </c>
      <c r="B49" s="156"/>
      <c r="C49" s="116" t="e">
        <f>VLOOKUP(B49,'пр.взв.'!B7:E38,2,FALSE)</f>
        <v>#N/A</v>
      </c>
      <c r="D49" s="113" t="e">
        <f>VLOOKUP(B49,'пр.взв.'!B7:F61,3,FALSE)</f>
        <v>#N/A</v>
      </c>
      <c r="E49" s="113" t="e">
        <f>VLOOKUP(B49,'пр.взв.'!B7:G61,4,FALSE)</f>
        <v>#N/A</v>
      </c>
      <c r="F49" s="135"/>
      <c r="G49" s="136"/>
      <c r="H49" s="137"/>
      <c r="I49" s="139"/>
      <c r="J49" s="170">
        <v>2</v>
      </c>
      <c r="K49" s="156"/>
      <c r="L49" s="116" t="e">
        <f>VLOOKUP(K49,'пр.взв.'!B7:E38,2,FALSE)</f>
        <v>#N/A</v>
      </c>
      <c r="M49" s="113" t="e">
        <f>VLOOKUP(K49,'пр.взв.'!B7:F69,3,FALSE)</f>
        <v>#N/A</v>
      </c>
      <c r="N49" s="151" t="e">
        <f>VLOOKUP(K49,'пр.взв.'!B7:G81,4,FALSE)</f>
        <v>#N/A</v>
      </c>
      <c r="O49" s="135"/>
      <c r="P49" s="136"/>
      <c r="Q49" s="137"/>
      <c r="R49" s="139"/>
    </row>
    <row r="50" spans="1:18" ht="12.75">
      <c r="A50" s="171"/>
      <c r="B50" s="157"/>
      <c r="C50" s="112"/>
      <c r="D50" s="134"/>
      <c r="E50" s="134"/>
      <c r="F50" s="134"/>
      <c r="G50" s="134"/>
      <c r="H50" s="138"/>
      <c r="I50" s="140"/>
      <c r="J50" s="171"/>
      <c r="K50" s="157"/>
      <c r="L50" s="112"/>
      <c r="M50" s="134"/>
      <c r="N50" s="134"/>
      <c r="O50" s="134"/>
      <c r="P50" s="134"/>
      <c r="Q50" s="138"/>
      <c r="R50" s="140"/>
    </row>
    <row r="51" spans="1:18" ht="12.75">
      <c r="A51" s="171"/>
      <c r="B51" s="158"/>
      <c r="C51" s="142" t="e">
        <f>VLOOKUP(B51,'пр.взв.'!B7:E38,2,FALSE)</f>
        <v>#N/A</v>
      </c>
      <c r="D51" s="144" t="e">
        <f>VLOOKUP(B51,'пр.взв.'!B7:F69,3,FALSE)</f>
        <v>#N/A</v>
      </c>
      <c r="E51" s="144" t="e">
        <f>VLOOKUP(B51,'пр.взв.'!B7:G69,4,FALSE)</f>
        <v>#N/A</v>
      </c>
      <c r="F51" s="146"/>
      <c r="G51" s="146"/>
      <c r="H51" s="148"/>
      <c r="I51" s="148"/>
      <c r="J51" s="171"/>
      <c r="K51" s="158"/>
      <c r="L51" s="142" t="e">
        <f>VLOOKUP(K51,'пр.взв.'!B7:E38,2,FALSE)</f>
        <v>#N/A</v>
      </c>
      <c r="M51" s="144" t="e">
        <f>VLOOKUP(K51,'пр.взв.'!B7:F69,3,FALSE)</f>
        <v>#N/A</v>
      </c>
      <c r="N51" s="144" t="e">
        <f>VLOOKUP(K51,'пр.взв.'!B7:G83,4,FALSE)</f>
        <v>#N/A</v>
      </c>
      <c r="O51" s="146"/>
      <c r="P51" s="146"/>
      <c r="Q51" s="148"/>
      <c r="R51" s="148"/>
    </row>
    <row r="52" spans="1:18" ht="12.75">
      <c r="A52" s="173"/>
      <c r="B52" s="162"/>
      <c r="C52" s="112"/>
      <c r="D52" s="134"/>
      <c r="E52" s="134"/>
      <c r="F52" s="135"/>
      <c r="G52" s="135"/>
      <c r="H52" s="139"/>
      <c r="I52" s="139"/>
      <c r="J52" s="173"/>
      <c r="K52" s="162"/>
      <c r="L52" s="112"/>
      <c r="M52" s="134"/>
      <c r="N52" s="134"/>
      <c r="O52" s="135"/>
      <c r="P52" s="135"/>
      <c r="Q52" s="139"/>
      <c r="R52" s="139"/>
    </row>
  </sheetData>
  <mergeCells count="352">
    <mergeCell ref="R51:R52"/>
    <mergeCell ref="N51:N52"/>
    <mergeCell ref="O51:O52"/>
    <mergeCell ref="P51:P52"/>
    <mergeCell ref="Q51:Q52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K51:K52"/>
    <mergeCell ref="N49:N50"/>
    <mergeCell ref="O49:O50"/>
    <mergeCell ref="P49:P50"/>
    <mergeCell ref="Q49:Q50"/>
    <mergeCell ref="J49:J52"/>
    <mergeCell ref="K49:K50"/>
    <mergeCell ref="L49:L50"/>
    <mergeCell ref="M49:M50"/>
    <mergeCell ref="L51:L52"/>
    <mergeCell ref="M51:M52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37:J38"/>
    <mergeCell ref="A39:A42"/>
    <mergeCell ref="J39:J42"/>
    <mergeCell ref="E41:E42"/>
    <mergeCell ref="B39:B40"/>
    <mergeCell ref="C39:C40"/>
    <mergeCell ref="D39:D40"/>
    <mergeCell ref="E39:E40"/>
    <mergeCell ref="F37:F38"/>
    <mergeCell ref="I39:I40"/>
    <mergeCell ref="C32:C33"/>
    <mergeCell ref="D32:D33"/>
    <mergeCell ref="E32:E33"/>
    <mergeCell ref="A37:A38"/>
    <mergeCell ref="A30:A33"/>
    <mergeCell ref="B37:B38"/>
    <mergeCell ref="C37:C38"/>
    <mergeCell ref="D37:D38"/>
    <mergeCell ref="E37:E38"/>
    <mergeCell ref="E30:E31"/>
    <mergeCell ref="E47:E48"/>
    <mergeCell ref="F47:F48"/>
    <mergeCell ref="G47:G48"/>
    <mergeCell ref="N47:N48"/>
    <mergeCell ref="H47:H48"/>
    <mergeCell ref="I47:I48"/>
    <mergeCell ref="J47:J48"/>
    <mergeCell ref="A45:I45"/>
    <mergeCell ref="J45:R45"/>
    <mergeCell ref="A47:A48"/>
    <mergeCell ref="B47:B48"/>
    <mergeCell ref="C47:C48"/>
    <mergeCell ref="D47:D48"/>
    <mergeCell ref="K47:K48"/>
    <mergeCell ref="O47:O48"/>
    <mergeCell ref="P47:P48"/>
    <mergeCell ref="Q47:Q48"/>
    <mergeCell ref="B41:B42"/>
    <mergeCell ref="C41:C42"/>
    <mergeCell ref="D41:D42"/>
    <mergeCell ref="J4:J5"/>
    <mergeCell ref="C35:I35"/>
    <mergeCell ref="J6:J9"/>
    <mergeCell ref="J10:J13"/>
    <mergeCell ref="J14:J17"/>
    <mergeCell ref="J18:J21"/>
    <mergeCell ref="J24:J25"/>
    <mergeCell ref="K28:K29"/>
    <mergeCell ref="K24:K25"/>
    <mergeCell ref="L37:L38"/>
    <mergeCell ref="L32:L33"/>
    <mergeCell ref="L28:L29"/>
    <mergeCell ref="L24:L25"/>
    <mergeCell ref="A10:A13"/>
    <mergeCell ref="A14:A17"/>
    <mergeCell ref="A18:A21"/>
    <mergeCell ref="A26:A29"/>
    <mergeCell ref="J26:J29"/>
    <mergeCell ref="J30:J33"/>
    <mergeCell ref="A24:A25"/>
    <mergeCell ref="B32:B33"/>
    <mergeCell ref="G32:G33"/>
    <mergeCell ref="H32:H33"/>
    <mergeCell ref="I32:I33"/>
    <mergeCell ref="B30:B31"/>
    <mergeCell ref="C30:C31"/>
    <mergeCell ref="D30:D31"/>
    <mergeCell ref="R41:R42"/>
    <mergeCell ref="A4:A5"/>
    <mergeCell ref="A6:A9"/>
    <mergeCell ref="L47:L48"/>
    <mergeCell ref="M47:M48"/>
    <mergeCell ref="K41:K42"/>
    <mergeCell ref="L41:L42"/>
    <mergeCell ref="M41:M42"/>
    <mergeCell ref="L35:R35"/>
    <mergeCell ref="K37:K38"/>
    <mergeCell ref="N41:N42"/>
    <mergeCell ref="O39:O40"/>
    <mergeCell ref="P39:P40"/>
    <mergeCell ref="Q39:Q40"/>
    <mergeCell ref="O41:O42"/>
    <mergeCell ref="P41:P42"/>
    <mergeCell ref="Q41:Q42"/>
    <mergeCell ref="R39:R40"/>
    <mergeCell ref="K39:K40"/>
    <mergeCell ref="L39:L40"/>
    <mergeCell ref="M39:M40"/>
    <mergeCell ref="N39:N40"/>
    <mergeCell ref="M37:M38"/>
    <mergeCell ref="N37:N38"/>
    <mergeCell ref="O37:O38"/>
    <mergeCell ref="P37:P38"/>
    <mergeCell ref="Q37:Q38"/>
    <mergeCell ref="R37:R38"/>
    <mergeCell ref="O32:O33"/>
    <mergeCell ref="P32:P33"/>
    <mergeCell ref="Q32:Q33"/>
    <mergeCell ref="R32:R33"/>
    <mergeCell ref="M32:M33"/>
    <mergeCell ref="N32:N33"/>
    <mergeCell ref="O30:O31"/>
    <mergeCell ref="K30:K31"/>
    <mergeCell ref="L30:L31"/>
    <mergeCell ref="M30:M31"/>
    <mergeCell ref="N30:N31"/>
    <mergeCell ref="K32:K33"/>
    <mergeCell ref="P28:P29"/>
    <mergeCell ref="Q28:Q29"/>
    <mergeCell ref="R28:R29"/>
    <mergeCell ref="P30:P31"/>
    <mergeCell ref="Q30:Q31"/>
    <mergeCell ref="R30:R31"/>
    <mergeCell ref="M28:M29"/>
    <mergeCell ref="N28:N29"/>
    <mergeCell ref="O26:O27"/>
    <mergeCell ref="O28:O29"/>
    <mergeCell ref="P26:P27"/>
    <mergeCell ref="Q26:Q27"/>
    <mergeCell ref="R26:R27"/>
    <mergeCell ref="K26:K27"/>
    <mergeCell ref="L26:L27"/>
    <mergeCell ref="M26:M27"/>
    <mergeCell ref="N26:N27"/>
    <mergeCell ref="O24:O25"/>
    <mergeCell ref="P24:P25"/>
    <mergeCell ref="Q24:Q25"/>
    <mergeCell ref="R24:R25"/>
    <mergeCell ref="M24:M25"/>
    <mergeCell ref="N24:N25"/>
    <mergeCell ref="F41:F42"/>
    <mergeCell ref="G41:G42"/>
    <mergeCell ref="H41:H42"/>
    <mergeCell ref="I41:I42"/>
    <mergeCell ref="F39:F40"/>
    <mergeCell ref="G39:G40"/>
    <mergeCell ref="H39:H40"/>
    <mergeCell ref="F32:F33"/>
    <mergeCell ref="G37:G38"/>
    <mergeCell ref="H37:H38"/>
    <mergeCell ref="I37:I38"/>
    <mergeCell ref="F30:F31"/>
    <mergeCell ref="G30:G31"/>
    <mergeCell ref="H30:H31"/>
    <mergeCell ref="I30:I31"/>
    <mergeCell ref="F28:F29"/>
    <mergeCell ref="G28:G29"/>
    <mergeCell ref="H28:H29"/>
    <mergeCell ref="I28:I29"/>
    <mergeCell ref="B28:B29"/>
    <mergeCell ref="C28:C29"/>
    <mergeCell ref="D28:D29"/>
    <mergeCell ref="E28:E29"/>
    <mergeCell ref="F26:F27"/>
    <mergeCell ref="G26:G27"/>
    <mergeCell ref="H26:H27"/>
    <mergeCell ref="I26:I27"/>
    <mergeCell ref="B26:B27"/>
    <mergeCell ref="C26:C27"/>
    <mergeCell ref="D26:D27"/>
    <mergeCell ref="E26:E27"/>
    <mergeCell ref="F24:F25"/>
    <mergeCell ref="G24:G25"/>
    <mergeCell ref="H24:H25"/>
    <mergeCell ref="I24:I25"/>
    <mergeCell ref="B24:B25"/>
    <mergeCell ref="C24:C25"/>
    <mergeCell ref="D24:D25"/>
    <mergeCell ref="E24:E25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O4:O5"/>
    <mergeCell ref="P4:P5"/>
    <mergeCell ref="Q4:Q5"/>
    <mergeCell ref="R4:R5"/>
    <mergeCell ref="K4:K5"/>
    <mergeCell ref="L4:L5"/>
    <mergeCell ref="M4:M5"/>
    <mergeCell ref="N4:N5"/>
    <mergeCell ref="F4:F5"/>
    <mergeCell ref="G4:G5"/>
    <mergeCell ref="H4:H5"/>
    <mergeCell ref="I4:I5"/>
    <mergeCell ref="B4:B5"/>
    <mergeCell ref="C4:C5"/>
    <mergeCell ref="D4:D5"/>
    <mergeCell ref="E4:E5"/>
    <mergeCell ref="B1:I1"/>
    <mergeCell ref="K1:R1"/>
    <mergeCell ref="B2:I2"/>
    <mergeCell ref="K2:R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6"/>
  <sheetViews>
    <sheetView workbookViewId="0" topLeftCell="A6">
      <selection activeCell="E24" sqref="E24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197" t="s">
        <v>26</v>
      </c>
      <c r="B1" s="198"/>
      <c r="C1" s="198"/>
      <c r="D1" s="198"/>
      <c r="E1" s="198"/>
      <c r="F1" s="198"/>
      <c r="G1" s="198"/>
      <c r="H1" s="198"/>
      <c r="I1" s="198"/>
      <c r="J1" s="198"/>
      <c r="K1" s="198"/>
    </row>
    <row r="2" spans="1:11" ht="24.75" customHeight="1">
      <c r="A2" s="197" t="str">
        <f>HYPERLINK('[1]реквизиты'!$A$2)</f>
        <v>Europe Championship Juniors and Youth (M-F)</v>
      </c>
      <c r="B2" s="198"/>
      <c r="C2" s="198"/>
      <c r="D2" s="198"/>
      <c r="E2" s="198"/>
      <c r="F2" s="198"/>
      <c r="G2" s="198"/>
      <c r="H2" s="198"/>
      <c r="I2" s="198"/>
      <c r="J2" s="198"/>
      <c r="K2" s="198"/>
    </row>
    <row r="3" spans="1:11" ht="27.75" customHeight="1">
      <c r="A3" s="199" t="str">
        <f>HYPERLINK('пр.взв.'!A4)</f>
        <v>Weight category   кg.</v>
      </c>
      <c r="B3" s="200"/>
      <c r="C3" s="200"/>
      <c r="D3" s="200"/>
      <c r="E3" s="200"/>
      <c r="F3" s="200"/>
      <c r="G3" s="200"/>
      <c r="H3" s="200"/>
      <c r="I3" s="200"/>
      <c r="J3" s="200"/>
      <c r="K3" s="200"/>
    </row>
    <row r="4" spans="1:11" ht="27.75" customHeight="1" thickBot="1">
      <c r="A4" s="201" t="s">
        <v>10</v>
      </c>
      <c r="B4" s="201"/>
      <c r="C4" s="201"/>
      <c r="D4" s="201"/>
      <c r="E4" s="201"/>
      <c r="F4" s="201"/>
      <c r="G4" s="201"/>
      <c r="H4" s="201"/>
      <c r="I4" s="201"/>
      <c r="J4" s="201"/>
      <c r="K4" s="201"/>
    </row>
    <row r="5" spans="1:11" ht="26.25" thickBot="1">
      <c r="A5" s="79" t="s">
        <v>12</v>
      </c>
      <c r="B5" s="80" t="s">
        <v>2</v>
      </c>
      <c r="C5" s="81" t="s">
        <v>13</v>
      </c>
      <c r="D5" s="80" t="s">
        <v>3</v>
      </c>
      <c r="E5" s="82" t="s">
        <v>4</v>
      </c>
      <c r="F5" s="76" t="s">
        <v>14</v>
      </c>
      <c r="G5" s="83" t="s">
        <v>15</v>
      </c>
      <c r="H5" s="83" t="s">
        <v>17</v>
      </c>
      <c r="I5" s="83" t="s">
        <v>18</v>
      </c>
      <c r="J5" s="81" t="s">
        <v>16</v>
      </c>
      <c r="K5" s="83" t="s">
        <v>19</v>
      </c>
    </row>
    <row r="6" spans="1:11" ht="19.5" customHeight="1">
      <c r="A6" s="190">
        <v>1</v>
      </c>
      <c r="B6" s="178"/>
      <c r="C6" s="193" t="s">
        <v>20</v>
      </c>
      <c r="D6" s="182" t="e">
        <f>VLOOKUP(B6,'пр.взв.'!B7:E38,2,FALSE)</f>
        <v>#N/A</v>
      </c>
      <c r="E6" s="184" t="e">
        <f>VLOOKUP(B6,'пр.взв.'!B7:E38,3,FALSE)</f>
        <v>#N/A</v>
      </c>
      <c r="F6" s="163" t="e">
        <f>VLOOKUP(B6,'пр.взв.'!B7:E38,4,FALSE)</f>
        <v>#N/A</v>
      </c>
      <c r="G6" s="188"/>
      <c r="H6" s="176"/>
      <c r="I6" s="188"/>
      <c r="J6" s="176"/>
      <c r="K6" s="84" t="s">
        <v>21</v>
      </c>
    </row>
    <row r="7" spans="1:11" ht="19.5" customHeight="1" thickBot="1">
      <c r="A7" s="191"/>
      <c r="B7" s="179"/>
      <c r="C7" s="194"/>
      <c r="D7" s="183"/>
      <c r="E7" s="185"/>
      <c r="F7" s="164"/>
      <c r="G7" s="187"/>
      <c r="H7" s="177"/>
      <c r="I7" s="187"/>
      <c r="J7" s="177"/>
      <c r="K7" s="85" t="s">
        <v>22</v>
      </c>
    </row>
    <row r="8" spans="1:11" ht="19.5" customHeight="1">
      <c r="A8" s="191"/>
      <c r="B8" s="178"/>
      <c r="C8" s="180" t="s">
        <v>23</v>
      </c>
      <c r="D8" s="195" t="e">
        <f>VLOOKUP(B8,'пр.взв.'!B7:E38,2,FALSE)</f>
        <v>#N/A</v>
      </c>
      <c r="E8" s="184" t="e">
        <f>VLOOKUP(B8,'пр.взв.'!B7:E38,3,FALSE)</f>
        <v>#N/A</v>
      </c>
      <c r="F8" s="184" t="e">
        <f>VLOOKUP(B8,'пр.взв.'!B7:F38,4,FALSE)</f>
        <v>#N/A</v>
      </c>
      <c r="G8" s="186"/>
      <c r="H8" s="176"/>
      <c r="I8" s="188"/>
      <c r="J8" s="176"/>
      <c r="K8" s="85" t="s">
        <v>24</v>
      </c>
    </row>
    <row r="9" spans="1:11" ht="19.5" customHeight="1" thickBot="1">
      <c r="A9" s="192"/>
      <c r="B9" s="179"/>
      <c r="C9" s="181"/>
      <c r="D9" s="196"/>
      <c r="E9" s="185"/>
      <c r="F9" s="185"/>
      <c r="G9" s="187"/>
      <c r="H9" s="177"/>
      <c r="I9" s="187"/>
      <c r="J9" s="177"/>
      <c r="K9" s="86"/>
    </row>
    <row r="10" spans="1:11" ht="13.5" thickBot="1">
      <c r="A10" s="87"/>
      <c r="B10" s="87"/>
      <c r="C10" s="88"/>
      <c r="D10" s="87"/>
      <c r="E10" s="89"/>
      <c r="F10" s="87"/>
      <c r="G10" s="87"/>
      <c r="H10" s="87"/>
      <c r="I10" s="87"/>
      <c r="J10" s="87"/>
      <c r="K10" s="87"/>
    </row>
    <row r="11" spans="1:11" ht="26.25" thickBot="1">
      <c r="A11" s="90" t="s">
        <v>12</v>
      </c>
      <c r="B11" s="80" t="s">
        <v>2</v>
      </c>
      <c r="C11" s="81" t="s">
        <v>13</v>
      </c>
      <c r="D11" s="80" t="s">
        <v>3</v>
      </c>
      <c r="E11" s="82" t="s">
        <v>4</v>
      </c>
      <c r="F11" s="76" t="s">
        <v>14</v>
      </c>
      <c r="G11" s="83" t="s">
        <v>15</v>
      </c>
      <c r="H11" s="83" t="s">
        <v>17</v>
      </c>
      <c r="I11" s="83" t="s">
        <v>18</v>
      </c>
      <c r="J11" s="81" t="s">
        <v>16</v>
      </c>
      <c r="K11" s="83" t="s">
        <v>19</v>
      </c>
    </row>
    <row r="12" spans="1:11" ht="19.5" customHeight="1">
      <c r="A12" s="190">
        <v>2</v>
      </c>
      <c r="B12" s="178"/>
      <c r="C12" s="193" t="s">
        <v>20</v>
      </c>
      <c r="D12" s="182" t="e">
        <f>VLOOKUP(B12,'пр.взв.'!B13:E44,2,FALSE)</f>
        <v>#N/A</v>
      </c>
      <c r="E12" s="184" t="e">
        <f>VLOOKUP(B12,'пр.взв.'!B13:E44,3,FALSE)</f>
        <v>#N/A</v>
      </c>
      <c r="F12" s="163" t="e">
        <f>VLOOKUP(B12,'пр.взв.'!B13:E44,4,FALSE)</f>
        <v>#N/A</v>
      </c>
      <c r="G12" s="188"/>
      <c r="H12" s="176"/>
      <c r="I12" s="188"/>
      <c r="J12" s="176"/>
      <c r="K12" s="84" t="s">
        <v>21</v>
      </c>
    </row>
    <row r="13" spans="1:11" ht="19.5" customHeight="1" thickBot="1">
      <c r="A13" s="191"/>
      <c r="B13" s="179"/>
      <c r="C13" s="194"/>
      <c r="D13" s="183"/>
      <c r="E13" s="185"/>
      <c r="F13" s="164"/>
      <c r="G13" s="187"/>
      <c r="H13" s="177"/>
      <c r="I13" s="187"/>
      <c r="J13" s="177"/>
      <c r="K13" s="85" t="s">
        <v>22</v>
      </c>
    </row>
    <row r="14" spans="1:11" ht="19.5" customHeight="1">
      <c r="A14" s="191"/>
      <c r="B14" s="178"/>
      <c r="C14" s="180" t="s">
        <v>23</v>
      </c>
      <c r="D14" s="195" t="e">
        <f>VLOOKUP(B14,'пр.взв.'!B13:E44,2,FALSE)</f>
        <v>#N/A</v>
      </c>
      <c r="E14" s="184" t="e">
        <f>VLOOKUP(B14,'пр.взв.'!B13:E44,3,FALSE)</f>
        <v>#N/A</v>
      </c>
      <c r="F14" s="184" t="e">
        <f>VLOOKUP(B14,'пр.взв.'!B13:F44,4,FALSE)</f>
        <v>#N/A</v>
      </c>
      <c r="G14" s="186"/>
      <c r="H14" s="176"/>
      <c r="I14" s="188"/>
      <c r="J14" s="176"/>
      <c r="K14" s="85" t="s">
        <v>24</v>
      </c>
    </row>
    <row r="15" spans="1:11" ht="19.5" customHeight="1" thickBot="1">
      <c r="A15" s="192"/>
      <c r="B15" s="179"/>
      <c r="C15" s="181"/>
      <c r="D15" s="196"/>
      <c r="E15" s="185"/>
      <c r="F15" s="185"/>
      <c r="G15" s="187"/>
      <c r="H15" s="177"/>
      <c r="I15" s="187"/>
      <c r="J15" s="177"/>
      <c r="K15" s="86"/>
    </row>
    <row r="16" spans="1:11" ht="15.75">
      <c r="A16" s="91"/>
      <c r="B16" s="92"/>
      <c r="C16" s="93"/>
      <c r="D16" s="93"/>
      <c r="E16" s="93"/>
      <c r="F16" s="94"/>
      <c r="G16" s="92"/>
      <c r="H16" s="92"/>
      <c r="I16" s="95"/>
      <c r="J16" s="96"/>
      <c r="K16" s="87"/>
    </row>
    <row r="17" spans="1:11" ht="16.5" thickBot="1">
      <c r="A17" s="189" t="s">
        <v>25</v>
      </c>
      <c r="B17" s="189"/>
      <c r="C17" s="189"/>
      <c r="D17" s="189"/>
      <c r="E17" s="189"/>
      <c r="F17" s="189"/>
      <c r="G17" s="189"/>
      <c r="H17" s="189"/>
      <c r="I17" s="189"/>
      <c r="J17" s="189"/>
      <c r="K17" s="189"/>
    </row>
    <row r="18" spans="1:11" ht="26.25" thickBot="1">
      <c r="A18" s="90" t="s">
        <v>12</v>
      </c>
      <c r="B18" s="80" t="s">
        <v>2</v>
      </c>
      <c r="C18" s="81" t="s">
        <v>13</v>
      </c>
      <c r="D18" s="80" t="s">
        <v>3</v>
      </c>
      <c r="E18" s="82" t="s">
        <v>4</v>
      </c>
      <c r="F18" s="76" t="s">
        <v>14</v>
      </c>
      <c r="G18" s="83" t="s">
        <v>15</v>
      </c>
      <c r="H18" s="83" t="s">
        <v>17</v>
      </c>
      <c r="I18" s="83" t="s">
        <v>18</v>
      </c>
      <c r="J18" s="81" t="s">
        <v>16</v>
      </c>
      <c r="K18" s="83" t="s">
        <v>19</v>
      </c>
    </row>
    <row r="19" spans="1:11" ht="19.5" customHeight="1">
      <c r="A19" s="190"/>
      <c r="B19" s="178"/>
      <c r="C19" s="193" t="s">
        <v>20</v>
      </c>
      <c r="D19" s="182" t="e">
        <f>VLOOKUP(B19,'пр.взв.'!B7:E38,2,FALSE)</f>
        <v>#N/A</v>
      </c>
      <c r="E19" s="184" t="e">
        <f>VLOOKUP(B19,'пр.взв.'!B7:E38,3,FALSE)</f>
        <v>#N/A</v>
      </c>
      <c r="F19" s="163" t="e">
        <f>VLOOKUP(B19,'пр.взв.'!B7:E38,4,FALSE)</f>
        <v>#N/A</v>
      </c>
      <c r="G19" s="188"/>
      <c r="H19" s="176"/>
      <c r="I19" s="188"/>
      <c r="J19" s="176"/>
      <c r="K19" s="84" t="s">
        <v>21</v>
      </c>
    </row>
    <row r="20" spans="1:11" ht="19.5" customHeight="1" thickBot="1">
      <c r="A20" s="191"/>
      <c r="B20" s="179"/>
      <c r="C20" s="194"/>
      <c r="D20" s="183"/>
      <c r="E20" s="185"/>
      <c r="F20" s="164"/>
      <c r="G20" s="187"/>
      <c r="H20" s="177"/>
      <c r="I20" s="187"/>
      <c r="J20" s="177"/>
      <c r="K20" s="85" t="s">
        <v>22</v>
      </c>
    </row>
    <row r="21" spans="1:11" ht="19.5" customHeight="1">
      <c r="A21" s="191"/>
      <c r="B21" s="178"/>
      <c r="C21" s="180" t="s">
        <v>23</v>
      </c>
      <c r="D21" s="182" t="e">
        <f>VLOOKUP(B21,'пр.взв.'!B7:E38,2,FALSE)</f>
        <v>#N/A</v>
      </c>
      <c r="E21" s="163" t="e">
        <f>VLOOKUP(B21,'пр.взв.'!B7:E38,3,FALSE)</f>
        <v>#N/A</v>
      </c>
      <c r="F21" s="184" t="e">
        <f>VLOOKUP(B21,'пр.взв.'!B7:E38,4,FALSE)</f>
        <v>#N/A</v>
      </c>
      <c r="G21" s="186"/>
      <c r="H21" s="176"/>
      <c r="I21" s="188"/>
      <c r="J21" s="176"/>
      <c r="K21" s="85" t="s">
        <v>24</v>
      </c>
    </row>
    <row r="22" spans="1:11" ht="19.5" customHeight="1" thickBot="1">
      <c r="A22" s="192"/>
      <c r="B22" s="179"/>
      <c r="C22" s="181"/>
      <c r="D22" s="183"/>
      <c r="E22" s="164"/>
      <c r="F22" s="185"/>
      <c r="G22" s="187"/>
      <c r="H22" s="177"/>
      <c r="I22" s="187"/>
      <c r="J22" s="177"/>
      <c r="K22" s="86"/>
    </row>
    <row r="23" ht="24" customHeight="1"/>
    <row r="24" spans="1:7" ht="12.75">
      <c r="A24" s="47" t="str">
        <f>HYPERLINK('[1]реквизиты'!$A$11)</f>
        <v>Chief referee</v>
      </c>
      <c r="B24" s="48"/>
      <c r="C24" s="48"/>
      <c r="D24" s="48"/>
      <c r="E24" s="2"/>
      <c r="F24" s="56" t="str">
        <f>HYPERLINK('[1]реквизиты'!$G$11)</f>
        <v>Name</v>
      </c>
      <c r="G24" s="50" t="str">
        <f>HYPERLINK('[1]реквизиты'!$G$12)</f>
        <v>/The country/</v>
      </c>
    </row>
    <row r="25" spans="1:7" ht="12.75">
      <c r="A25" s="48"/>
      <c r="B25" s="48"/>
      <c r="C25" s="48"/>
      <c r="D25" s="51"/>
      <c r="E25" s="3"/>
      <c r="F25" s="7"/>
      <c r="G25" s="3"/>
    </row>
    <row r="26" spans="1:7" ht="27.75" customHeight="1">
      <c r="A26" s="52" t="str">
        <f>HYPERLINK('[1]реквизиты'!$A$13)</f>
        <v>Chief secretary</v>
      </c>
      <c r="C26" s="48"/>
      <c r="D26" s="53"/>
      <c r="E26" s="57"/>
      <c r="F26" s="56" t="str">
        <f>HYPERLINK('[1]реквизиты'!$G$13)</f>
        <v>Name</v>
      </c>
      <c r="G26" s="54" t="str">
        <f>HYPERLINK('[1]реквизиты'!$G$14)</f>
        <v>/The country/</v>
      </c>
    </row>
  </sheetData>
  <mergeCells count="62">
    <mergeCell ref="A1:K1"/>
    <mergeCell ref="A2:K2"/>
    <mergeCell ref="A3:K3"/>
    <mergeCell ref="A4:K4"/>
    <mergeCell ref="G6:G7"/>
    <mergeCell ref="H6:H7"/>
    <mergeCell ref="A6:A9"/>
    <mergeCell ref="B6:B7"/>
    <mergeCell ref="C6:C7"/>
    <mergeCell ref="D6:D7"/>
    <mergeCell ref="B8:B9"/>
    <mergeCell ref="C8:C9"/>
    <mergeCell ref="D8:D9"/>
    <mergeCell ref="I6:I7"/>
    <mergeCell ref="J6:J7"/>
    <mergeCell ref="E8:E9"/>
    <mergeCell ref="F8:F9"/>
    <mergeCell ref="G8:G9"/>
    <mergeCell ref="H8:H9"/>
    <mergeCell ref="I8:I9"/>
    <mergeCell ref="J8:J9"/>
    <mergeCell ref="E6:E7"/>
    <mergeCell ref="F6:F7"/>
    <mergeCell ref="G12:G13"/>
    <mergeCell ref="H12:H13"/>
    <mergeCell ref="A12:A15"/>
    <mergeCell ref="B12:B13"/>
    <mergeCell ref="C12:C13"/>
    <mergeCell ref="D12:D13"/>
    <mergeCell ref="B14:B15"/>
    <mergeCell ref="C14:C15"/>
    <mergeCell ref="D14:D15"/>
    <mergeCell ref="I12:I13"/>
    <mergeCell ref="J12:J13"/>
    <mergeCell ref="E14:E15"/>
    <mergeCell ref="F14:F15"/>
    <mergeCell ref="G14:G15"/>
    <mergeCell ref="H14:H15"/>
    <mergeCell ref="I14:I15"/>
    <mergeCell ref="J14:J15"/>
    <mergeCell ref="E12:E13"/>
    <mergeCell ref="F12:F13"/>
    <mergeCell ref="A17:K17"/>
    <mergeCell ref="A19:A22"/>
    <mergeCell ref="B19:B20"/>
    <mergeCell ref="C19:C20"/>
    <mergeCell ref="D19:D20"/>
    <mergeCell ref="E19:E20"/>
    <mergeCell ref="F19:F20"/>
    <mergeCell ref="G19:G20"/>
    <mergeCell ref="H19:H20"/>
    <mergeCell ref="I19:I20"/>
    <mergeCell ref="J19:J20"/>
    <mergeCell ref="B21:B22"/>
    <mergeCell ref="C21:C22"/>
    <mergeCell ref="D21:D22"/>
    <mergeCell ref="E21:E22"/>
    <mergeCell ref="F21:F22"/>
    <mergeCell ref="G21:G22"/>
    <mergeCell ref="H21:H22"/>
    <mergeCell ref="I21:I22"/>
    <mergeCell ref="J21:J2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workbookViewId="0" topLeftCell="A21">
      <selection activeCell="P5" sqref="P5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12" t="s">
        <v>11</v>
      </c>
      <c r="B1" s="212"/>
      <c r="C1" s="212"/>
      <c r="D1" s="212"/>
      <c r="E1" s="212"/>
      <c r="F1" s="212"/>
    </row>
    <row r="2" spans="1:6" ht="35.25" customHeight="1">
      <c r="A2" s="211" t="str">
        <f>HYPERLINK('[1]реквизиты'!$A$2)</f>
        <v>Europe Championship Juniors and Youth (M-F)</v>
      </c>
      <c r="B2" s="211"/>
      <c r="C2" s="211"/>
      <c r="D2" s="211"/>
      <c r="E2" s="211"/>
      <c r="F2" s="211"/>
    </row>
    <row r="3" spans="1:6" ht="23.25" customHeight="1">
      <c r="A3" s="213" t="str">
        <f>HYPERLINK('[1]реквизиты'!$A$3)</f>
        <v>April  9 -13.2009                         Shaulay (Lithuania)                  </v>
      </c>
      <c r="B3" s="213"/>
      <c r="C3" s="213"/>
      <c r="D3" s="213"/>
      <c r="E3" s="213"/>
      <c r="F3" s="213"/>
    </row>
    <row r="4" spans="1:6" ht="27.75" customHeight="1" thickBot="1">
      <c r="A4" s="210" t="s">
        <v>38</v>
      </c>
      <c r="B4" s="210"/>
      <c r="C4" s="210"/>
      <c r="D4" s="210"/>
      <c r="E4" s="210"/>
      <c r="F4" s="210"/>
    </row>
    <row r="5" spans="1:6" ht="12.75" customHeight="1">
      <c r="A5" s="206" t="s">
        <v>9</v>
      </c>
      <c r="B5" s="208" t="s">
        <v>2</v>
      </c>
      <c r="C5" s="206" t="s">
        <v>3</v>
      </c>
      <c r="D5" s="206" t="s">
        <v>37</v>
      </c>
      <c r="E5" s="206" t="s">
        <v>5</v>
      </c>
      <c r="F5" s="206" t="s">
        <v>6</v>
      </c>
    </row>
    <row r="6" spans="1:6" ht="12.75" customHeight="1" thickBot="1">
      <c r="A6" s="207" t="s">
        <v>9</v>
      </c>
      <c r="B6" s="209"/>
      <c r="C6" s="207" t="s">
        <v>3</v>
      </c>
      <c r="D6" s="207" t="s">
        <v>4</v>
      </c>
      <c r="E6" s="207" t="s">
        <v>5</v>
      </c>
      <c r="F6" s="207" t="s">
        <v>6</v>
      </c>
    </row>
    <row r="7" spans="1:6" ht="12.75" customHeight="1">
      <c r="A7" s="140">
        <v>1</v>
      </c>
      <c r="B7" s="202">
        <v>1</v>
      </c>
      <c r="C7" s="203"/>
      <c r="D7" s="138"/>
      <c r="E7" s="140"/>
      <c r="F7" s="138"/>
    </row>
    <row r="8" spans="1:6" ht="12.75" customHeight="1">
      <c r="A8" s="140"/>
      <c r="B8" s="202"/>
      <c r="C8" s="203"/>
      <c r="D8" s="138"/>
      <c r="E8" s="140"/>
      <c r="F8" s="138"/>
    </row>
    <row r="9" spans="1:6" ht="12.75" customHeight="1">
      <c r="A9" s="140">
        <v>2</v>
      </c>
      <c r="B9" s="202">
        <v>2</v>
      </c>
      <c r="C9" s="203"/>
      <c r="D9" s="138"/>
      <c r="E9" s="140"/>
      <c r="F9" s="138"/>
    </row>
    <row r="10" spans="1:6" ht="12.75" customHeight="1">
      <c r="A10" s="140"/>
      <c r="B10" s="202"/>
      <c r="C10" s="203"/>
      <c r="D10" s="138"/>
      <c r="E10" s="140"/>
      <c r="F10" s="138"/>
    </row>
    <row r="11" spans="1:6" ht="15" customHeight="1">
      <c r="A11" s="140">
        <v>3</v>
      </c>
      <c r="B11" s="202">
        <v>3</v>
      </c>
      <c r="C11" s="203"/>
      <c r="D11" s="138"/>
      <c r="E11" s="140"/>
      <c r="F11" s="138"/>
    </row>
    <row r="12" spans="1:6" ht="12.75" customHeight="1">
      <c r="A12" s="140"/>
      <c r="B12" s="202"/>
      <c r="C12" s="203"/>
      <c r="D12" s="138"/>
      <c r="E12" s="140"/>
      <c r="F12" s="138"/>
    </row>
    <row r="13" spans="1:6" ht="15" customHeight="1">
      <c r="A13" s="140">
        <v>4</v>
      </c>
      <c r="B13" s="202">
        <v>4</v>
      </c>
      <c r="C13" s="203"/>
      <c r="D13" s="138"/>
      <c r="E13" s="140"/>
      <c r="F13" s="138"/>
    </row>
    <row r="14" spans="1:6" ht="15" customHeight="1">
      <c r="A14" s="140"/>
      <c r="B14" s="202"/>
      <c r="C14" s="203"/>
      <c r="D14" s="138"/>
      <c r="E14" s="140"/>
      <c r="F14" s="138"/>
    </row>
    <row r="15" spans="1:6" ht="15.75" customHeight="1">
      <c r="A15" s="140">
        <v>5</v>
      </c>
      <c r="B15" s="202">
        <v>5</v>
      </c>
      <c r="C15" s="203"/>
      <c r="D15" s="138"/>
      <c r="E15" s="140"/>
      <c r="F15" s="138"/>
    </row>
    <row r="16" spans="1:6" ht="12.75" customHeight="1">
      <c r="A16" s="140"/>
      <c r="B16" s="202"/>
      <c r="C16" s="203"/>
      <c r="D16" s="138"/>
      <c r="E16" s="140"/>
      <c r="F16" s="138"/>
    </row>
    <row r="17" spans="1:6" ht="15" customHeight="1">
      <c r="A17" s="140">
        <v>6</v>
      </c>
      <c r="B17" s="202">
        <v>6</v>
      </c>
      <c r="C17" s="203"/>
      <c r="D17" s="138"/>
      <c r="E17" s="140"/>
      <c r="F17" s="138"/>
    </row>
    <row r="18" spans="1:6" ht="12.75" customHeight="1">
      <c r="A18" s="140"/>
      <c r="B18" s="202"/>
      <c r="C18" s="203"/>
      <c r="D18" s="138"/>
      <c r="E18" s="140"/>
      <c r="F18" s="138"/>
    </row>
    <row r="19" spans="1:6" ht="15" customHeight="1">
      <c r="A19" s="140">
        <v>7</v>
      </c>
      <c r="B19" s="202">
        <v>7</v>
      </c>
      <c r="C19" s="203"/>
      <c r="D19" s="138"/>
      <c r="E19" s="140"/>
      <c r="F19" s="138"/>
    </row>
    <row r="20" spans="1:6" ht="12.75" customHeight="1">
      <c r="A20" s="140"/>
      <c r="B20" s="202"/>
      <c r="C20" s="203"/>
      <c r="D20" s="138"/>
      <c r="E20" s="140"/>
      <c r="F20" s="138"/>
    </row>
    <row r="21" spans="1:6" ht="15" customHeight="1">
      <c r="A21" s="140">
        <v>8</v>
      </c>
      <c r="B21" s="202">
        <v>8</v>
      </c>
      <c r="C21" s="203"/>
      <c r="D21" s="138"/>
      <c r="E21" s="140"/>
      <c r="F21" s="138"/>
    </row>
    <row r="22" spans="1:6" ht="12.75" customHeight="1">
      <c r="A22" s="140"/>
      <c r="B22" s="202"/>
      <c r="C22" s="203"/>
      <c r="D22" s="138"/>
      <c r="E22" s="140"/>
      <c r="F22" s="138"/>
    </row>
    <row r="23" spans="1:6" ht="15" customHeight="1">
      <c r="A23" s="140">
        <v>9</v>
      </c>
      <c r="B23" s="202">
        <v>9</v>
      </c>
      <c r="C23" s="203"/>
      <c r="D23" s="138"/>
      <c r="E23" s="140"/>
      <c r="F23" s="138"/>
    </row>
    <row r="24" spans="1:6" ht="12.75" customHeight="1">
      <c r="A24" s="140"/>
      <c r="B24" s="202"/>
      <c r="C24" s="203"/>
      <c r="D24" s="138"/>
      <c r="E24" s="140"/>
      <c r="F24" s="138"/>
    </row>
    <row r="25" spans="1:6" ht="15" customHeight="1">
      <c r="A25" s="140">
        <v>10</v>
      </c>
      <c r="B25" s="202">
        <v>10</v>
      </c>
      <c r="C25" s="203"/>
      <c r="D25" s="138"/>
      <c r="E25" s="140"/>
      <c r="F25" s="138"/>
    </row>
    <row r="26" spans="1:6" ht="12.75" customHeight="1">
      <c r="A26" s="140"/>
      <c r="B26" s="202"/>
      <c r="C26" s="203"/>
      <c r="D26" s="138"/>
      <c r="E26" s="140"/>
      <c r="F26" s="138"/>
    </row>
    <row r="27" spans="1:6" ht="15" customHeight="1">
      <c r="A27" s="140">
        <v>11</v>
      </c>
      <c r="B27" s="202">
        <v>11</v>
      </c>
      <c r="C27" s="203"/>
      <c r="D27" s="138"/>
      <c r="E27" s="140"/>
      <c r="F27" s="138"/>
    </row>
    <row r="28" spans="1:6" ht="12.75" customHeight="1">
      <c r="A28" s="140"/>
      <c r="B28" s="202"/>
      <c r="C28" s="203"/>
      <c r="D28" s="138"/>
      <c r="E28" s="140"/>
      <c r="F28" s="138"/>
    </row>
    <row r="29" spans="1:6" ht="15" customHeight="1">
      <c r="A29" s="140">
        <v>12</v>
      </c>
      <c r="B29" s="202">
        <v>12</v>
      </c>
      <c r="C29" s="203"/>
      <c r="D29" s="138"/>
      <c r="E29" s="140"/>
      <c r="F29" s="138"/>
    </row>
    <row r="30" spans="1:6" ht="12.75" customHeight="1">
      <c r="A30" s="140"/>
      <c r="B30" s="202"/>
      <c r="C30" s="203"/>
      <c r="D30" s="138"/>
      <c r="E30" s="140"/>
      <c r="F30" s="138"/>
    </row>
    <row r="31" spans="1:6" ht="15" customHeight="1">
      <c r="A31" s="140">
        <v>13</v>
      </c>
      <c r="B31" s="202">
        <v>13</v>
      </c>
      <c r="C31" s="203"/>
      <c r="D31" s="140"/>
      <c r="E31" s="140"/>
      <c r="F31" s="138"/>
    </row>
    <row r="32" spans="1:6" ht="15.75" customHeight="1">
      <c r="A32" s="140"/>
      <c r="B32" s="202"/>
      <c r="C32" s="203"/>
      <c r="D32" s="140"/>
      <c r="E32" s="140"/>
      <c r="F32" s="138"/>
    </row>
    <row r="33" spans="1:6" ht="15" customHeight="1">
      <c r="A33" s="140">
        <v>14</v>
      </c>
      <c r="B33" s="202">
        <v>14</v>
      </c>
      <c r="C33" s="204"/>
      <c r="D33" s="205"/>
      <c r="E33" s="205"/>
      <c r="F33" s="138"/>
    </row>
    <row r="34" spans="1:6" ht="12.75" customHeight="1">
      <c r="A34" s="140"/>
      <c r="B34" s="202"/>
      <c r="C34" s="204"/>
      <c r="D34" s="205"/>
      <c r="E34" s="205"/>
      <c r="F34" s="138"/>
    </row>
    <row r="35" spans="1:6" ht="15" customHeight="1">
      <c r="A35" s="140">
        <v>15</v>
      </c>
      <c r="B35" s="202">
        <v>15</v>
      </c>
      <c r="C35" s="204"/>
      <c r="D35" s="205"/>
      <c r="E35" s="205"/>
      <c r="F35" s="138"/>
    </row>
    <row r="36" spans="1:6" ht="12.75" customHeight="1">
      <c r="A36" s="140"/>
      <c r="B36" s="202"/>
      <c r="C36" s="204"/>
      <c r="D36" s="205"/>
      <c r="E36" s="205"/>
      <c r="F36" s="138"/>
    </row>
    <row r="37" spans="1:6" ht="15" customHeight="1">
      <c r="A37" s="140">
        <v>16</v>
      </c>
      <c r="B37" s="202">
        <v>16</v>
      </c>
      <c r="C37" s="204"/>
      <c r="D37" s="205"/>
      <c r="E37" s="205"/>
      <c r="F37" s="138"/>
    </row>
    <row r="38" spans="1:6" ht="12.75" customHeight="1">
      <c r="A38" s="140"/>
      <c r="B38" s="202"/>
      <c r="C38" s="204"/>
      <c r="D38" s="205"/>
      <c r="E38" s="205"/>
      <c r="F38" s="138"/>
    </row>
    <row r="39" ht="15" customHeight="1"/>
    <row r="40" ht="15.75" customHeight="1"/>
    <row r="41" spans="1:5" ht="12.75">
      <c r="A41" s="47">
        <f>HYPERLINK('[1]реквизиты'!$A$20)</f>
      </c>
      <c r="B41" s="48"/>
      <c r="C41" s="48"/>
      <c r="D41" s="48"/>
      <c r="E41" s="49">
        <f>HYPERLINK('[1]реквизиты'!$G$20)</f>
      </c>
    </row>
    <row r="42" spans="1:5" ht="12.75">
      <c r="A42" s="48"/>
      <c r="B42" s="48"/>
      <c r="C42" s="48"/>
      <c r="D42" s="48"/>
      <c r="E42" s="3"/>
    </row>
    <row r="43" spans="1:5" ht="12.75">
      <c r="A43" s="52">
        <f>HYPERLINK('[1]реквизиты'!$A$22)</f>
      </c>
      <c r="B43" s="48"/>
      <c r="C43" s="48"/>
      <c r="D43" s="48"/>
      <c r="E43" s="49">
        <f>HYPERLINK('[1]реквизиты'!$G$22)</f>
      </c>
    </row>
    <row r="44" spans="1:5" ht="12.75">
      <c r="A44" s="1"/>
      <c r="B44" s="1"/>
      <c r="C44" s="1"/>
      <c r="D44" s="48"/>
      <c r="E44" s="3"/>
    </row>
    <row r="45" spans="4:5" ht="12.75">
      <c r="D45" s="3"/>
      <c r="E45" s="3"/>
    </row>
  </sheetData>
  <mergeCells count="106">
    <mergeCell ref="A4:F4"/>
    <mergeCell ref="A2:F2"/>
    <mergeCell ref="A1:F1"/>
    <mergeCell ref="A3:F3"/>
    <mergeCell ref="E37:E38"/>
    <mergeCell ref="F37:F38"/>
    <mergeCell ref="E33:E34"/>
    <mergeCell ref="F33:F34"/>
    <mergeCell ref="E35:E36"/>
    <mergeCell ref="F35:F36"/>
    <mergeCell ref="A35:A36"/>
    <mergeCell ref="B35:B36"/>
    <mergeCell ref="C35:C36"/>
    <mergeCell ref="D35:D36"/>
    <mergeCell ref="A33:A34"/>
    <mergeCell ref="B33:B34"/>
    <mergeCell ref="C33:C34"/>
    <mergeCell ref="D33:D34"/>
    <mergeCell ref="F27:F28"/>
    <mergeCell ref="C31:C32"/>
    <mergeCell ref="D31:D32"/>
    <mergeCell ref="E31:E32"/>
    <mergeCell ref="F29:F30"/>
    <mergeCell ref="F31:F32"/>
    <mergeCell ref="E29:E30"/>
    <mergeCell ref="C29:C30"/>
    <mergeCell ref="D29:D30"/>
    <mergeCell ref="E25:E26"/>
    <mergeCell ref="A27:A28"/>
    <mergeCell ref="B27:B28"/>
    <mergeCell ref="C27:C28"/>
    <mergeCell ref="D27:D28"/>
    <mergeCell ref="E27:E28"/>
    <mergeCell ref="A25:A26"/>
    <mergeCell ref="B25:B26"/>
    <mergeCell ref="C25:C26"/>
    <mergeCell ref="D25:D26"/>
    <mergeCell ref="E19:E20"/>
    <mergeCell ref="F19:F20"/>
    <mergeCell ref="A17:A18"/>
    <mergeCell ref="B17:B18"/>
    <mergeCell ref="A19:A20"/>
    <mergeCell ref="B19:B20"/>
    <mergeCell ref="C19:C20"/>
    <mergeCell ref="D19:D20"/>
    <mergeCell ref="C17:C18"/>
    <mergeCell ref="D17:D18"/>
    <mergeCell ref="E13:E14"/>
    <mergeCell ref="F13:F14"/>
    <mergeCell ref="E15:E16"/>
    <mergeCell ref="F15:F16"/>
    <mergeCell ref="E17:E18"/>
    <mergeCell ref="F17:F18"/>
    <mergeCell ref="A15:A16"/>
    <mergeCell ref="B15:B16"/>
    <mergeCell ref="C15:C16"/>
    <mergeCell ref="D15:D16"/>
    <mergeCell ref="F7:F8"/>
    <mergeCell ref="A9:A10"/>
    <mergeCell ref="B9:B10"/>
    <mergeCell ref="C9:C10"/>
    <mergeCell ref="D9:D10"/>
    <mergeCell ref="E9:E10"/>
    <mergeCell ref="F9:F10"/>
    <mergeCell ref="E7:E8"/>
    <mergeCell ref="E5:E6"/>
    <mergeCell ref="F5:F6"/>
    <mergeCell ref="A7:A8"/>
    <mergeCell ref="B7:B8"/>
    <mergeCell ref="A5:A6"/>
    <mergeCell ref="B5:B6"/>
    <mergeCell ref="C5:C6"/>
    <mergeCell ref="D5:D6"/>
    <mergeCell ref="C7:C8"/>
    <mergeCell ref="D7:D8"/>
    <mergeCell ref="F21:F22"/>
    <mergeCell ref="F23:F24"/>
    <mergeCell ref="F25:F26"/>
    <mergeCell ref="F11:F12"/>
    <mergeCell ref="A37:A38"/>
    <mergeCell ref="B37:B38"/>
    <mergeCell ref="C37:C38"/>
    <mergeCell ref="D37:D38"/>
    <mergeCell ref="E11:E12"/>
    <mergeCell ref="A11:A12"/>
    <mergeCell ref="B11:B12"/>
    <mergeCell ref="C11:C12"/>
    <mergeCell ref="D11:D12"/>
    <mergeCell ref="A13:A14"/>
    <mergeCell ref="B13:B14"/>
    <mergeCell ref="C13:C14"/>
    <mergeCell ref="D13:D14"/>
    <mergeCell ref="E21:E22"/>
    <mergeCell ref="A23:A24"/>
    <mergeCell ref="B23:B24"/>
    <mergeCell ref="A21:A22"/>
    <mergeCell ref="B21:B22"/>
    <mergeCell ref="C21:C22"/>
    <mergeCell ref="D21:D22"/>
    <mergeCell ref="C23:C24"/>
    <mergeCell ref="D23:D24"/>
    <mergeCell ref="E23:E24"/>
    <mergeCell ref="A31:A32"/>
    <mergeCell ref="B31:B32"/>
    <mergeCell ref="A29:A30"/>
    <mergeCell ref="B29:B30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tabSelected="1" workbookViewId="0" topLeftCell="A7">
      <selection activeCell="H20" sqref="H20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18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11" t="str">
        <f>HYPERLINK('[1]реквизиты'!$A$2)</f>
        <v>Europe Championship Juniors and Youth (M-F)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44"/>
      <c r="M1" s="44"/>
      <c r="N1" s="44"/>
      <c r="O1" s="44"/>
      <c r="P1" s="44"/>
    </row>
    <row r="2" spans="1:19" ht="12.75" customHeight="1">
      <c r="A2" s="217" t="str">
        <f>HYPERLINK('[1]реквизиты'!$A$3)</f>
        <v>April  9 -13.2009                         Shaulay (Lithuania)                  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45"/>
      <c r="M2" s="45"/>
      <c r="N2" s="45"/>
      <c r="O2" s="45"/>
      <c r="P2" s="45"/>
      <c r="S2" s="8"/>
    </row>
    <row r="3" spans="1:12" ht="15.75">
      <c r="A3" s="218" t="s">
        <v>63</v>
      </c>
      <c r="B3" s="219"/>
      <c r="C3" s="219"/>
      <c r="D3" s="219"/>
      <c r="E3" s="219"/>
      <c r="F3" s="219"/>
      <c r="G3" s="219"/>
      <c r="H3" s="219"/>
      <c r="I3" s="219"/>
      <c r="J3" s="219"/>
      <c r="K3" s="219"/>
      <c r="L3" s="46"/>
    </row>
    <row r="4" spans="1:3" ht="16.5" thickBot="1">
      <c r="A4" s="216" t="s">
        <v>0</v>
      </c>
      <c r="B4" s="216"/>
      <c r="C4" s="4"/>
    </row>
    <row r="5" spans="1:13" ht="12.75" customHeight="1" thickBot="1">
      <c r="A5" s="220">
        <v>1</v>
      </c>
      <c r="B5" s="222" t="s">
        <v>52</v>
      </c>
      <c r="C5" s="224">
        <v>1991</v>
      </c>
      <c r="D5" s="224" t="s">
        <v>50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21"/>
      <c r="B6" s="223"/>
      <c r="C6" s="225"/>
      <c r="D6" s="225"/>
      <c r="E6" s="230" t="s">
        <v>64</v>
      </c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21">
        <v>9</v>
      </c>
      <c r="B7" s="227" t="s">
        <v>59</v>
      </c>
      <c r="C7" s="225">
        <v>1993</v>
      </c>
      <c r="D7" s="225" t="s">
        <v>60</v>
      </c>
      <c r="E7" s="231"/>
      <c r="F7" s="19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26"/>
      <c r="B8" s="228"/>
      <c r="C8" s="229"/>
      <c r="D8" s="229"/>
      <c r="E8" s="16"/>
      <c r="F8" s="20"/>
      <c r="G8" s="230" t="s">
        <v>65</v>
      </c>
      <c r="H8" s="12"/>
      <c r="I8" s="12"/>
      <c r="J8" s="43"/>
      <c r="K8" s="43"/>
      <c r="L8" s="43"/>
      <c r="M8" s="13"/>
    </row>
    <row r="9" spans="1:13" ht="12.75" customHeight="1" thickBot="1">
      <c r="A9" s="220">
        <v>5</v>
      </c>
      <c r="B9" s="222" t="s">
        <v>77</v>
      </c>
      <c r="C9" s="232">
        <v>1991</v>
      </c>
      <c r="D9" s="232" t="s">
        <v>45</v>
      </c>
      <c r="E9" s="11"/>
      <c r="F9" s="20"/>
      <c r="G9" s="231"/>
      <c r="H9" s="25"/>
      <c r="I9" s="12"/>
      <c r="J9" s="43"/>
      <c r="K9" s="43"/>
      <c r="L9" s="43"/>
      <c r="M9" s="13"/>
    </row>
    <row r="10" spans="1:13" ht="12.75" customHeight="1">
      <c r="A10" s="221"/>
      <c r="B10" s="223"/>
      <c r="C10" s="233"/>
      <c r="D10" s="233"/>
      <c r="E10" s="230" t="s">
        <v>65</v>
      </c>
      <c r="F10" s="23"/>
      <c r="G10" s="14"/>
      <c r="H10" s="24"/>
      <c r="I10" s="12"/>
      <c r="J10" s="12"/>
      <c r="K10" s="12"/>
      <c r="L10" s="12"/>
      <c r="M10" s="13"/>
    </row>
    <row r="11" spans="1:13" ht="12.75" customHeight="1" thickBot="1">
      <c r="A11" s="221">
        <v>13</v>
      </c>
      <c r="B11" s="227">
        <v>0</v>
      </c>
      <c r="C11" s="225">
        <v>0</v>
      </c>
      <c r="D11" s="225">
        <v>0</v>
      </c>
      <c r="E11" s="231"/>
      <c r="F11" s="14"/>
      <c r="G11" s="14"/>
      <c r="H11" s="24"/>
      <c r="I11" s="27"/>
      <c r="J11" s="28"/>
      <c r="K11" s="28"/>
      <c r="L11" s="12"/>
      <c r="M11" s="13"/>
    </row>
    <row r="12" spans="1:12" ht="12.75" customHeight="1" thickBot="1">
      <c r="A12" s="226"/>
      <c r="B12" s="228"/>
      <c r="C12" s="229"/>
      <c r="D12" s="229"/>
      <c r="E12" s="16"/>
      <c r="F12" s="234"/>
      <c r="G12" s="234"/>
      <c r="H12" s="24"/>
      <c r="I12" s="230" t="s">
        <v>65</v>
      </c>
      <c r="J12" s="12"/>
      <c r="K12" s="12"/>
      <c r="L12" s="12"/>
    </row>
    <row r="13" spans="1:12" ht="12.75" customHeight="1" thickBot="1">
      <c r="A13" s="220">
        <v>3</v>
      </c>
      <c r="B13" s="222" t="s">
        <v>54</v>
      </c>
      <c r="C13" s="232">
        <v>1991</v>
      </c>
      <c r="D13" s="232" t="s">
        <v>46</v>
      </c>
      <c r="E13" s="11"/>
      <c r="F13" s="14"/>
      <c r="G13" s="14"/>
      <c r="H13" s="24"/>
      <c r="I13" s="231"/>
      <c r="J13" s="42"/>
      <c r="K13" s="25"/>
      <c r="L13" s="12"/>
    </row>
    <row r="14" spans="1:13" ht="12.75" customHeight="1">
      <c r="A14" s="221"/>
      <c r="B14" s="223"/>
      <c r="C14" s="233"/>
      <c r="D14" s="233"/>
      <c r="E14" s="230" t="s">
        <v>66</v>
      </c>
      <c r="F14" s="14"/>
      <c r="G14" s="14"/>
      <c r="H14" s="24"/>
      <c r="I14" s="12"/>
      <c r="J14" s="12"/>
      <c r="K14" s="24"/>
      <c r="L14" s="12"/>
      <c r="M14" s="13"/>
    </row>
    <row r="15" spans="1:13" ht="12.75" customHeight="1" thickBot="1">
      <c r="A15" s="221">
        <v>11</v>
      </c>
      <c r="B15" s="227" t="s">
        <v>75</v>
      </c>
      <c r="C15" s="225">
        <v>1992</v>
      </c>
      <c r="D15" s="225" t="s">
        <v>51</v>
      </c>
      <c r="E15" s="231"/>
      <c r="F15" s="19"/>
      <c r="G15" s="14"/>
      <c r="H15" s="24"/>
      <c r="I15" s="12"/>
      <c r="J15" s="12"/>
      <c r="K15" s="24"/>
      <c r="L15" s="12"/>
      <c r="M15" s="13"/>
    </row>
    <row r="16" spans="1:13" ht="12.75" customHeight="1" thickBot="1">
      <c r="A16" s="226"/>
      <c r="B16" s="228"/>
      <c r="C16" s="229"/>
      <c r="D16" s="229"/>
      <c r="E16" s="16"/>
      <c r="F16" s="20"/>
      <c r="G16" s="230" t="s">
        <v>66</v>
      </c>
      <c r="H16" s="26"/>
      <c r="I16" s="12"/>
      <c r="J16" s="12"/>
      <c r="K16" s="24"/>
      <c r="L16" s="12"/>
      <c r="M16" s="13"/>
    </row>
    <row r="17" spans="1:13" ht="12.75" customHeight="1" thickBot="1">
      <c r="A17" s="220">
        <v>7</v>
      </c>
      <c r="B17" s="222" t="s">
        <v>57</v>
      </c>
      <c r="C17" s="232">
        <v>1991</v>
      </c>
      <c r="D17" s="232" t="s">
        <v>48</v>
      </c>
      <c r="E17" s="11"/>
      <c r="F17" s="21"/>
      <c r="G17" s="231"/>
      <c r="H17" s="9"/>
      <c r="I17" s="9"/>
      <c r="J17" s="9"/>
      <c r="K17" s="41"/>
      <c r="L17" s="9"/>
      <c r="M17" s="13"/>
    </row>
    <row r="18" spans="1:13" ht="12.75" customHeight="1">
      <c r="A18" s="221"/>
      <c r="B18" s="223"/>
      <c r="C18" s="233"/>
      <c r="D18" s="233"/>
      <c r="E18" s="230" t="s">
        <v>67</v>
      </c>
      <c r="F18" s="22"/>
      <c r="G18" s="16"/>
      <c r="H18" s="17"/>
      <c r="I18" s="17"/>
      <c r="J18" s="12"/>
      <c r="K18" s="24"/>
      <c r="L18" s="17"/>
      <c r="M18" s="13"/>
    </row>
    <row r="19" spans="1:13" ht="12.75" customHeight="1" thickBot="1">
      <c r="A19" s="221">
        <v>15</v>
      </c>
      <c r="B19" s="227">
        <f>VLOOKUP(A19,'пр.взв.'!B6:F37,2,FALSE)</f>
        <v>0</v>
      </c>
      <c r="C19" s="225">
        <f>VLOOKUP(A19,'пр.взв.'!B6:F37,3,FALSE)</f>
        <v>0</v>
      </c>
      <c r="D19" s="225">
        <f>VLOOKUP(A19,'пр.взв.'!B6:F37,4,FALSE)</f>
        <v>0</v>
      </c>
      <c r="E19" s="231"/>
      <c r="F19" s="16"/>
      <c r="G19" s="16"/>
      <c r="H19" s="17"/>
      <c r="I19" s="17"/>
      <c r="J19" s="12"/>
      <c r="K19" s="24"/>
      <c r="L19" s="17"/>
      <c r="M19" s="13"/>
    </row>
    <row r="20" spans="1:13" ht="12.75" customHeight="1" thickBot="1">
      <c r="A20" s="226"/>
      <c r="B20" s="228"/>
      <c r="C20" s="229"/>
      <c r="D20" s="229"/>
      <c r="E20" s="16"/>
      <c r="F20" s="11"/>
      <c r="G20" s="11"/>
      <c r="H20" s="17"/>
      <c r="I20" s="17"/>
      <c r="J20" s="12"/>
      <c r="K20" s="24"/>
      <c r="L20" s="17"/>
      <c r="M20" s="12"/>
    </row>
    <row r="21" spans="1:13" ht="16.5" thickBot="1">
      <c r="A21" s="40" t="s">
        <v>29</v>
      </c>
      <c r="B21" s="6"/>
      <c r="C21" s="6"/>
      <c r="D21" s="111"/>
      <c r="E21" s="3"/>
      <c r="F21" s="3"/>
      <c r="G21" s="3"/>
      <c r="H21" s="318" t="s">
        <v>81</v>
      </c>
      <c r="I21" s="318"/>
      <c r="J21" s="319"/>
      <c r="K21" s="230" t="s">
        <v>70</v>
      </c>
      <c r="M21" s="10"/>
    </row>
    <row r="22" spans="1:11" ht="16.5" thickBot="1">
      <c r="A22" s="220">
        <v>2</v>
      </c>
      <c r="B22" s="222" t="s">
        <v>53</v>
      </c>
      <c r="C22" s="224">
        <v>1991</v>
      </c>
      <c r="D22" s="224" t="s">
        <v>42</v>
      </c>
      <c r="E22" s="11"/>
      <c r="F22" s="12"/>
      <c r="G22" s="12"/>
      <c r="H22" s="12"/>
      <c r="I22" s="12"/>
      <c r="J22" s="3"/>
      <c r="K22" s="231"/>
    </row>
    <row r="23" spans="1:11" ht="12.75">
      <c r="A23" s="221"/>
      <c r="B23" s="223"/>
      <c r="C23" s="225"/>
      <c r="D23" s="225"/>
      <c r="E23" s="230" t="s">
        <v>68</v>
      </c>
      <c r="F23" s="14"/>
      <c r="G23" s="14"/>
      <c r="H23" s="12"/>
      <c r="I23" s="12"/>
      <c r="J23" s="3"/>
      <c r="K23" s="31"/>
    </row>
    <row r="24" spans="1:11" ht="13.5" thickBot="1">
      <c r="A24" s="221">
        <v>10</v>
      </c>
      <c r="B24" s="227" t="s">
        <v>61</v>
      </c>
      <c r="C24" s="225">
        <v>1991</v>
      </c>
      <c r="D24" s="225" t="s">
        <v>49</v>
      </c>
      <c r="E24" s="231"/>
      <c r="F24" s="19"/>
      <c r="G24" s="14"/>
      <c r="H24" s="12"/>
      <c r="I24" s="12"/>
      <c r="J24" s="3"/>
      <c r="K24" s="31"/>
    </row>
    <row r="25" spans="1:11" ht="16.5" thickBot="1">
      <c r="A25" s="226"/>
      <c r="B25" s="228"/>
      <c r="C25" s="229"/>
      <c r="D25" s="229"/>
      <c r="E25" s="16"/>
      <c r="F25" s="20"/>
      <c r="G25" s="230" t="s">
        <v>68</v>
      </c>
      <c r="H25" s="12"/>
      <c r="I25" s="12"/>
      <c r="J25" s="3"/>
      <c r="K25" s="31"/>
    </row>
    <row r="26" spans="1:11" ht="16.5" thickBot="1">
      <c r="A26" s="220">
        <v>6</v>
      </c>
      <c r="B26" s="222" t="s">
        <v>56</v>
      </c>
      <c r="C26" s="232">
        <v>1991</v>
      </c>
      <c r="D26" s="232" t="s">
        <v>44</v>
      </c>
      <c r="E26" s="11"/>
      <c r="F26" s="20"/>
      <c r="G26" s="231"/>
      <c r="H26" s="25"/>
      <c r="I26" s="12"/>
      <c r="J26" s="3"/>
      <c r="K26" s="31"/>
    </row>
    <row r="27" spans="1:11" ht="12.75">
      <c r="A27" s="221"/>
      <c r="B27" s="223"/>
      <c r="C27" s="233"/>
      <c r="D27" s="233"/>
      <c r="E27" s="230" t="s">
        <v>69</v>
      </c>
      <c r="F27" s="23"/>
      <c r="G27" s="14"/>
      <c r="H27" s="24"/>
      <c r="I27" s="12"/>
      <c r="J27" s="3"/>
      <c r="K27" s="31"/>
    </row>
    <row r="28" spans="1:11" ht="13.5" thickBot="1">
      <c r="A28" s="221">
        <v>14</v>
      </c>
      <c r="B28" s="227">
        <f>VLOOKUP(A28,'пр.взв.'!B5:F36,2,FALSE)</f>
        <v>0</v>
      </c>
      <c r="C28" s="225">
        <f>VLOOKUP(A28,'пр.взв.'!B5:F36,3,FALSE)</f>
        <v>0</v>
      </c>
      <c r="D28" s="225">
        <f>VLOOKUP(A28,'пр.взв.'!B5:F36,4,FALSE)</f>
        <v>0</v>
      </c>
      <c r="E28" s="231"/>
      <c r="F28" s="14"/>
      <c r="G28" s="14"/>
      <c r="H28" s="24"/>
      <c r="I28" s="27"/>
      <c r="J28" s="3"/>
      <c r="K28" s="31"/>
    </row>
    <row r="29" spans="1:11" ht="16.5" thickBot="1">
      <c r="A29" s="226"/>
      <c r="B29" s="228"/>
      <c r="C29" s="229"/>
      <c r="D29" s="229"/>
      <c r="E29" s="16"/>
      <c r="F29" s="234"/>
      <c r="G29" s="234"/>
      <c r="H29" s="24"/>
      <c r="I29" s="230" t="s">
        <v>70</v>
      </c>
      <c r="J29" s="2"/>
      <c r="K29" s="30"/>
    </row>
    <row r="30" spans="1:9" ht="16.5" thickBot="1">
      <c r="A30" s="220">
        <v>4</v>
      </c>
      <c r="B30" s="222" t="s">
        <v>55</v>
      </c>
      <c r="C30" s="232">
        <v>1992</v>
      </c>
      <c r="D30" s="232" t="s">
        <v>43</v>
      </c>
      <c r="E30" s="11"/>
      <c r="F30" s="14"/>
      <c r="G30" s="14"/>
      <c r="H30" s="24"/>
      <c r="I30" s="231"/>
    </row>
    <row r="31" spans="1:9" ht="12.75">
      <c r="A31" s="221"/>
      <c r="B31" s="223"/>
      <c r="C31" s="233"/>
      <c r="D31" s="233"/>
      <c r="E31" s="230" t="s">
        <v>70</v>
      </c>
      <c r="F31" s="14"/>
      <c r="G31" s="14"/>
      <c r="H31" s="24"/>
      <c r="I31" s="12"/>
    </row>
    <row r="32" spans="1:9" ht="13.5" thickBot="1">
      <c r="A32" s="221">
        <v>12</v>
      </c>
      <c r="B32" s="227" t="s">
        <v>62</v>
      </c>
      <c r="C32" s="225">
        <v>1991</v>
      </c>
      <c r="D32" s="225" t="s">
        <v>41</v>
      </c>
      <c r="E32" s="231"/>
      <c r="F32" s="19"/>
      <c r="G32" s="14"/>
      <c r="H32" s="24"/>
      <c r="I32" s="12"/>
    </row>
    <row r="33" spans="1:9" ht="16.5" thickBot="1">
      <c r="A33" s="226"/>
      <c r="B33" s="228"/>
      <c r="C33" s="229"/>
      <c r="D33" s="229"/>
      <c r="E33" s="16"/>
      <c r="F33" s="20"/>
      <c r="G33" s="230" t="s">
        <v>70</v>
      </c>
      <c r="H33" s="26"/>
      <c r="I33" s="12"/>
    </row>
    <row r="34" spans="1:9" ht="16.5" thickBot="1">
      <c r="A34" s="220">
        <v>8</v>
      </c>
      <c r="B34" s="222" t="s">
        <v>58</v>
      </c>
      <c r="C34" s="232">
        <v>1992</v>
      </c>
      <c r="D34" s="232" t="s">
        <v>47</v>
      </c>
      <c r="E34" s="11"/>
      <c r="F34" s="21"/>
      <c r="G34" s="231"/>
      <c r="H34" s="9"/>
      <c r="I34" s="9"/>
    </row>
    <row r="35" spans="1:9" ht="15.75">
      <c r="A35" s="221"/>
      <c r="B35" s="223"/>
      <c r="C35" s="233"/>
      <c r="D35" s="233"/>
      <c r="E35" s="230" t="s">
        <v>71</v>
      </c>
      <c r="F35" s="22"/>
      <c r="G35" s="16"/>
      <c r="H35" s="17"/>
      <c r="I35" s="17"/>
    </row>
    <row r="36" spans="1:9" ht="16.5" thickBot="1">
      <c r="A36" s="221">
        <v>16</v>
      </c>
      <c r="B36" s="227">
        <f>VLOOKUP(A36,'пр.взв.'!B7:F38,2,FALSE)</f>
        <v>0</v>
      </c>
      <c r="C36" s="237">
        <f>VLOOKUP(A36,'пр.взв.'!B7:F38,3,FALSE)</f>
        <v>0</v>
      </c>
      <c r="D36" s="237">
        <f>VLOOKUP(A36,'пр.взв.'!B5:F38,4,FALSE)</f>
        <v>0</v>
      </c>
      <c r="E36" s="231"/>
      <c r="F36" s="16"/>
      <c r="G36" s="16"/>
      <c r="H36" s="17"/>
      <c r="I36" s="17"/>
    </row>
    <row r="37" spans="1:9" ht="16.5" thickBot="1">
      <c r="A37" s="226"/>
      <c r="B37" s="228"/>
      <c r="C37" s="238"/>
      <c r="D37" s="238"/>
      <c r="E37" s="16"/>
      <c r="F37" s="11"/>
      <c r="G37" s="11"/>
      <c r="H37" s="17"/>
      <c r="I37" s="17"/>
    </row>
    <row r="38" ht="8.25" customHeight="1"/>
    <row r="39" spans="2:9" ht="12.75">
      <c r="B39" s="32"/>
      <c r="C39" s="33"/>
      <c r="D39" s="34"/>
      <c r="E39" s="34"/>
      <c r="F39" s="34"/>
      <c r="G39" s="34"/>
      <c r="H39" s="34"/>
      <c r="I39" s="34"/>
    </row>
    <row r="40" spans="2:9" ht="12" customHeight="1">
      <c r="B40" s="110"/>
      <c r="C40" s="34"/>
      <c r="D40" s="235" t="s">
        <v>1</v>
      </c>
      <c r="E40" s="34"/>
      <c r="F40" s="34"/>
      <c r="G40" s="34"/>
      <c r="H40" s="34"/>
      <c r="I40" s="34"/>
    </row>
    <row r="41" spans="2:10" ht="12" customHeight="1">
      <c r="B41" s="32"/>
      <c r="C41" s="32"/>
      <c r="D41" s="235"/>
      <c r="E41" s="34"/>
      <c r="F41" s="34"/>
      <c r="G41" s="34"/>
      <c r="H41" s="34"/>
      <c r="I41" s="34"/>
      <c r="J41" s="34"/>
    </row>
    <row r="42" spans="1:11" ht="12" customHeight="1">
      <c r="A42" s="118" t="s">
        <v>72</v>
      </c>
      <c r="B42" s="118" t="s">
        <v>62</v>
      </c>
      <c r="C42" s="118" t="s">
        <v>41</v>
      </c>
      <c r="E42" s="5"/>
      <c r="F42" s="37"/>
      <c r="G42" s="34"/>
      <c r="H42" s="34"/>
      <c r="I42" s="34"/>
      <c r="J42" s="34"/>
      <c r="K42" s="34"/>
    </row>
    <row r="43" spans="1:11" ht="12" customHeight="1">
      <c r="A43" s="118" t="s">
        <v>73</v>
      </c>
      <c r="B43" s="118" t="s">
        <v>77</v>
      </c>
      <c r="C43" s="118" t="s">
        <v>45</v>
      </c>
      <c r="E43" s="2"/>
      <c r="F43" s="36"/>
      <c r="G43" s="35"/>
      <c r="H43" s="37"/>
      <c r="I43" s="34"/>
      <c r="J43" s="34"/>
      <c r="K43" s="32"/>
    </row>
    <row r="44" spans="1:11" ht="12" customHeight="1">
      <c r="A44" s="118" t="s">
        <v>74</v>
      </c>
      <c r="B44" s="118" t="s">
        <v>75</v>
      </c>
      <c r="C44" s="118" t="s">
        <v>51</v>
      </c>
      <c r="F44" s="34"/>
      <c r="G44" s="32"/>
      <c r="H44" s="39"/>
      <c r="I44" s="34"/>
      <c r="J44" s="34" t="s">
        <v>64</v>
      </c>
      <c r="K44" s="32"/>
    </row>
    <row r="45" spans="1:11" ht="12" customHeight="1" thickBot="1">
      <c r="A45" s="118" t="s">
        <v>74</v>
      </c>
      <c r="B45" s="118" t="s">
        <v>53</v>
      </c>
      <c r="C45" s="118" t="s">
        <v>42</v>
      </c>
      <c r="F45" s="34"/>
      <c r="G45" s="32"/>
      <c r="H45" s="39"/>
      <c r="I45" s="35"/>
      <c r="J45" s="37"/>
      <c r="K45" s="32"/>
    </row>
    <row r="46" spans="1:12" ht="12" customHeight="1">
      <c r="A46" s="118" t="s">
        <v>76</v>
      </c>
      <c r="B46" s="118" t="s">
        <v>52</v>
      </c>
      <c r="C46" s="118" t="s">
        <v>50</v>
      </c>
      <c r="E46" s="5"/>
      <c r="F46" s="37"/>
      <c r="G46" s="38"/>
      <c r="H46" s="36"/>
      <c r="I46" s="32"/>
      <c r="J46" s="39"/>
      <c r="K46" s="18" t="s">
        <v>66</v>
      </c>
      <c r="L46" s="3"/>
    </row>
    <row r="47" spans="1:13" ht="12" customHeight="1" thickBot="1">
      <c r="A47" s="118" t="s">
        <v>76</v>
      </c>
      <c r="B47" s="118" t="s">
        <v>55</v>
      </c>
      <c r="C47" s="118" t="s">
        <v>43</v>
      </c>
      <c r="E47" s="2"/>
      <c r="F47" s="36"/>
      <c r="G47" s="34"/>
      <c r="H47" s="34"/>
      <c r="I47" s="32"/>
      <c r="J47" s="39"/>
      <c r="K47" s="15" t="s">
        <v>74</v>
      </c>
      <c r="L47" s="3"/>
      <c r="M47" s="3"/>
    </row>
    <row r="48" spans="2:13" ht="12" customHeight="1">
      <c r="B48" s="32"/>
      <c r="C48" s="32"/>
      <c r="F48" s="34"/>
      <c r="G48" s="34"/>
      <c r="H48" s="34"/>
      <c r="I48" s="38"/>
      <c r="J48" s="36" t="s">
        <v>66</v>
      </c>
      <c r="K48" s="32"/>
      <c r="L48" s="3"/>
      <c r="M48" s="3"/>
    </row>
    <row r="49" spans="2:13" ht="12" customHeight="1">
      <c r="B49" s="110"/>
      <c r="C49" s="32"/>
      <c r="D49" s="236" t="s">
        <v>39</v>
      </c>
      <c r="F49" s="34"/>
      <c r="G49" s="34"/>
      <c r="H49" s="34"/>
      <c r="I49" s="34"/>
      <c r="J49" s="34"/>
      <c r="K49" s="3"/>
      <c r="L49" s="3"/>
      <c r="M49" s="3"/>
    </row>
    <row r="50" spans="2:13" ht="15.75" customHeight="1">
      <c r="B50" s="32"/>
      <c r="C50" s="32"/>
      <c r="D50" s="236"/>
      <c r="F50" s="34"/>
      <c r="G50" s="34"/>
      <c r="H50" s="34"/>
      <c r="I50" s="34"/>
      <c r="J50" s="34"/>
      <c r="K50" s="32"/>
      <c r="L50" s="11"/>
      <c r="M50" s="3"/>
    </row>
    <row r="51" spans="2:13" ht="15.75" customHeight="1">
      <c r="B51" s="32"/>
      <c r="C51" s="32"/>
      <c r="D51" s="3"/>
      <c r="E51" s="5"/>
      <c r="F51" s="37"/>
      <c r="G51" s="34"/>
      <c r="H51" s="34" t="s">
        <v>78</v>
      </c>
      <c r="I51" s="34"/>
      <c r="J51" s="34"/>
      <c r="K51" s="32"/>
      <c r="L51" s="16"/>
      <c r="M51" s="3"/>
    </row>
    <row r="52" spans="2:13" ht="12" customHeight="1">
      <c r="B52" s="32"/>
      <c r="C52" s="32"/>
      <c r="D52" s="3"/>
      <c r="E52" s="2"/>
      <c r="F52" s="36"/>
      <c r="G52" s="35"/>
      <c r="H52" s="37"/>
      <c r="I52" s="34"/>
      <c r="J52" s="34"/>
      <c r="K52" s="32"/>
      <c r="L52" s="3"/>
      <c r="M52" s="3"/>
    </row>
    <row r="53" spans="2:13" ht="12" customHeight="1">
      <c r="B53" s="110"/>
      <c r="C53" s="32"/>
      <c r="D53" s="32"/>
      <c r="F53" s="34"/>
      <c r="G53" s="32"/>
      <c r="H53" s="39"/>
      <c r="I53" s="34"/>
      <c r="J53" s="34" t="s">
        <v>78</v>
      </c>
      <c r="K53" s="32"/>
      <c r="L53" s="3"/>
      <c r="M53" s="3"/>
    </row>
    <row r="54" spans="2:13" ht="12" customHeight="1" thickBot="1">
      <c r="B54" s="32"/>
      <c r="C54" s="32"/>
      <c r="D54" s="3"/>
      <c r="F54" s="34"/>
      <c r="G54" s="32"/>
      <c r="H54" s="39"/>
      <c r="I54" s="35"/>
      <c r="J54" s="37"/>
      <c r="K54" s="32"/>
      <c r="L54" s="3"/>
      <c r="M54" s="3"/>
    </row>
    <row r="55" spans="2:13" ht="12" customHeight="1">
      <c r="B55" s="32"/>
      <c r="C55" s="32"/>
      <c r="D55" s="3"/>
      <c r="E55" s="5"/>
      <c r="F55" s="37"/>
      <c r="G55" s="38"/>
      <c r="H55" s="36" t="s">
        <v>71</v>
      </c>
      <c r="I55" s="32"/>
      <c r="J55" s="39"/>
      <c r="K55" s="18" t="s">
        <v>68</v>
      </c>
      <c r="L55" s="3"/>
      <c r="M55" s="3"/>
    </row>
    <row r="56" spans="2:13" ht="12" customHeight="1" thickBot="1">
      <c r="B56" s="32"/>
      <c r="C56" s="32"/>
      <c r="D56" s="3"/>
      <c r="E56" s="2"/>
      <c r="F56" s="36"/>
      <c r="G56" s="34"/>
      <c r="H56" s="34"/>
      <c r="I56" s="32"/>
      <c r="J56" s="39"/>
      <c r="K56" s="15" t="s">
        <v>74</v>
      </c>
      <c r="L56" s="3"/>
      <c r="M56" s="3"/>
    </row>
    <row r="57" spans="2:12" ht="15.75">
      <c r="B57" s="214" t="s">
        <v>79</v>
      </c>
      <c r="C57" s="214"/>
      <c r="D57" s="214"/>
      <c r="E57" s="214"/>
      <c r="F57" s="34"/>
      <c r="G57" s="34"/>
      <c r="H57" s="34"/>
      <c r="I57" s="38"/>
      <c r="J57" s="36" t="s">
        <v>68</v>
      </c>
      <c r="K57" s="11"/>
      <c r="L57" s="3"/>
    </row>
    <row r="58" spans="7:12" ht="15.75">
      <c r="G58" s="3"/>
      <c r="H58" s="3"/>
      <c r="I58" s="16"/>
      <c r="J58" s="3"/>
      <c r="L58" s="3"/>
    </row>
    <row r="59" spans="2:12" ht="12.75">
      <c r="B59" s="215" t="s">
        <v>80</v>
      </c>
      <c r="C59" s="215"/>
      <c r="D59" s="215"/>
      <c r="E59" s="215"/>
      <c r="G59" s="3"/>
      <c r="H59" s="3"/>
      <c r="I59" s="32"/>
      <c r="J59" s="3"/>
      <c r="L59" s="3"/>
    </row>
  </sheetData>
  <mergeCells count="90">
    <mergeCell ref="E35:E36"/>
    <mergeCell ref="G25:G26"/>
    <mergeCell ref="E27:E28"/>
    <mergeCell ref="I29:I30"/>
    <mergeCell ref="E31:E32"/>
    <mergeCell ref="G33:G34"/>
    <mergeCell ref="G16:G17"/>
    <mergeCell ref="E18:E19"/>
    <mergeCell ref="K21:K22"/>
    <mergeCell ref="E23:E24"/>
    <mergeCell ref="H21:J21"/>
    <mergeCell ref="E6:E7"/>
    <mergeCell ref="G8:G9"/>
    <mergeCell ref="E10:E11"/>
    <mergeCell ref="I12:I13"/>
    <mergeCell ref="F12:G12"/>
    <mergeCell ref="D40:D41"/>
    <mergeCell ref="D49:D50"/>
    <mergeCell ref="B36:B37"/>
    <mergeCell ref="C36:C37"/>
    <mergeCell ref="D36:D37"/>
    <mergeCell ref="A36:A37"/>
    <mergeCell ref="F29:G29"/>
    <mergeCell ref="B32:B33"/>
    <mergeCell ref="C32:C33"/>
    <mergeCell ref="D32:D33"/>
    <mergeCell ref="B28:B29"/>
    <mergeCell ref="C28:C29"/>
    <mergeCell ref="B30:B31"/>
    <mergeCell ref="C30:C31"/>
    <mergeCell ref="D30:D31"/>
    <mergeCell ref="B34:B35"/>
    <mergeCell ref="C34:C35"/>
    <mergeCell ref="D34:D35"/>
    <mergeCell ref="B22:B23"/>
    <mergeCell ref="C22:C23"/>
    <mergeCell ref="D22:D23"/>
    <mergeCell ref="B24:B25"/>
    <mergeCell ref="C24:C25"/>
    <mergeCell ref="D24:D25"/>
    <mergeCell ref="B26:B27"/>
    <mergeCell ref="C26:C27"/>
    <mergeCell ref="D26:D27"/>
    <mergeCell ref="A28:A29"/>
    <mergeCell ref="D28:D29"/>
    <mergeCell ref="A30:A31"/>
    <mergeCell ref="A32:A33"/>
    <mergeCell ref="A34:A35"/>
    <mergeCell ref="A22:A23"/>
    <mergeCell ref="A24:A25"/>
    <mergeCell ref="A26:A27"/>
    <mergeCell ref="A19:A20"/>
    <mergeCell ref="B19:B20"/>
    <mergeCell ref="C19:C20"/>
    <mergeCell ref="D19:D20"/>
    <mergeCell ref="A17:A18"/>
    <mergeCell ref="B17:B18"/>
    <mergeCell ref="C17:C18"/>
    <mergeCell ref="D17:D18"/>
    <mergeCell ref="B13:B14"/>
    <mergeCell ref="C13:C14"/>
    <mergeCell ref="D13:D14"/>
    <mergeCell ref="A15:A16"/>
    <mergeCell ref="B15:B16"/>
    <mergeCell ref="C15:C16"/>
    <mergeCell ref="D15:D16"/>
    <mergeCell ref="E14:E15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A7:A8"/>
    <mergeCell ref="B7:B8"/>
    <mergeCell ref="C7:C8"/>
    <mergeCell ref="D7:D8"/>
    <mergeCell ref="B57:E57"/>
    <mergeCell ref="B59:E59"/>
    <mergeCell ref="A4:B4"/>
    <mergeCell ref="A1:K1"/>
    <mergeCell ref="A2:K2"/>
    <mergeCell ref="A3:K3"/>
    <mergeCell ref="A5:A6"/>
    <mergeCell ref="B5:B6"/>
    <mergeCell ref="C5:C6"/>
    <mergeCell ref="D5:D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S92"/>
  <sheetViews>
    <sheetView workbookViewId="0" topLeftCell="A1">
      <selection activeCell="C5" sqref="C5:C6"/>
    </sheetView>
  </sheetViews>
  <sheetFormatPr defaultColWidth="9.140625" defaultRowHeight="12.75"/>
  <cols>
    <col min="1" max="1" width="6.8515625" style="0" customWidth="1"/>
    <col min="2" max="2" width="15.140625" style="0" customWidth="1"/>
    <col min="3" max="3" width="7.7109375" style="0" customWidth="1"/>
    <col min="4" max="4" width="11.28125" style="0" customWidth="1"/>
    <col min="5" max="5" width="4.7109375" style="0" customWidth="1"/>
    <col min="6" max="6" width="3.7109375" style="0" customWidth="1"/>
    <col min="7" max="7" width="4.7109375" style="0" customWidth="1"/>
    <col min="8" max="8" width="3.8515625" style="0" customWidth="1"/>
    <col min="9" max="9" width="4.7109375" style="0" customWidth="1"/>
    <col min="10" max="10" width="6.28125" style="0" customWidth="1"/>
    <col min="11" max="11" width="5.57421875" style="0" customWidth="1"/>
    <col min="12" max="12" width="3.8515625" style="0" customWidth="1"/>
    <col min="13" max="13" width="13.28125" style="0" customWidth="1"/>
    <col min="14" max="14" width="10.8515625" style="0" customWidth="1"/>
    <col min="15" max="15" width="5.7109375" style="0" customWidth="1"/>
    <col min="16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2:19" ht="50.25" customHeight="1" thickBot="1">
      <c r="B1" s="64"/>
      <c r="C1" s="312" t="s">
        <v>8</v>
      </c>
      <c r="D1" s="313"/>
      <c r="E1" s="313"/>
      <c r="F1" s="313"/>
      <c r="G1" s="313"/>
      <c r="H1" s="314"/>
      <c r="I1" s="306" t="str">
        <f>HYPERLINK('[1]реквизиты'!$A$2)</f>
        <v>Europe Championship Juniors and Youth (M-F)</v>
      </c>
      <c r="J1" s="307"/>
      <c r="K1" s="307"/>
      <c r="L1" s="307"/>
      <c r="M1" s="307"/>
      <c r="N1" s="308"/>
      <c r="O1" s="45"/>
      <c r="P1" s="45"/>
      <c r="Q1" s="45"/>
      <c r="R1" s="45"/>
      <c r="S1" s="8"/>
    </row>
    <row r="2" spans="1:14" ht="31.5" customHeight="1" thickBot="1">
      <c r="A2" s="3"/>
      <c r="B2" s="65"/>
      <c r="C2" s="315" t="str">
        <f>HYPERLINK('пр.взв.'!A4)</f>
        <v>Weight category   кg.</v>
      </c>
      <c r="D2" s="316"/>
      <c r="E2" s="316"/>
      <c r="F2" s="316"/>
      <c r="G2" s="316"/>
      <c r="H2" s="317"/>
      <c r="I2" s="309" t="str">
        <f>HYPERLINK('[1]реквизиты'!$A$3)</f>
        <v>April  9 -13.2009                         Shaulay (Lithuania)                  </v>
      </c>
      <c r="J2" s="310"/>
      <c r="K2" s="310"/>
      <c r="L2" s="310"/>
      <c r="M2" s="310"/>
      <c r="N2" s="311"/>
    </row>
    <row r="3" spans="1:10" ht="19.5" customHeight="1">
      <c r="A3" s="241" t="s">
        <v>35</v>
      </c>
      <c r="D3" s="97"/>
      <c r="E3" s="97"/>
      <c r="F3" s="97"/>
      <c r="G3" s="97"/>
      <c r="H3" s="97"/>
      <c r="I3" s="97"/>
      <c r="J3" s="97"/>
    </row>
    <row r="4" ht="12.75" customHeight="1" thickBot="1">
      <c r="A4" s="240" t="s">
        <v>22</v>
      </c>
    </row>
    <row r="5" spans="1:14" ht="12.75" customHeight="1" thickBot="1">
      <c r="A5" s="220">
        <v>1</v>
      </c>
      <c r="B5" s="253" t="s">
        <v>40</v>
      </c>
      <c r="C5" s="224">
        <f>VLOOKUP(A5,'пр.взв.'!B7:F38,3,FALSE)</f>
        <v>0</v>
      </c>
      <c r="D5" s="224">
        <f>VLOOKUP(A5,'пр.взв.'!B7:F38,4,FALSE)</f>
        <v>0</v>
      </c>
      <c r="E5" s="11"/>
      <c r="F5" s="12"/>
      <c r="G5" s="12"/>
      <c r="H5" s="12"/>
      <c r="I5" s="12"/>
      <c r="J5" s="12"/>
      <c r="K5" s="298">
        <v>1</v>
      </c>
      <c r="L5" s="282"/>
      <c r="M5" s="242" t="e">
        <f>VLOOKUP(L5,'пр.взв.'!B7:E38,2,FALSE)</f>
        <v>#N/A</v>
      </c>
      <c r="N5" s="275" t="e">
        <f>VLOOKUP(L5,'пр.взв.'!B7:F38,4,FALSE)</f>
        <v>#N/A</v>
      </c>
    </row>
    <row r="6" spans="1:14" ht="12.75" customHeight="1">
      <c r="A6" s="221"/>
      <c r="B6" s="254"/>
      <c r="C6" s="225"/>
      <c r="D6" s="225"/>
      <c r="E6" s="302"/>
      <c r="F6" s="14"/>
      <c r="G6" s="14"/>
      <c r="H6" s="58"/>
      <c r="K6" s="299"/>
      <c r="L6" s="283"/>
      <c r="M6" s="243"/>
      <c r="N6" s="276"/>
    </row>
    <row r="7" spans="1:18" ht="12.75" customHeight="1" thickBot="1">
      <c r="A7" s="221">
        <v>9</v>
      </c>
      <c r="B7" s="255">
        <f>VLOOKUP(A7,'пр.взв.'!B7:F38,2,FALSE)</f>
        <v>0</v>
      </c>
      <c r="C7" s="225">
        <f>VLOOKUP(A7,'пр.взв.'!B7:F38,3,FALSE)</f>
        <v>0</v>
      </c>
      <c r="D7" s="225">
        <f>VLOOKUP(A7,'пр.взв.'!B7:F38,4,FALSE)</f>
        <v>0</v>
      </c>
      <c r="E7" s="303"/>
      <c r="F7" s="19"/>
      <c r="G7" s="14"/>
      <c r="H7" s="12"/>
      <c r="K7" s="300">
        <v>2</v>
      </c>
      <c r="L7" s="284"/>
      <c r="M7" s="244" t="e">
        <f>VLOOKUP(L7,'пр.взв.'!B7:E38,2,FALSE)</f>
        <v>#N/A</v>
      </c>
      <c r="N7" s="277" t="e">
        <f>VLOOKUP(L7,'пр.взв.'!B7:E38,4,FALSE)</f>
        <v>#N/A</v>
      </c>
      <c r="R7" s="7"/>
    </row>
    <row r="8" spans="1:14" ht="12.75" customHeight="1" thickBot="1">
      <c r="A8" s="226"/>
      <c r="B8" s="256"/>
      <c r="C8" s="229"/>
      <c r="D8" s="229"/>
      <c r="E8" s="16"/>
      <c r="F8" s="20"/>
      <c r="G8" s="302"/>
      <c r="H8" s="12"/>
      <c r="K8" s="300"/>
      <c r="L8" s="285"/>
      <c r="M8" s="245"/>
      <c r="N8" s="278"/>
    </row>
    <row r="9" spans="1:14" ht="12.75" customHeight="1" thickBot="1">
      <c r="A9" s="220">
        <v>5</v>
      </c>
      <c r="B9" s="253">
        <f>VLOOKUP(A9,'пр.взв.'!B7:F38,2,FALSE)</f>
        <v>0</v>
      </c>
      <c r="C9" s="232">
        <f>VLOOKUP(A9,'пр.взв.'!B7:F38,3,FALSE)</f>
        <v>0</v>
      </c>
      <c r="D9" s="232">
        <f>VLOOKUP(A9,'пр.взв.'!B7:F38,4,FALSE)</f>
        <v>0</v>
      </c>
      <c r="E9" s="11"/>
      <c r="F9" s="20"/>
      <c r="G9" s="303"/>
      <c r="H9" s="25"/>
      <c r="I9" s="12"/>
      <c r="K9" s="259">
        <v>3</v>
      </c>
      <c r="L9" s="286"/>
      <c r="M9" s="246" t="e">
        <f>VLOOKUP(L9,'пр.взв.'!B7:E38,2,FALSE)</f>
        <v>#N/A</v>
      </c>
      <c r="N9" s="279" t="e">
        <f>VLOOKUP(L9,'пр.взв.'!B7:E38,4,FALSE)</f>
        <v>#N/A</v>
      </c>
    </row>
    <row r="10" spans="1:14" ht="12.75" customHeight="1">
      <c r="A10" s="221"/>
      <c r="B10" s="254"/>
      <c r="C10" s="233"/>
      <c r="D10" s="233"/>
      <c r="E10" s="302"/>
      <c r="F10" s="23"/>
      <c r="G10" s="14"/>
      <c r="H10" s="24"/>
      <c r="I10" s="12"/>
      <c r="J10" s="12"/>
      <c r="K10" s="259"/>
      <c r="L10" s="287"/>
      <c r="M10" s="247"/>
      <c r="N10" s="280"/>
    </row>
    <row r="11" spans="1:14" ht="12.75" customHeight="1" thickBot="1">
      <c r="A11" s="221">
        <v>13</v>
      </c>
      <c r="B11" s="255">
        <f>VLOOKUP(A11,'пр.взв.'!B7:F38,2,FALSE)</f>
        <v>0</v>
      </c>
      <c r="C11" s="225">
        <f>VLOOKUP(A11,'пр.взв.'!B7:F38,3,FALSE)</f>
        <v>0</v>
      </c>
      <c r="D11" s="225">
        <f>VLOOKUP(A11,'пр.взв.'!B7:F38,4,FALSE)</f>
        <v>0</v>
      </c>
      <c r="E11" s="303"/>
      <c r="F11" s="14"/>
      <c r="G11" s="14"/>
      <c r="H11" s="24"/>
      <c r="I11" s="27"/>
      <c r="J11" s="28"/>
      <c r="K11" s="259">
        <v>3</v>
      </c>
      <c r="L11" s="286"/>
      <c r="M11" s="246" t="e">
        <f>VLOOKUP(L11,'пр.взв.'!B7:E38,2,FALSE)</f>
        <v>#N/A</v>
      </c>
      <c r="N11" s="279" t="e">
        <f>VLOOKUP(L11,'пр.взв.'!B7:E38,4,FALSE)</f>
        <v>#N/A</v>
      </c>
    </row>
    <row r="12" spans="1:14" ht="12.75" customHeight="1" thickBot="1">
      <c r="A12" s="226"/>
      <c r="B12" s="256"/>
      <c r="C12" s="229"/>
      <c r="D12" s="229"/>
      <c r="E12" s="16"/>
      <c r="F12" s="234"/>
      <c r="G12" s="234"/>
      <c r="H12" s="24"/>
      <c r="I12" s="302"/>
      <c r="J12" s="12"/>
      <c r="K12" s="259"/>
      <c r="L12" s="287"/>
      <c r="M12" s="247"/>
      <c r="N12" s="280"/>
    </row>
    <row r="13" spans="1:18" ht="12.75" customHeight="1" thickBot="1">
      <c r="A13" s="220">
        <v>3</v>
      </c>
      <c r="B13" s="253">
        <f>VLOOKUP(A13,'пр.взв.'!B7:F38,2,FALSE)</f>
        <v>0</v>
      </c>
      <c r="C13" s="232">
        <f>VLOOKUP(A13,'пр.взв.'!B7:F38,3,FALSE)</f>
        <v>0</v>
      </c>
      <c r="D13" s="232">
        <f>VLOOKUP(A13,'пр.взв.'!B7:F38,4,FALSE)</f>
        <v>0</v>
      </c>
      <c r="E13" s="11"/>
      <c r="F13" s="14"/>
      <c r="G13" s="14"/>
      <c r="H13" s="24"/>
      <c r="I13" s="303"/>
      <c r="J13" s="12"/>
      <c r="K13" s="260">
        <v>5</v>
      </c>
      <c r="L13" s="257"/>
      <c r="M13" s="250" t="e">
        <f>VLOOKUP(L13,'пр.взв.'!B7:E38,2,FALSE)</f>
        <v>#N/A</v>
      </c>
      <c r="N13" s="273" t="e">
        <f>VLOOKUP(L13,'пр.взв.'!B7:E38,4,FALSE)</f>
        <v>#N/A</v>
      </c>
      <c r="O13" s="105"/>
      <c r="P13" s="105"/>
      <c r="Q13" s="105"/>
      <c r="R13" s="105"/>
    </row>
    <row r="14" spans="1:18" ht="12.75" customHeight="1">
      <c r="A14" s="221"/>
      <c r="B14" s="254"/>
      <c r="C14" s="233"/>
      <c r="D14" s="233"/>
      <c r="E14" s="302"/>
      <c r="F14" s="14"/>
      <c r="G14" s="14"/>
      <c r="H14" s="24"/>
      <c r="I14" s="74"/>
      <c r="J14" s="12"/>
      <c r="K14" s="260"/>
      <c r="L14" s="258"/>
      <c r="M14" s="251"/>
      <c r="N14" s="274"/>
      <c r="O14" s="105"/>
      <c r="P14" s="105"/>
      <c r="Q14" s="105"/>
      <c r="R14" s="105"/>
    </row>
    <row r="15" spans="1:18" ht="12.75" customHeight="1" thickBot="1">
      <c r="A15" s="221">
        <v>11</v>
      </c>
      <c r="B15" s="255">
        <f>VLOOKUP(A15,'пр.взв.'!B7:F38,2,FALSE)</f>
        <v>0</v>
      </c>
      <c r="C15" s="225">
        <f>VLOOKUP(A15,'пр.взв.'!B7:F38,3,FALSE)</f>
        <v>0</v>
      </c>
      <c r="D15" s="225">
        <f>VLOOKUP(A15,'пр.взв.'!B7:F38,4,FALSE)</f>
        <v>0</v>
      </c>
      <c r="E15" s="303"/>
      <c r="F15" s="19"/>
      <c r="G15" s="14"/>
      <c r="H15" s="24"/>
      <c r="I15" s="24"/>
      <c r="J15" s="12"/>
      <c r="K15" s="260">
        <v>5</v>
      </c>
      <c r="L15" s="257"/>
      <c r="M15" s="248" t="e">
        <f>VLOOKUP(L15,'пр.взв.'!B7:E38,2,FALSE)</f>
        <v>#N/A</v>
      </c>
      <c r="N15" s="273" t="e">
        <f>VLOOKUP(L15,'пр.взв.'!B7:E38,4,FALSE)</f>
        <v>#N/A</v>
      </c>
      <c r="O15" s="105"/>
      <c r="P15" s="105"/>
      <c r="Q15" s="105"/>
      <c r="R15" s="105"/>
    </row>
    <row r="16" spans="1:18" ht="12.75" customHeight="1" thickBot="1">
      <c r="A16" s="226"/>
      <c r="B16" s="256"/>
      <c r="C16" s="229"/>
      <c r="D16" s="229"/>
      <c r="E16" s="16"/>
      <c r="F16" s="20"/>
      <c r="G16" s="302"/>
      <c r="H16" s="26"/>
      <c r="I16" s="24"/>
      <c r="J16" s="12"/>
      <c r="K16" s="260"/>
      <c r="L16" s="258"/>
      <c r="M16" s="249"/>
      <c r="N16" s="274"/>
      <c r="O16" s="105"/>
      <c r="P16" s="105"/>
      <c r="Q16" s="105"/>
      <c r="R16" s="105"/>
    </row>
    <row r="17" spans="1:18" ht="12.75" customHeight="1" thickBot="1">
      <c r="A17" s="220">
        <v>7</v>
      </c>
      <c r="B17" s="253">
        <f>VLOOKUP(A17,'пр.взв.'!B7:F38,2,FALSE)</f>
        <v>0</v>
      </c>
      <c r="C17" s="232">
        <f>VLOOKUP(A17,'пр.взв.'!B7:F38,3,FALSE)</f>
        <v>0</v>
      </c>
      <c r="D17" s="232">
        <f>VLOOKUP(A17,'пр.взв.'!B7:F38,4,FALSE)</f>
        <v>0</v>
      </c>
      <c r="E17" s="11"/>
      <c r="F17" s="21"/>
      <c r="G17" s="303"/>
      <c r="H17" s="9"/>
      <c r="I17" s="41"/>
      <c r="J17" s="9"/>
      <c r="K17" s="252"/>
      <c r="L17" s="257"/>
      <c r="M17" s="248" t="e">
        <f>VLOOKUP(L17,'пр.взв.'!B7:E38,2,FALSE)</f>
        <v>#N/A</v>
      </c>
      <c r="N17" s="273" t="e">
        <f>VLOOKUP(L17,'пр.взв.'!B7:E38,4,FALSE)</f>
        <v>#N/A</v>
      </c>
      <c r="O17" s="105"/>
      <c r="P17" s="105"/>
      <c r="Q17" s="105"/>
      <c r="R17" s="105"/>
    </row>
    <row r="18" spans="1:18" ht="12.75" customHeight="1">
      <c r="A18" s="221"/>
      <c r="B18" s="254"/>
      <c r="C18" s="233"/>
      <c r="D18" s="233"/>
      <c r="E18" s="302"/>
      <c r="F18" s="22"/>
      <c r="G18" s="16"/>
      <c r="H18" s="17"/>
      <c r="I18" s="24"/>
      <c r="J18" s="17"/>
      <c r="K18" s="252"/>
      <c r="L18" s="258"/>
      <c r="M18" s="249"/>
      <c r="N18" s="274"/>
      <c r="O18" s="105"/>
      <c r="P18" s="105"/>
      <c r="Q18" s="105"/>
      <c r="R18" s="105"/>
    </row>
    <row r="19" spans="1:18" ht="13.5" customHeight="1" thickBot="1">
      <c r="A19" s="221">
        <v>15</v>
      </c>
      <c r="B19" s="255">
        <f>VLOOKUP(A19,'пр.взв.'!B7:F38,2,FALSE)</f>
        <v>0</v>
      </c>
      <c r="C19" s="225">
        <f>VLOOKUP(A19,'пр.взв.'!B7:F38,3,FALSE)</f>
        <v>0</v>
      </c>
      <c r="D19" s="225">
        <f>VLOOKUP(A19,'пр.взв.'!B7:F38,4,FALSE)</f>
        <v>0</v>
      </c>
      <c r="E19" s="303"/>
      <c r="F19" s="16"/>
      <c r="G19" s="16"/>
      <c r="H19" s="17"/>
      <c r="I19" s="24"/>
      <c r="J19" s="17"/>
      <c r="K19" s="252"/>
      <c r="L19" s="257"/>
      <c r="M19" s="248" t="e">
        <f>VLOOKUP(L19,'пр.взв.'!B7:E38,2,FALSE)</f>
        <v>#N/A</v>
      </c>
      <c r="N19" s="273" t="e">
        <f>VLOOKUP(L19,'пр.взв.'!B7:E38,4,FALSE)</f>
        <v>#N/A</v>
      </c>
      <c r="O19" s="105"/>
      <c r="P19" s="105"/>
      <c r="Q19" s="105"/>
      <c r="R19" s="105"/>
    </row>
    <row r="20" spans="1:18" ht="12" customHeight="1" thickBot="1">
      <c r="A20" s="226"/>
      <c r="B20" s="256"/>
      <c r="C20" s="229"/>
      <c r="D20" s="229"/>
      <c r="E20" s="16"/>
      <c r="F20" s="11"/>
      <c r="G20" s="11"/>
      <c r="H20" s="17"/>
      <c r="I20" s="24"/>
      <c r="J20" s="17"/>
      <c r="K20" s="252"/>
      <c r="L20" s="258"/>
      <c r="M20" s="249"/>
      <c r="N20" s="274"/>
      <c r="O20" s="105"/>
      <c r="P20" s="105"/>
      <c r="Q20" s="105"/>
      <c r="R20" s="105"/>
    </row>
    <row r="21" spans="1:18" ht="12" customHeight="1">
      <c r="A21" s="239" t="s">
        <v>36</v>
      </c>
      <c r="B21" s="77"/>
      <c r="C21" s="6"/>
      <c r="D21" s="3"/>
      <c r="E21" s="3"/>
      <c r="F21" s="3"/>
      <c r="G21" s="3"/>
      <c r="I21" s="304"/>
      <c r="K21" s="252"/>
      <c r="L21" s="257"/>
      <c r="M21" s="248" t="e">
        <f>VLOOKUP(L21,'пр.взв.'!B7:E38,2,FALSE)</f>
        <v>#N/A</v>
      </c>
      <c r="N21" s="273" t="e">
        <f>VLOOKUP(L21,'пр.взв.'!B7:E38,4,FALSE)</f>
        <v>#N/A</v>
      </c>
      <c r="O21" s="105"/>
      <c r="P21" s="105"/>
      <c r="Q21" s="105"/>
      <c r="R21" s="105"/>
    </row>
    <row r="22" spans="1:18" ht="12" customHeight="1" thickBot="1">
      <c r="A22" s="240"/>
      <c r="B22" s="78"/>
      <c r="E22" s="59"/>
      <c r="F22" s="59"/>
      <c r="G22" s="59"/>
      <c r="H22" s="59"/>
      <c r="I22" s="305"/>
      <c r="J22" s="59"/>
      <c r="K22" s="252"/>
      <c r="L22" s="258"/>
      <c r="M22" s="249"/>
      <c r="N22" s="274"/>
      <c r="O22" s="105"/>
      <c r="P22" s="105"/>
      <c r="Q22" s="105"/>
      <c r="R22" s="105"/>
    </row>
    <row r="23" spans="1:14" ht="12" customHeight="1" thickBot="1">
      <c r="A23" s="261">
        <v>2</v>
      </c>
      <c r="B23" s="253">
        <f>VLOOKUP(A23,'пр.взв.'!B7:F38,2,FALSE)</f>
        <v>0</v>
      </c>
      <c r="C23" s="224">
        <f>VLOOKUP(A23,'пр.взв.'!B7:F38,3,FALSE)</f>
        <v>0</v>
      </c>
      <c r="D23" s="224">
        <f>VLOOKUP(A23,'пр.взв.'!B7:F38,4,FALSE)</f>
        <v>0</v>
      </c>
      <c r="E23" s="11"/>
      <c r="F23" s="12"/>
      <c r="G23" s="12"/>
      <c r="H23" s="12"/>
      <c r="I23" s="74"/>
      <c r="K23" s="266"/>
      <c r="L23" s="270"/>
      <c r="M23" s="267" t="e">
        <f>VLOOKUP(L23,'пр.взв.'!B7:E38,2,FALSE)</f>
        <v>#N/A</v>
      </c>
      <c r="N23" s="281" t="e">
        <f>VLOOKUP(L23,'пр.взв.'!B7:E38,4,FALSE)</f>
        <v>#N/A</v>
      </c>
    </row>
    <row r="24" spans="1:14" ht="12" customHeight="1">
      <c r="A24" s="262"/>
      <c r="B24" s="254"/>
      <c r="C24" s="225"/>
      <c r="D24" s="225"/>
      <c r="E24" s="302"/>
      <c r="F24" s="14"/>
      <c r="G24" s="14"/>
      <c r="H24" s="58"/>
      <c r="I24" s="31"/>
      <c r="K24" s="266"/>
      <c r="L24" s="271"/>
      <c r="M24" s="268"/>
      <c r="N24" s="233"/>
    </row>
    <row r="25" spans="1:14" ht="12" customHeight="1" thickBot="1">
      <c r="A25" s="262">
        <v>10</v>
      </c>
      <c r="B25" s="255">
        <f>VLOOKUP(A25,'пр.взв.'!B7:F38,2,FALSE)</f>
        <v>0</v>
      </c>
      <c r="C25" s="225">
        <f>VLOOKUP(A25,'пр.взв.'!B7:F38,3,FALSE)</f>
        <v>0</v>
      </c>
      <c r="D25" s="225">
        <f>VLOOKUP(A25,'пр.взв.'!B7:F38,4,FALSE)</f>
        <v>0</v>
      </c>
      <c r="E25" s="303"/>
      <c r="F25" s="19"/>
      <c r="G25" s="14"/>
      <c r="H25" s="12"/>
      <c r="I25" s="31"/>
      <c r="K25" s="269"/>
      <c r="L25" s="270"/>
      <c r="M25" s="267" t="e">
        <f>VLOOKUP(L25,'пр.взв.'!B7:E38,2,FALSE)</f>
        <v>#N/A</v>
      </c>
      <c r="N25" s="281" t="e">
        <f>VLOOKUP(L25,'пр.взв.'!B7:E38,4,FALSE)</f>
        <v>#N/A</v>
      </c>
    </row>
    <row r="26" spans="1:14" ht="12" customHeight="1" thickBot="1">
      <c r="A26" s="263"/>
      <c r="B26" s="256"/>
      <c r="C26" s="229"/>
      <c r="D26" s="229"/>
      <c r="E26" s="16"/>
      <c r="F26" s="20"/>
      <c r="G26" s="302"/>
      <c r="H26" s="12"/>
      <c r="I26" s="31"/>
      <c r="K26" s="269"/>
      <c r="L26" s="271"/>
      <c r="M26" s="268"/>
      <c r="N26" s="233"/>
    </row>
    <row r="27" spans="1:14" ht="12" customHeight="1" thickBot="1">
      <c r="A27" s="264">
        <v>6</v>
      </c>
      <c r="B27" s="253">
        <f>VLOOKUP(A27,'пр.взв.'!B7:F38,2,FALSE)</f>
        <v>0</v>
      </c>
      <c r="C27" s="232">
        <f>VLOOKUP(A27,'пр.взв.'!B7:F38,3,FALSE)</f>
        <v>0</v>
      </c>
      <c r="D27" s="232">
        <f>VLOOKUP(A27,'пр.взв.'!B7:F38,4,FALSE)</f>
        <v>0</v>
      </c>
      <c r="E27" s="11"/>
      <c r="F27" s="20"/>
      <c r="G27" s="303"/>
      <c r="H27" s="25"/>
      <c r="I27" s="24"/>
      <c r="K27" s="269"/>
      <c r="L27" s="270"/>
      <c r="M27" s="267" t="e">
        <f>VLOOKUP(L27,'пр.взв.'!B7:E38,2,FALSE)</f>
        <v>#N/A</v>
      </c>
      <c r="N27" s="281" t="e">
        <f>VLOOKUP(L27,'пр.взв.'!B7:E38,4,FALSE)</f>
        <v>#N/A</v>
      </c>
    </row>
    <row r="28" spans="1:14" ht="12" customHeight="1">
      <c r="A28" s="262"/>
      <c r="B28" s="254"/>
      <c r="C28" s="233"/>
      <c r="D28" s="233"/>
      <c r="E28" s="302"/>
      <c r="F28" s="23"/>
      <c r="G28" s="14"/>
      <c r="H28" s="24"/>
      <c r="I28" s="24"/>
      <c r="J28" s="12"/>
      <c r="K28" s="269"/>
      <c r="L28" s="271"/>
      <c r="M28" s="268"/>
      <c r="N28" s="233"/>
    </row>
    <row r="29" spans="1:16" ht="12" customHeight="1" thickBot="1">
      <c r="A29" s="262">
        <v>14</v>
      </c>
      <c r="B29" s="255">
        <f>VLOOKUP(A29,'пр.взв.'!B7:F38,2,FALSE)</f>
        <v>0</v>
      </c>
      <c r="C29" s="225">
        <f>VLOOKUP(A29,'пр.взв.'!B7:F38,3,FALSE)</f>
        <v>0</v>
      </c>
      <c r="D29" s="225">
        <f>VLOOKUP(A29,'пр.взв.'!B7:F38,4,FALSE)</f>
        <v>0</v>
      </c>
      <c r="E29" s="303"/>
      <c r="F29" s="14"/>
      <c r="G29" s="14"/>
      <c r="H29" s="24"/>
      <c r="I29" s="75"/>
      <c r="J29" s="28"/>
      <c r="K29" s="272"/>
      <c r="L29" s="257"/>
      <c r="M29" s="248" t="e">
        <f>VLOOKUP(L29,'пр.взв.'!B7:E38,2,FALSE)</f>
        <v>#N/A</v>
      </c>
      <c r="N29" s="273" t="e">
        <f>VLOOKUP(L29,'пр.взв.'!B7:E38,4,FALSE)</f>
        <v>#N/A</v>
      </c>
      <c r="O29" s="105"/>
      <c r="P29" s="105"/>
    </row>
    <row r="30" spans="1:16" ht="12" customHeight="1" thickBot="1">
      <c r="A30" s="265"/>
      <c r="B30" s="256"/>
      <c r="C30" s="229"/>
      <c r="D30" s="229"/>
      <c r="E30" s="16"/>
      <c r="F30" s="234"/>
      <c r="G30" s="234"/>
      <c r="H30" s="24"/>
      <c r="I30" s="302"/>
      <c r="J30" s="12"/>
      <c r="K30" s="272"/>
      <c r="L30" s="258"/>
      <c r="M30" s="249"/>
      <c r="N30" s="274"/>
      <c r="O30" s="105"/>
      <c r="P30" s="105"/>
    </row>
    <row r="31" spans="1:16" ht="12" customHeight="1" thickBot="1">
      <c r="A31" s="261">
        <v>4</v>
      </c>
      <c r="B31" s="253">
        <f>VLOOKUP(A31,'пр.взв.'!B7:F38,2,FALSE)</f>
        <v>0</v>
      </c>
      <c r="C31" s="232">
        <f>VLOOKUP(A31,'пр.взв.'!B7:F38,3,FALSE)</f>
        <v>0</v>
      </c>
      <c r="D31" s="232">
        <f>VLOOKUP(A31,'пр.взв.'!B7:F38,4,FALSE)</f>
        <v>0</v>
      </c>
      <c r="E31" s="11"/>
      <c r="F31" s="14"/>
      <c r="G31" s="14"/>
      <c r="H31" s="24"/>
      <c r="I31" s="303"/>
      <c r="J31" s="12"/>
      <c r="K31" s="272"/>
      <c r="L31" s="257"/>
      <c r="M31" s="248" t="e">
        <f>VLOOKUP(L31,'пр.взв.'!B7:E38,2,FALSE)</f>
        <v>#N/A</v>
      </c>
      <c r="N31" s="273" t="e">
        <f>VLOOKUP(L31,'пр.взв.'!B7:E38,4,FALSE)</f>
        <v>#N/A</v>
      </c>
      <c r="O31" s="105"/>
      <c r="P31" s="105"/>
    </row>
    <row r="32" spans="1:16" ht="12" customHeight="1">
      <c r="A32" s="262"/>
      <c r="B32" s="254"/>
      <c r="C32" s="233"/>
      <c r="D32" s="233"/>
      <c r="E32" s="302"/>
      <c r="F32" s="14"/>
      <c r="G32" s="14"/>
      <c r="H32" s="24"/>
      <c r="I32" s="12"/>
      <c r="J32" s="12"/>
      <c r="K32" s="272"/>
      <c r="L32" s="258"/>
      <c r="M32" s="249"/>
      <c r="N32" s="274"/>
      <c r="O32" s="105"/>
      <c r="P32" s="105"/>
    </row>
    <row r="33" spans="1:16" ht="12" customHeight="1" thickBot="1">
      <c r="A33" s="262">
        <v>12</v>
      </c>
      <c r="B33" s="255">
        <f>VLOOKUP(A33,'пр.взв.'!B7:F38,2,FALSE)</f>
        <v>0</v>
      </c>
      <c r="C33" s="225">
        <f>VLOOKUP(A33,'пр.взв.'!B7:F38,3,FALSE)</f>
        <v>0</v>
      </c>
      <c r="D33" s="225">
        <f>VLOOKUP(A33,'пр.взв.'!B7:F38,4,FALSE)</f>
        <v>0</v>
      </c>
      <c r="E33" s="303"/>
      <c r="F33" s="19"/>
      <c r="G33" s="14"/>
      <c r="H33" s="24"/>
      <c r="I33" s="12"/>
      <c r="J33" s="12"/>
      <c r="K33" s="272"/>
      <c r="L33" s="257"/>
      <c r="M33" s="248" t="e">
        <f>VLOOKUP(L33,'пр.взв.'!B7:E38,2,FALSE)</f>
        <v>#N/A</v>
      </c>
      <c r="N33" s="273" t="e">
        <f>VLOOKUP(L33,'пр.взв.'!B7:E38,4,FALSE)</f>
        <v>#N/A</v>
      </c>
      <c r="O33" s="105"/>
      <c r="P33" s="105"/>
    </row>
    <row r="34" spans="1:16" ht="12" customHeight="1" thickBot="1">
      <c r="A34" s="263"/>
      <c r="B34" s="256"/>
      <c r="C34" s="229"/>
      <c r="D34" s="229"/>
      <c r="E34" s="16"/>
      <c r="F34" s="20"/>
      <c r="G34" s="302"/>
      <c r="H34" s="26"/>
      <c r="I34" s="12"/>
      <c r="J34" s="12"/>
      <c r="K34" s="272"/>
      <c r="L34" s="258"/>
      <c r="M34" s="249"/>
      <c r="N34" s="274"/>
      <c r="O34" s="105"/>
      <c r="P34" s="105"/>
    </row>
    <row r="35" spans="1:16" ht="12" customHeight="1" thickBot="1">
      <c r="A35" s="264">
        <v>8</v>
      </c>
      <c r="B35" s="253">
        <f>VLOOKUP(A35,'пр.взв.'!B7:F38,2,FALSE)</f>
        <v>0</v>
      </c>
      <c r="C35" s="232">
        <f>VLOOKUP(A35,'пр.взв.'!B7:F38,3,FALSE)</f>
        <v>0</v>
      </c>
      <c r="D35" s="232">
        <f>VLOOKUP(A35,'пр.взв.'!B7:F38,4,FALSE)</f>
        <v>0</v>
      </c>
      <c r="E35" s="11"/>
      <c r="F35" s="21"/>
      <c r="G35" s="303"/>
      <c r="H35" s="9"/>
      <c r="I35" s="9"/>
      <c r="J35" s="9"/>
      <c r="K35" s="289"/>
      <c r="L35" s="257"/>
      <c r="M35" s="248" t="e">
        <f>VLOOKUP(L35,'пр.взв.'!B7:E38,2,FALSE)</f>
        <v>#N/A</v>
      </c>
      <c r="N35" s="273" t="e">
        <f>VLOOKUP(L35,'пр.взв.'!B7:E38,4,FALSE)</f>
        <v>#N/A</v>
      </c>
      <c r="O35" s="105"/>
      <c r="P35" s="105"/>
    </row>
    <row r="36" spans="1:16" ht="14.25" customHeight="1" thickBot="1">
      <c r="A36" s="262"/>
      <c r="B36" s="254"/>
      <c r="C36" s="233"/>
      <c r="D36" s="233"/>
      <c r="E36" s="302"/>
      <c r="F36" s="22"/>
      <c r="G36" s="16"/>
      <c r="H36" s="17"/>
      <c r="I36" s="12"/>
      <c r="J36" s="17"/>
      <c r="K36" s="290"/>
      <c r="L36" s="292"/>
      <c r="M36" s="291"/>
      <c r="N36" s="288"/>
      <c r="O36" s="87"/>
      <c r="P36" s="87"/>
    </row>
    <row r="37" spans="1:16" ht="13.5" customHeight="1" thickBot="1">
      <c r="A37" s="262">
        <v>16</v>
      </c>
      <c r="B37" s="255">
        <f>VLOOKUP(A37,'пр.взв.'!B7:F38,2,FALSE)</f>
        <v>0</v>
      </c>
      <c r="C37" s="225">
        <f>VLOOKUP(A37,'пр.взв.'!B7:F38,3,FALSE)</f>
        <v>0</v>
      </c>
      <c r="D37" s="225">
        <f>VLOOKUP(A37,'пр.взв.'!B7:F38,4,FALSE)</f>
        <v>0</v>
      </c>
      <c r="E37" s="303"/>
      <c r="F37" s="16"/>
      <c r="G37" s="16"/>
      <c r="H37" s="17"/>
      <c r="I37" s="12"/>
      <c r="J37" s="17"/>
      <c r="K37" s="106"/>
      <c r="L37" s="106"/>
      <c r="M37" s="107"/>
      <c r="N37" s="105"/>
      <c r="O37" s="108"/>
      <c r="P37" s="87"/>
    </row>
    <row r="38" spans="1:16" ht="13.5" customHeight="1" thickBot="1">
      <c r="A38" s="263"/>
      <c r="B38" s="256"/>
      <c r="C38" s="229"/>
      <c r="D38" s="229"/>
      <c r="E38" s="16"/>
      <c r="F38" s="11"/>
      <c r="G38" s="11"/>
      <c r="H38" s="17"/>
      <c r="I38" s="12"/>
      <c r="J38" s="17"/>
      <c r="K38" s="106"/>
      <c r="L38" s="106"/>
      <c r="M38" s="109"/>
      <c r="N38" s="105"/>
      <c r="O38" s="105"/>
      <c r="P38" s="87"/>
    </row>
    <row r="39" spans="1:16" ht="12.75" customHeight="1" thickBot="1">
      <c r="A39" s="55" t="s">
        <v>1</v>
      </c>
      <c r="N39" s="3"/>
      <c r="P39" s="3"/>
    </row>
    <row r="40" spans="1:16" ht="13.5" customHeight="1">
      <c r="A40" s="302"/>
      <c r="B40" s="3"/>
      <c r="C40" s="3"/>
      <c r="D40" s="69" t="s">
        <v>10</v>
      </c>
      <c r="E40" s="3"/>
      <c r="L40" s="61"/>
      <c r="N40" s="3"/>
      <c r="P40" s="62"/>
    </row>
    <row r="41" spans="1:16" ht="12.75" customHeight="1" thickBot="1">
      <c r="A41" s="303"/>
      <c r="B41" s="5"/>
      <c r="C41" s="60"/>
      <c r="D41" s="3"/>
      <c r="E41" s="3"/>
      <c r="P41" s="62"/>
    </row>
    <row r="42" spans="2:16" ht="12.75">
      <c r="B42" s="3"/>
      <c r="C42" s="302"/>
      <c r="D42" s="3"/>
      <c r="E42" s="3"/>
      <c r="O42" s="66"/>
      <c r="P42" s="3"/>
    </row>
    <row r="43" spans="2:16" ht="13.5" thickBot="1">
      <c r="B43" s="3"/>
      <c r="C43" s="303"/>
      <c r="D43" s="29"/>
      <c r="E43" s="3"/>
      <c r="O43" s="3"/>
      <c r="P43" s="3"/>
    </row>
    <row r="44" spans="1:16" ht="13.5" customHeight="1">
      <c r="A44" s="302"/>
      <c r="B44" s="2"/>
      <c r="C44" s="60"/>
      <c r="D44" s="31"/>
      <c r="E44" s="294"/>
      <c r="F44" s="295"/>
      <c r="O44" s="67"/>
      <c r="P44" s="68"/>
    </row>
    <row r="45" spans="1:16" ht="16.5" customHeight="1" thickBot="1">
      <c r="A45" s="303"/>
      <c r="B45" s="3"/>
      <c r="C45" s="3"/>
      <c r="D45" s="31"/>
      <c r="E45" s="296"/>
      <c r="F45" s="297"/>
      <c r="J45" s="61">
        <f>HYPERLINK('[1]реквизиты'!$A$20)</f>
      </c>
      <c r="K45" s="61"/>
      <c r="L45" s="61"/>
      <c r="M45" s="3"/>
      <c r="N45" s="3"/>
      <c r="O45" s="67"/>
      <c r="P45" s="68"/>
    </row>
    <row r="46" spans="3:16" ht="12.75" customHeight="1">
      <c r="C46" s="302"/>
      <c r="D46" s="30"/>
      <c r="E46" s="3"/>
      <c r="M46" s="3"/>
      <c r="N46" s="3"/>
      <c r="O46" s="3"/>
      <c r="P46" s="3"/>
    </row>
    <row r="47" spans="1:16" ht="15.75" thickBot="1">
      <c r="A47" s="3"/>
      <c r="C47" s="303"/>
      <c r="D47" s="3"/>
      <c r="E47" s="3"/>
      <c r="G47" s="293" t="str">
        <f>HYPERLINK('[1]реквизиты'!$A$11)</f>
        <v>Chief referee</v>
      </c>
      <c r="H47" s="293"/>
      <c r="I47" s="293"/>
      <c r="J47" s="293"/>
      <c r="M47" s="301" t="str">
        <f>HYPERLINK('[1]реквизиты'!$G$11)</f>
        <v>Name</v>
      </c>
      <c r="N47" s="301"/>
      <c r="O47" s="3"/>
      <c r="P47" s="3"/>
    </row>
    <row r="48" spans="1:16" ht="15.75" thickBot="1">
      <c r="A48" s="55" t="s">
        <v>7</v>
      </c>
      <c r="G48" s="71"/>
      <c r="H48" s="71"/>
      <c r="I48" s="71"/>
      <c r="J48" s="71"/>
      <c r="N48" s="73" t="str">
        <f>HYPERLINK('[1]реквизиты'!$G$12)</f>
        <v>/The country/</v>
      </c>
      <c r="O48" s="3"/>
      <c r="P48" s="3"/>
    </row>
    <row r="49" spans="1:16" ht="15">
      <c r="A49" s="302"/>
      <c r="B49" s="3"/>
      <c r="C49" s="3"/>
      <c r="D49" s="3"/>
      <c r="E49" s="3"/>
      <c r="G49" s="71"/>
      <c r="H49" s="71"/>
      <c r="I49" s="71"/>
      <c r="J49" s="71"/>
      <c r="M49" s="3"/>
      <c r="N49" s="3"/>
      <c r="O49" s="3"/>
      <c r="P49" s="3"/>
    </row>
    <row r="50" spans="1:16" ht="15.75" thickBot="1">
      <c r="A50" s="303"/>
      <c r="B50" s="5"/>
      <c r="C50" s="60"/>
      <c r="D50" s="3"/>
      <c r="E50" s="3"/>
      <c r="G50" s="293" t="str">
        <f>HYPERLINK('[1]реквизиты'!$A$13)</f>
        <v>Chief secretary</v>
      </c>
      <c r="H50" s="293"/>
      <c r="I50" s="293"/>
      <c r="J50" s="293"/>
      <c r="M50" s="301" t="str">
        <f>HYPERLINK('[1]реквизиты'!$G$13)</f>
        <v>Name</v>
      </c>
      <c r="N50" s="301"/>
      <c r="O50" s="3"/>
      <c r="P50" s="3"/>
    </row>
    <row r="51" spans="2:16" ht="12.75">
      <c r="B51" s="3"/>
      <c r="C51" s="302"/>
      <c r="D51" s="3"/>
      <c r="E51" s="3"/>
      <c r="G51" s="72"/>
      <c r="H51" s="72"/>
      <c r="I51" s="72"/>
      <c r="J51" s="72"/>
      <c r="N51" s="73" t="str">
        <f>HYPERLINK('[1]реквизиты'!$G$14)</f>
        <v>/The country/</v>
      </c>
      <c r="O51" s="3"/>
      <c r="P51" s="3"/>
    </row>
    <row r="52" spans="2:16" ht="13.5" thickBot="1">
      <c r="B52" s="3"/>
      <c r="C52" s="303"/>
      <c r="D52" s="29"/>
      <c r="E52" s="3"/>
      <c r="M52" s="3"/>
      <c r="N52" s="3"/>
      <c r="O52" s="67"/>
      <c r="P52" s="3"/>
    </row>
    <row r="53" spans="1:16" ht="12.75">
      <c r="A53" s="302"/>
      <c r="B53" s="2"/>
      <c r="C53" s="60"/>
      <c r="D53" s="31"/>
      <c r="E53" s="294"/>
      <c r="F53" s="295"/>
      <c r="J53" s="70"/>
      <c r="K53" s="61"/>
      <c r="L53" s="61"/>
      <c r="M53" s="3"/>
      <c r="N53" s="3"/>
      <c r="O53" s="67"/>
      <c r="P53" s="3"/>
    </row>
    <row r="54" spans="1:16" ht="13.5" thickBot="1">
      <c r="A54" s="303"/>
      <c r="B54" s="3"/>
      <c r="C54" s="3"/>
      <c r="D54" s="31"/>
      <c r="E54" s="296"/>
      <c r="F54" s="297"/>
      <c r="M54" s="3"/>
      <c r="N54" s="3"/>
      <c r="O54" s="3"/>
      <c r="P54" s="3"/>
    </row>
    <row r="55" spans="3:16" ht="12.75">
      <c r="C55" s="302"/>
      <c r="D55" s="30"/>
      <c r="E55" s="3"/>
      <c r="N55" s="63">
        <f>HYPERLINK('[1]реквизиты'!$G$22)</f>
      </c>
      <c r="O55" s="3"/>
      <c r="P55" s="3"/>
    </row>
    <row r="56" spans="1:16" ht="13.5" thickBot="1">
      <c r="A56" s="3"/>
      <c r="C56" s="303"/>
      <c r="D56" s="3"/>
      <c r="E56" s="3"/>
      <c r="N56" s="63"/>
      <c r="O56" s="3"/>
      <c r="P56" s="3"/>
    </row>
    <row r="57" spans="15:16" ht="12.75">
      <c r="O57" s="3"/>
      <c r="P57" s="3"/>
    </row>
    <row r="58" spans="15:16" ht="12.75">
      <c r="O58" s="3"/>
      <c r="P58" s="3"/>
    </row>
    <row r="59" spans="15:16" ht="12.75">
      <c r="O59" s="3"/>
      <c r="P59" s="3"/>
    </row>
    <row r="60" spans="15:16" ht="12.75">
      <c r="O60" s="3"/>
      <c r="P60" s="3"/>
    </row>
    <row r="61" spans="15:16" ht="12.75">
      <c r="O61" s="3"/>
      <c r="P61" s="3"/>
    </row>
    <row r="62" spans="15:16" ht="12.75">
      <c r="O62" s="3"/>
      <c r="P62" s="3"/>
    </row>
    <row r="63" spans="15:16" ht="12.75">
      <c r="O63" s="3"/>
      <c r="P63" s="3"/>
    </row>
    <row r="64" spans="15:16" ht="12.75">
      <c r="O64" s="3"/>
      <c r="P64" s="3"/>
    </row>
    <row r="65" spans="15:16" ht="12.75">
      <c r="O65" s="3"/>
      <c r="P65" s="3"/>
    </row>
    <row r="66" spans="15:16" ht="12.75">
      <c r="O66" s="3"/>
      <c r="P66" s="3"/>
    </row>
    <row r="67" spans="15:16" ht="12.75">
      <c r="O67" s="3"/>
      <c r="P67" s="3"/>
    </row>
    <row r="68" spans="15:16" ht="12.75">
      <c r="O68" s="3"/>
      <c r="P68" s="3"/>
    </row>
    <row r="69" spans="15:16" ht="12.75">
      <c r="O69" s="3"/>
      <c r="P69" s="3"/>
    </row>
    <row r="70" spans="15:16" ht="12.75">
      <c r="O70" s="3"/>
      <c r="P70" s="3"/>
    </row>
    <row r="71" spans="15:16" ht="12.75">
      <c r="O71" s="3"/>
      <c r="P71" s="3"/>
    </row>
    <row r="72" spans="15:16" ht="12.75">
      <c r="O72" s="3"/>
      <c r="P72" s="3"/>
    </row>
    <row r="73" spans="15:16" ht="12.75">
      <c r="O73" s="3"/>
      <c r="P73" s="3"/>
    </row>
    <row r="74" spans="15:16" ht="12.75">
      <c r="O74" s="3"/>
      <c r="P74" s="3"/>
    </row>
    <row r="75" spans="15:16" ht="12.75">
      <c r="O75" s="3"/>
      <c r="P75" s="3"/>
    </row>
    <row r="76" spans="15:16" ht="12.75">
      <c r="O76" s="3"/>
      <c r="P76" s="3"/>
    </row>
    <row r="77" spans="15:16" ht="12.75">
      <c r="O77" s="3"/>
      <c r="P77" s="3"/>
    </row>
    <row r="78" spans="15:16" ht="12.75">
      <c r="O78" s="3"/>
      <c r="P78" s="3"/>
    </row>
    <row r="79" spans="15:16" ht="12.75">
      <c r="O79" s="3"/>
      <c r="P79" s="3"/>
    </row>
    <row r="80" spans="15:16" ht="12.75">
      <c r="O80" s="3"/>
      <c r="P80" s="3"/>
    </row>
    <row r="81" spans="15:16" ht="12.75">
      <c r="O81" s="3"/>
      <c r="P81" s="3"/>
    </row>
    <row r="82" spans="15:16" ht="12.75">
      <c r="O82" s="3"/>
      <c r="P82" s="3"/>
    </row>
    <row r="83" spans="15:16" ht="12.75">
      <c r="O83" s="3"/>
      <c r="P83" s="3"/>
    </row>
    <row r="84" spans="15:16" ht="12.75">
      <c r="O84" s="3"/>
      <c r="P84" s="3"/>
    </row>
    <row r="85" spans="15:16" ht="12.75">
      <c r="O85" s="3"/>
      <c r="P85" s="3"/>
    </row>
    <row r="86" spans="15:16" ht="12.75">
      <c r="O86" s="3"/>
      <c r="P86" s="3"/>
    </row>
    <row r="87" spans="15:16" ht="12.75">
      <c r="O87" s="3"/>
      <c r="P87" s="3"/>
    </row>
    <row r="88" spans="15:16" ht="12.75">
      <c r="O88" s="3"/>
      <c r="P88" s="3"/>
    </row>
    <row r="89" spans="15:16" ht="12.75">
      <c r="O89" s="3"/>
      <c r="P89" s="3"/>
    </row>
    <row r="90" spans="15:16" ht="12.75">
      <c r="O90" s="3"/>
      <c r="P90" s="3"/>
    </row>
    <row r="91" spans="15:16" ht="12.75">
      <c r="O91" s="3"/>
      <c r="P91" s="3"/>
    </row>
    <row r="92" spans="15:16" ht="12.75">
      <c r="O92" s="3"/>
      <c r="P92" s="3"/>
    </row>
  </sheetData>
  <mergeCells count="165">
    <mergeCell ref="I1:N1"/>
    <mergeCell ref="I2:N2"/>
    <mergeCell ref="C1:H1"/>
    <mergeCell ref="C2:H2"/>
    <mergeCell ref="A53:A54"/>
    <mergeCell ref="C51:C52"/>
    <mergeCell ref="C55:C56"/>
    <mergeCell ref="E53:F54"/>
    <mergeCell ref="C42:C43"/>
    <mergeCell ref="A44:A45"/>
    <mergeCell ref="C46:C47"/>
    <mergeCell ref="A49:A50"/>
    <mergeCell ref="E32:E33"/>
    <mergeCell ref="G34:G35"/>
    <mergeCell ref="E36:E37"/>
    <mergeCell ref="A40:A41"/>
    <mergeCell ref="B37:B38"/>
    <mergeCell ref="C37:C38"/>
    <mergeCell ref="D37:D38"/>
    <mergeCell ref="B31:B32"/>
    <mergeCell ref="C31:C32"/>
    <mergeCell ref="B33:B34"/>
    <mergeCell ref="E24:E25"/>
    <mergeCell ref="G26:G27"/>
    <mergeCell ref="E28:E29"/>
    <mergeCell ref="I30:I31"/>
    <mergeCell ref="M47:N47"/>
    <mergeCell ref="M50:N50"/>
    <mergeCell ref="E6:E7"/>
    <mergeCell ref="G8:G9"/>
    <mergeCell ref="E10:E11"/>
    <mergeCell ref="I12:I13"/>
    <mergeCell ref="E14:E15"/>
    <mergeCell ref="G16:G17"/>
    <mergeCell ref="E18:E19"/>
    <mergeCell ref="I21:I22"/>
    <mergeCell ref="K21:K22"/>
    <mergeCell ref="F30:G30"/>
    <mergeCell ref="K5:K6"/>
    <mergeCell ref="K7:K8"/>
    <mergeCell ref="K19:K20"/>
    <mergeCell ref="L35:L36"/>
    <mergeCell ref="G47:J47"/>
    <mergeCell ref="G50:J50"/>
    <mergeCell ref="E44:F45"/>
    <mergeCell ref="N35:N36"/>
    <mergeCell ref="K35:K36"/>
    <mergeCell ref="M35:M36"/>
    <mergeCell ref="L19:L20"/>
    <mergeCell ref="L21:L22"/>
    <mergeCell ref="N27:N28"/>
    <mergeCell ref="N29:N30"/>
    <mergeCell ref="N31:N32"/>
    <mergeCell ref="L29:L30"/>
    <mergeCell ref="N33:N34"/>
    <mergeCell ref="L5:L6"/>
    <mergeCell ref="L7:L8"/>
    <mergeCell ref="L9:L10"/>
    <mergeCell ref="L11:L12"/>
    <mergeCell ref="N19:N20"/>
    <mergeCell ref="N21:N22"/>
    <mergeCell ref="N23:N24"/>
    <mergeCell ref="N25:N26"/>
    <mergeCell ref="N5:N6"/>
    <mergeCell ref="N7:N8"/>
    <mergeCell ref="N9:N10"/>
    <mergeCell ref="N11:N12"/>
    <mergeCell ref="N13:N14"/>
    <mergeCell ref="N15:N16"/>
    <mergeCell ref="N17:N18"/>
    <mergeCell ref="K31:K32"/>
    <mergeCell ref="M31:M32"/>
    <mergeCell ref="K27:K28"/>
    <mergeCell ref="M27:M28"/>
    <mergeCell ref="K29:K30"/>
    <mergeCell ref="M29:M30"/>
    <mergeCell ref="L27:L28"/>
    <mergeCell ref="M33:M34"/>
    <mergeCell ref="L31:L32"/>
    <mergeCell ref="L33:L34"/>
    <mergeCell ref="K23:K24"/>
    <mergeCell ref="M23:M24"/>
    <mergeCell ref="K25:K26"/>
    <mergeCell ref="M25:M26"/>
    <mergeCell ref="L23:L24"/>
    <mergeCell ref="L25:L26"/>
    <mergeCell ref="K33:K34"/>
    <mergeCell ref="M21:M22"/>
    <mergeCell ref="B35:B36"/>
    <mergeCell ref="C35:C36"/>
    <mergeCell ref="D35:D36"/>
    <mergeCell ref="B27:B28"/>
    <mergeCell ref="C27:C28"/>
    <mergeCell ref="D27:D28"/>
    <mergeCell ref="B29:B30"/>
    <mergeCell ref="C29:C30"/>
    <mergeCell ref="D29:D30"/>
    <mergeCell ref="C33:C34"/>
    <mergeCell ref="D33:D34"/>
    <mergeCell ref="B23:B24"/>
    <mergeCell ref="C23:C24"/>
    <mergeCell ref="D23:D24"/>
    <mergeCell ref="B25:B26"/>
    <mergeCell ref="C25:C26"/>
    <mergeCell ref="D25:D26"/>
    <mergeCell ref="D31:D32"/>
    <mergeCell ref="A31:A32"/>
    <mergeCell ref="A33:A34"/>
    <mergeCell ref="A35:A36"/>
    <mergeCell ref="A37:A38"/>
    <mergeCell ref="A23:A24"/>
    <mergeCell ref="A25:A26"/>
    <mergeCell ref="A27:A28"/>
    <mergeCell ref="A29:A30"/>
    <mergeCell ref="L15:L16"/>
    <mergeCell ref="L17:L18"/>
    <mergeCell ref="K9:K10"/>
    <mergeCell ref="K11:K12"/>
    <mergeCell ref="K13:K14"/>
    <mergeCell ref="K15:K16"/>
    <mergeCell ref="L13:L14"/>
    <mergeCell ref="A19:A20"/>
    <mergeCell ref="B19:B20"/>
    <mergeCell ref="C19:C20"/>
    <mergeCell ref="A15:A16"/>
    <mergeCell ref="B15:B16"/>
    <mergeCell ref="C15:C16"/>
    <mergeCell ref="B17:B18"/>
    <mergeCell ref="C17:C18"/>
    <mergeCell ref="A17:A18"/>
    <mergeCell ref="B9:B10"/>
    <mergeCell ref="C9:C10"/>
    <mergeCell ref="A11:A12"/>
    <mergeCell ref="B11:B12"/>
    <mergeCell ref="C11:C12"/>
    <mergeCell ref="A13:A14"/>
    <mergeCell ref="B13:B14"/>
    <mergeCell ref="C13:C14"/>
    <mergeCell ref="B5:B6"/>
    <mergeCell ref="C5:C6"/>
    <mergeCell ref="A5:A6"/>
    <mergeCell ref="A7:A8"/>
    <mergeCell ref="B7:B8"/>
    <mergeCell ref="C7:C8"/>
    <mergeCell ref="A9:A10"/>
    <mergeCell ref="M19:M20"/>
    <mergeCell ref="F12:G12"/>
    <mergeCell ref="D9:D10"/>
    <mergeCell ref="D11:D12"/>
    <mergeCell ref="D13:D14"/>
    <mergeCell ref="D19:D20"/>
    <mergeCell ref="M13:M14"/>
    <mergeCell ref="K17:K18"/>
    <mergeCell ref="M17:M18"/>
    <mergeCell ref="M15:M16"/>
    <mergeCell ref="A21:A22"/>
    <mergeCell ref="A3:A4"/>
    <mergeCell ref="M5:M6"/>
    <mergeCell ref="M7:M8"/>
    <mergeCell ref="M9:M10"/>
    <mergeCell ref="M11:M12"/>
    <mergeCell ref="D17:D18"/>
    <mergeCell ref="D5:D6"/>
    <mergeCell ref="D7:D8"/>
    <mergeCell ref="D15:D16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svetys</cp:lastModifiedBy>
  <cp:lastPrinted>2009-04-10T06:40:29Z</cp:lastPrinted>
  <dcterms:created xsi:type="dcterms:W3CDTF">1996-10-08T23:32:33Z</dcterms:created>
  <dcterms:modified xsi:type="dcterms:W3CDTF">2009-04-10T06:40:59Z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