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6845" windowHeight="7995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'итоговый протокол'!$A$5:$G$51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<sst xmlns="http://schemas.openxmlformats.org/spreadsheetml/2006/main" count="459" uniqueCount="158">
  <si>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</si>
  <si>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</si>
  <si>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</si>
  <si>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</si>
  <si>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</si>
  <si>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</si>
  <si>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</si>
  <si>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</si>
  <si>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</si>
  <si>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</si>
  <si>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</si>
  <si>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</si>
  <si>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</si>
  <si>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</si>
  <si>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</si>
  <si>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</si>
  <si>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</si>
  <si>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</si>
  <si>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</si>
  <si>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</si>
  <si>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</si>
  <si>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</si>
  <si>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</si>
  <si>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</si>
  <si>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</si>
  <si>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</si>
  <si>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</si>
  <si>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</si>
  <si>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</si>
  <si>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</si>
  <si>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</si>
  <si>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</si>
  <si>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</si>
  <si>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</si>
  <si>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</si>
  <si>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</si>
  <si>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</si>
  <si>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</si>
  <si>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</si>
  <si>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</si>
  <si>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</si>
  <si>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3КРУГ</t>
  </si>
  <si>
    <t>ВСЕРОССИЙСКАЯ ФЕДЕРАЦИЯ САМБО</t>
  </si>
  <si>
    <t>Вавилова Полина Аркадьевна</t>
  </si>
  <si>
    <t>06.06.95 1юн</t>
  </si>
  <si>
    <t>Москва МО</t>
  </si>
  <si>
    <t>Кряжева Алина Сергеевна</t>
  </si>
  <si>
    <t>18.04.95 1юн</t>
  </si>
  <si>
    <t>Кравцова Мария Александровна</t>
  </si>
  <si>
    <t>11.10.95 2</t>
  </si>
  <si>
    <t>Москва Д-С-70</t>
  </si>
  <si>
    <t>Заикина Ксения</t>
  </si>
  <si>
    <t>1993 1р</t>
  </si>
  <si>
    <t>ЦФО Тверь МО</t>
  </si>
  <si>
    <t>19.04.94 кмс</t>
  </si>
  <si>
    <t>СФО Новосибирск МО</t>
  </si>
  <si>
    <t>Садовова Елена Сергеевна</t>
  </si>
  <si>
    <t>01.05.94 1юн</t>
  </si>
  <si>
    <t>ЦФО Московская обл МО</t>
  </si>
  <si>
    <t>02.06.94 2р</t>
  </si>
  <si>
    <t>ПФО Нижегоровдская Кстово ПР</t>
  </si>
  <si>
    <t>1994 1р</t>
  </si>
  <si>
    <t>ПФО Саратовская обл</t>
  </si>
  <si>
    <t>ПФО Самарская МО</t>
  </si>
  <si>
    <t>Сараева АА, Киргизов В.В.</t>
  </si>
  <si>
    <t>ЦФО Рязань МО</t>
  </si>
  <si>
    <t>ДВФО Якутск, МО</t>
  </si>
  <si>
    <t>Исламова Альфия Маратовна</t>
  </si>
  <si>
    <t>01.07.1993  1р</t>
  </si>
  <si>
    <t>Адылканов А</t>
  </si>
  <si>
    <t>1</t>
  </si>
  <si>
    <t>2</t>
  </si>
  <si>
    <t>свободен</t>
  </si>
  <si>
    <t>В.К. 55 кг</t>
  </si>
  <si>
    <t>в.к.   51       кг.</t>
  </si>
  <si>
    <t>Шатковская Екатерина Сергеевна</t>
  </si>
  <si>
    <t>21.09.93 кмс</t>
  </si>
  <si>
    <t>УФО Тюменская обл МО</t>
  </si>
  <si>
    <t>Базадыров Е.В.</t>
  </si>
  <si>
    <t>Таштимирова Айгуль Галейевна</t>
  </si>
  <si>
    <t>11.03.93.кмс</t>
  </si>
  <si>
    <t>УФОТюменская обл МО</t>
  </si>
  <si>
    <t>Вуколов А.В.</t>
  </si>
  <si>
    <t>Бойкова Кристина</t>
  </si>
  <si>
    <t>15.04.93 1р</t>
  </si>
  <si>
    <t>ЦФО Тверская Ржев МО</t>
  </si>
  <si>
    <t>Образцов А.Н. Крылова Е.С.</t>
  </si>
  <si>
    <t>Свирбуль Вера Владимировна</t>
  </si>
  <si>
    <t>03.12.93 1р</t>
  </si>
  <si>
    <t>ЦФО Владимирская Александров ПР</t>
  </si>
  <si>
    <t>Савасеев ИМ</t>
  </si>
  <si>
    <t>Новикова Екатерина Юрьевна</t>
  </si>
  <si>
    <t>08.07.95 1юн</t>
  </si>
  <si>
    <t>Ватутина Н.В.</t>
  </si>
  <si>
    <t>Зайцева Анна Александровна</t>
  </si>
  <si>
    <t>20.05.93 кмс</t>
  </si>
  <si>
    <t>018233</t>
  </si>
  <si>
    <t>Щербинин П.С.</t>
  </si>
  <si>
    <t>Халикова Анжелика Ринатовна</t>
  </si>
  <si>
    <t>23.05.93 1р</t>
  </si>
  <si>
    <t>ПФО Татарстан Наб.Челны Россия</t>
  </si>
  <si>
    <t>17226</t>
  </si>
  <si>
    <t>Ахметов Ш.Я.</t>
  </si>
  <si>
    <t>Вотановская Вероника Олеговна</t>
  </si>
  <si>
    <t>01.05.94 1р</t>
  </si>
  <si>
    <t>Золотарев Н.Н.</t>
  </si>
  <si>
    <t>Зайцева Алена Андреевна</t>
  </si>
  <si>
    <t>24.07.95 1юн</t>
  </si>
  <si>
    <t>021292</t>
  </si>
  <si>
    <t>Белоусова М.В.</t>
  </si>
  <si>
    <t>Летавина Василиса Сергеевна</t>
  </si>
  <si>
    <t>06.07.94 кмс</t>
  </si>
  <si>
    <t>Кожемякин ВС Богданов Г.И.</t>
  </si>
  <si>
    <t>Сельвян Кристина Эншановна</t>
  </si>
  <si>
    <t>03.02.1993 кмс</t>
  </si>
  <si>
    <t>ЮФО Ростовская МО</t>
  </si>
  <si>
    <t>Табачук А.Е. Гончаров В.Н.</t>
  </si>
  <si>
    <t>Полыгалова Карина александровна</t>
  </si>
  <si>
    <t>14.04.93 кмс</t>
  </si>
  <si>
    <t>ПФО Пермский Краснокамск ПР</t>
  </si>
  <si>
    <t>Штейников ЛГ Костылева НГ</t>
  </si>
  <si>
    <t>Пальм Юлия Михайловна</t>
  </si>
  <si>
    <t>Грабовский ВН</t>
  </si>
  <si>
    <t>01.05.93 кмс</t>
  </si>
  <si>
    <t>Андронова Екатерина Александровна</t>
  </si>
  <si>
    <t>09.04.93 1р</t>
  </si>
  <si>
    <t>Родомакин Ю.С.</t>
  </si>
  <si>
    <t>Фирсова Анастасия Валерьевна</t>
  </si>
  <si>
    <t>13.10.93 1р</t>
  </si>
  <si>
    <t>Мальцева И.В.</t>
  </si>
  <si>
    <t>Ковалева Анастасия Андреевна</t>
  </si>
  <si>
    <t>20.01.94 1р</t>
  </si>
  <si>
    <t>ЦФО Тула Д-МО</t>
  </si>
  <si>
    <t>Савельев В.П. Ратаев И.В.</t>
  </si>
  <si>
    <t>ЦФО Тверская Торжок МО</t>
  </si>
  <si>
    <t xml:space="preserve"> Савин Н.Н. Петров С.Ю.</t>
  </si>
  <si>
    <t>Сыморот Ольга Александровна</t>
  </si>
  <si>
    <t>20.11.93 1р</t>
  </si>
  <si>
    <t>ДВФО Якутия</t>
  </si>
  <si>
    <t>Соколовская Екатерина Александровна</t>
  </si>
  <si>
    <t>12.03.93 1р</t>
  </si>
  <si>
    <t>СФО Томская обл МО</t>
  </si>
  <si>
    <t>Светлов -Ильин В.Ю.</t>
  </si>
  <si>
    <t>Соколовская Ксения Александровна</t>
  </si>
  <si>
    <t>12.03.93 кмс</t>
  </si>
  <si>
    <t>Магзумова Екатерина Шухратжоновна</t>
  </si>
  <si>
    <t>Зайцева Анастасия</t>
  </si>
  <si>
    <t>в.к.  51   кг.</t>
  </si>
  <si>
    <t>в.к.    51   кг.</t>
  </si>
  <si>
    <t>3</t>
  </si>
  <si>
    <t>5-6</t>
  </si>
  <si>
    <t>7-8</t>
  </si>
  <si>
    <t>9-12</t>
  </si>
  <si>
    <t>13-16</t>
  </si>
  <si>
    <t>17-21</t>
  </si>
  <si>
    <t>в.к. 51    кг.</t>
  </si>
  <si>
    <t>Первенство России среди девушек 1993-94 г.р.</t>
  </si>
  <si>
    <t>23-27 ноября 2009 г.        г. Ржев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</si>
</sst>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sz val="8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i/>
      <sz val="14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15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15" applyFont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2" borderId="4" xfId="0" applyNumberFormat="1" applyFont="1" applyFill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0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5" xfId="15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15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2" borderId="20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0" borderId="22" xfId="15" applyNumberFormat="1" applyFont="1" applyBorder="1" applyAlignment="1">
      <alignment horizontal="center"/>
    </xf>
    <xf numFmtId="0" fontId="0" fillId="0" borderId="23" xfId="15" applyNumberFormat="1" applyFont="1" applyBorder="1" applyAlignment="1">
      <alignment horizontal="center"/>
    </xf>
    <xf numFmtId="0" fontId="0" fillId="0" borderId="24" xfId="15" applyNumberFormat="1" applyFont="1" applyBorder="1" applyAlignment="1">
      <alignment horizontal="center"/>
    </xf>
    <xf numFmtId="0" fontId="0" fillId="0" borderId="25" xfId="15" applyNumberFormat="1" applyFont="1" applyBorder="1" applyAlignment="1">
      <alignment horizontal="center"/>
    </xf>
    <xf numFmtId="0" fontId="0" fillId="0" borderId="26" xfId="15" applyNumberFormat="1" applyFont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28" xfId="0" applyFont="1" applyBorder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15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Alignment="1">
      <alignment horizontal="left"/>
    </xf>
    <xf numFmtId="0" fontId="7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21" fillId="0" borderId="0" xfId="15" applyNumberFormat="1" applyFont="1" applyFill="1" applyBorder="1" applyAlignment="1" applyProtection="1">
      <alignment horizontal="center" vertical="center" wrapText="1"/>
      <protection/>
    </xf>
    <xf numFmtId="0" fontId="21" fillId="0" borderId="4" xfId="15" applyNumberFormat="1" applyFont="1" applyFill="1" applyBorder="1" applyAlignment="1" applyProtection="1">
      <alignment horizontal="center" vertical="center" wrapText="1"/>
      <protection/>
    </xf>
    <xf numFmtId="0" fontId="21" fillId="0" borderId="29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3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0" borderId="35" xfId="15" applyNumberFormat="1" applyFont="1" applyBorder="1" applyAlignment="1">
      <alignment horizontal="center"/>
    </xf>
    <xf numFmtId="0" fontId="0" fillId="0" borderId="36" xfId="15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15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9" xfId="15" applyNumberFormat="1" applyFont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0" borderId="23" xfId="15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0" borderId="40" xfId="15" applyNumberFormat="1" applyFont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5" xfId="15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3" fillId="0" borderId="46" xfId="15" applyFont="1" applyFill="1" applyBorder="1" applyAlignment="1">
      <alignment horizontal="left" vertical="center" wrapText="1"/>
    </xf>
    <xf numFmtId="0" fontId="3" fillId="0" borderId="47" xfId="15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9" xfId="15" applyFont="1" applyBorder="1" applyAlignment="1">
      <alignment horizontal="center" vertical="center" wrapText="1"/>
    </xf>
    <xf numFmtId="0" fontId="3" fillId="0" borderId="45" xfId="15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9" fillId="4" borderId="49" xfId="15" applyNumberFormat="1" applyFont="1" applyFill="1" applyBorder="1" applyAlignment="1" applyProtection="1">
      <alignment horizontal="center" vertical="center" wrapText="1"/>
      <protection/>
    </xf>
    <xf numFmtId="0" fontId="19" fillId="4" borderId="50" xfId="15" applyNumberFormat="1" applyFont="1" applyFill="1" applyBorder="1" applyAlignment="1" applyProtection="1">
      <alignment horizontal="center" vertical="center" wrapText="1"/>
      <protection/>
    </xf>
    <xf numFmtId="0" fontId="19" fillId="4" borderId="38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8" xfId="15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46" xfId="15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0" borderId="0" xfId="15" applyFont="1" applyAlignment="1">
      <alignment horizontal="center" vertical="center" wrapText="1"/>
    </xf>
    <xf numFmtId="0" fontId="20" fillId="0" borderId="0" xfId="15" applyFont="1" applyBorder="1" applyAlignment="1">
      <alignment horizontal="right"/>
    </xf>
    <xf numFmtId="49" fontId="14" fillId="0" borderId="63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4" fillId="0" borderId="68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23" fillId="5" borderId="49" xfId="15" applyNumberFormat="1" applyFont="1" applyFill="1" applyBorder="1" applyAlignment="1" applyProtection="1">
      <alignment horizontal="center" vertical="center" wrapText="1"/>
      <protection/>
    </xf>
    <xf numFmtId="0" fontId="23" fillId="5" borderId="50" xfId="15" applyNumberFormat="1" applyFont="1" applyFill="1" applyBorder="1" applyAlignment="1" applyProtection="1">
      <alignment horizontal="center" vertical="center" wrapText="1"/>
      <protection/>
    </xf>
    <xf numFmtId="0" fontId="23" fillId="5" borderId="38" xfId="15" applyNumberFormat="1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>
      <alignment horizontal="center" vertical="center" wrapText="1"/>
    </xf>
    <xf numFmtId="0" fontId="0" fillId="0" borderId="70" xfId="15" applyFont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2" xfId="15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0" xfId="15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8" xfId="15" applyFont="1" applyFill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AutoShape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33</xdr:row>
      <xdr:rowOff>38100</xdr:rowOff>
    </xdr:from>
    <xdr:to>
      <xdr:col>14</xdr:col>
      <xdr:colOff>190500</xdr:colOff>
      <xdr:row>33</xdr:row>
      <xdr:rowOff>266700</xdr:rowOff>
    </xdr:to>
    <xdr:sp>
      <xdr:nvSpPr>
        <xdr:cNvPr id="2" name="AutoShape 35"/>
        <xdr:cNvSpPr>
          <a:spLocks/>
        </xdr:cNvSpPr>
      </xdr:nvSpPr>
      <xdr:spPr>
        <a:xfrm>
          <a:off x="2133600" y="620077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33</xdr:row>
      <xdr:rowOff>142875</xdr:rowOff>
    </xdr:from>
    <xdr:to>
      <xdr:col>1</xdr:col>
      <xdr:colOff>381000</xdr:colOff>
      <xdr:row>35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055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workbookViewId="0" topLeftCell="A66">
      <selection activeCell="J82" sqref="J8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69"/>
    </row>
    <row r="2" spans="1:20" ht="28.5" customHeight="1" thickBot="1">
      <c r="A2" s="34"/>
      <c r="B2" s="185" t="s">
        <v>26</v>
      </c>
      <c r="C2" s="186"/>
      <c r="D2" s="186"/>
      <c r="E2" s="186"/>
      <c r="F2" s="186"/>
      <c r="G2" s="186"/>
      <c r="H2" s="186"/>
      <c r="I2" s="186"/>
      <c r="J2" s="186"/>
      <c r="K2" s="182" t="str">
        <f>HYPERLINK('[3]реквизиты'!$A$2)</f>
        <v>Первенство России по самбо среди девушек 1993-94 г.р.</v>
      </c>
      <c r="L2" s="183"/>
      <c r="M2" s="183"/>
      <c r="N2" s="183"/>
      <c r="O2" s="183"/>
      <c r="P2" s="183"/>
      <c r="Q2" s="183"/>
      <c r="R2" s="183"/>
      <c r="S2" s="183"/>
      <c r="T2" s="184"/>
    </row>
    <row r="3" spans="1:20" ht="23.25" customHeight="1" thickBot="1">
      <c r="A3" s="2"/>
      <c r="B3" s="187" t="str">
        <f>HYPERLINK('[3]реквизиты'!$A$3)</f>
        <v>23-27 ноября 2009г.    Г.Ржев</v>
      </c>
      <c r="C3" s="187"/>
      <c r="D3" s="187"/>
      <c r="E3" s="187"/>
      <c r="F3" s="187"/>
      <c r="G3" s="187"/>
      <c r="H3" s="187"/>
      <c r="I3" s="187"/>
      <c r="J3" s="187"/>
      <c r="L3" s="2"/>
      <c r="M3" s="2"/>
      <c r="O3" s="151" t="s">
        <v>147</v>
      </c>
      <c r="P3" s="152"/>
      <c r="Q3" s="152"/>
      <c r="R3" s="152"/>
      <c r="S3" s="152"/>
      <c r="T3" s="152"/>
    </row>
    <row r="4" spans="1:19" ht="19.5" customHeight="1">
      <c r="A4" s="215" t="s">
        <v>18</v>
      </c>
      <c r="B4" s="215"/>
      <c r="C4" s="215"/>
      <c r="D4" s="10"/>
      <c r="E4" s="10"/>
      <c r="F4" s="10"/>
      <c r="G4" s="10"/>
      <c r="H4" s="10"/>
      <c r="I4" s="10"/>
      <c r="J4" s="10"/>
      <c r="K4" s="215" t="s">
        <v>21</v>
      </c>
      <c r="L4" s="215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156" t="s">
        <v>0</v>
      </c>
      <c r="B6" s="156" t="s">
        <v>1</v>
      </c>
      <c r="C6" s="156" t="s">
        <v>2</v>
      </c>
      <c r="D6" s="156" t="s">
        <v>3</v>
      </c>
      <c r="E6" s="153" t="s">
        <v>4</v>
      </c>
      <c r="F6" s="154"/>
      <c r="G6" s="154"/>
      <c r="H6" s="155"/>
      <c r="I6" s="156" t="s">
        <v>5</v>
      </c>
      <c r="J6" s="156" t="s">
        <v>6</v>
      </c>
      <c r="K6" s="156" t="s">
        <v>0</v>
      </c>
      <c r="L6" s="156" t="s">
        <v>1</v>
      </c>
      <c r="M6" s="156" t="s">
        <v>2</v>
      </c>
      <c r="N6" s="156" t="s">
        <v>3</v>
      </c>
      <c r="O6" s="153" t="s">
        <v>4</v>
      </c>
      <c r="P6" s="154"/>
      <c r="Q6" s="154"/>
      <c r="R6" s="155"/>
      <c r="S6" s="156" t="s">
        <v>5</v>
      </c>
      <c r="T6" s="156" t="s">
        <v>6</v>
      </c>
      <c r="U6" s="13"/>
    </row>
    <row r="7" spans="1:21" ht="13.5" thickBot="1">
      <c r="A7" s="173"/>
      <c r="B7" s="173"/>
      <c r="C7" s="173"/>
      <c r="D7" s="161"/>
      <c r="E7" s="7">
        <v>1</v>
      </c>
      <c r="F7" s="8">
        <v>2</v>
      </c>
      <c r="G7" s="116">
        <v>3</v>
      </c>
      <c r="H7" s="117"/>
      <c r="I7" s="173"/>
      <c r="J7" s="173"/>
      <c r="K7" s="173"/>
      <c r="L7" s="173"/>
      <c r="M7" s="173"/>
      <c r="N7" s="161"/>
      <c r="O7" s="7">
        <v>1</v>
      </c>
      <c r="P7" s="8">
        <v>2</v>
      </c>
      <c r="Q7" s="116">
        <v>3</v>
      </c>
      <c r="R7" s="119"/>
      <c r="S7" s="173"/>
      <c r="T7" s="173"/>
      <c r="U7" s="13"/>
    </row>
    <row r="8" spans="1:21" ht="12.75" customHeight="1">
      <c r="A8" s="207">
        <v>1</v>
      </c>
      <c r="B8" s="163" t="s">
        <v>130</v>
      </c>
      <c r="C8" s="164" t="s">
        <v>131</v>
      </c>
      <c r="D8" s="165" t="s">
        <v>132</v>
      </c>
      <c r="E8" s="36"/>
      <c r="F8" s="37">
        <v>3</v>
      </c>
      <c r="G8" s="121">
        <v>0</v>
      </c>
      <c r="H8" s="118"/>
      <c r="I8" s="148">
        <v>3</v>
      </c>
      <c r="J8" s="149">
        <v>2</v>
      </c>
      <c r="K8" s="192">
        <v>12</v>
      </c>
      <c r="L8" s="193" t="str">
        <f>VLOOKUP(K8,'пр.взвешивания'!$B$6:$E$47,2,FALSE)</f>
        <v>Вотановская Вероника Олеговна</v>
      </c>
      <c r="M8" s="193" t="str">
        <f>VLOOKUP(K8,'пр.взвешивания'!$B$6:$E$47,3,FALSE)</f>
        <v>01.05.94 1р</v>
      </c>
      <c r="N8" s="194" t="str">
        <f>VLOOKUP(K8,'пр.взвешивания'!$B$6:$E$47,4,FALSE)</f>
        <v>ЦФО Московская обл МО</v>
      </c>
      <c r="O8" s="36"/>
      <c r="P8" s="37">
        <v>0</v>
      </c>
      <c r="Q8" s="121">
        <v>0</v>
      </c>
      <c r="R8" s="57"/>
      <c r="S8" s="148">
        <v>0</v>
      </c>
      <c r="T8" s="149">
        <v>3</v>
      </c>
      <c r="U8" s="13"/>
    </row>
    <row r="9" spans="1:21" ht="12.75" customHeight="1">
      <c r="A9" s="171"/>
      <c r="B9" s="163"/>
      <c r="C9" s="164"/>
      <c r="D9" s="165"/>
      <c r="E9" s="111"/>
      <c r="F9" s="41"/>
      <c r="G9" s="66"/>
      <c r="H9" s="57"/>
      <c r="I9" s="146"/>
      <c r="J9" s="150"/>
      <c r="K9" s="191"/>
      <c r="L9" s="177"/>
      <c r="M9" s="177"/>
      <c r="N9" s="179"/>
      <c r="O9" s="40"/>
      <c r="P9" s="41"/>
      <c r="Q9" s="66"/>
      <c r="R9" s="57"/>
      <c r="S9" s="146"/>
      <c r="T9" s="150"/>
      <c r="U9" s="13"/>
    </row>
    <row r="10" spans="1:21" ht="12.75" customHeight="1">
      <c r="A10" s="171">
        <v>2</v>
      </c>
      <c r="B10" s="163" t="s">
        <v>139</v>
      </c>
      <c r="C10" s="164" t="s">
        <v>140</v>
      </c>
      <c r="D10" s="165" t="s">
        <v>141</v>
      </c>
      <c r="E10" s="104">
        <v>0</v>
      </c>
      <c r="F10" s="45"/>
      <c r="G10" s="105">
        <v>0</v>
      </c>
      <c r="H10" s="57"/>
      <c r="I10" s="146">
        <v>0</v>
      </c>
      <c r="J10" s="150">
        <v>3</v>
      </c>
      <c r="K10" s="191">
        <v>13</v>
      </c>
      <c r="L10" s="177" t="str">
        <f>VLOOKUP(K10,'пр.взвешивания'!$B$6:$E$47,2,FALSE)</f>
        <v>Сыморот Ольга Александровна</v>
      </c>
      <c r="M10" s="177" t="str">
        <f>VLOOKUP(K10,'пр.взвешивания'!$B$6:$E$47,3,FALSE)</f>
        <v>20.11.93 1р</v>
      </c>
      <c r="N10" s="179" t="str">
        <f>VLOOKUP(K10,'пр.взвешивания'!$B$6:$E$47,4,FALSE)</f>
        <v>ДВФО Якутия</v>
      </c>
      <c r="O10" s="44">
        <v>4</v>
      </c>
      <c r="P10" s="45"/>
      <c r="Q10" s="105">
        <v>4</v>
      </c>
      <c r="R10" s="57"/>
      <c r="S10" s="146">
        <v>8</v>
      </c>
      <c r="T10" s="150">
        <v>1</v>
      </c>
      <c r="U10" s="13"/>
    </row>
    <row r="11" spans="1:21" ht="12.75" customHeight="1">
      <c r="A11" s="171"/>
      <c r="B11" s="163"/>
      <c r="C11" s="164"/>
      <c r="D11" s="165"/>
      <c r="E11" s="65"/>
      <c r="F11" s="45"/>
      <c r="G11" s="66"/>
      <c r="H11" s="57"/>
      <c r="I11" s="146"/>
      <c r="J11" s="150"/>
      <c r="K11" s="191"/>
      <c r="L11" s="177"/>
      <c r="M11" s="177"/>
      <c r="N11" s="179"/>
      <c r="O11" s="47"/>
      <c r="P11" s="45"/>
      <c r="Q11" s="66"/>
      <c r="R11" s="57"/>
      <c r="S11" s="146"/>
      <c r="T11" s="150"/>
      <c r="U11" s="13"/>
    </row>
    <row r="12" spans="1:21" ht="12.75" customHeight="1">
      <c r="A12" s="202">
        <v>3</v>
      </c>
      <c r="B12" s="163" t="s">
        <v>145</v>
      </c>
      <c r="C12" s="164" t="s">
        <v>123</v>
      </c>
      <c r="D12" s="165" t="s">
        <v>63</v>
      </c>
      <c r="E12" s="113">
        <v>4</v>
      </c>
      <c r="F12" s="49">
        <v>4</v>
      </c>
      <c r="G12" s="122"/>
      <c r="H12" s="44"/>
      <c r="I12" s="146">
        <v>8</v>
      </c>
      <c r="J12" s="169">
        <v>1</v>
      </c>
      <c r="K12" s="145">
        <v>14</v>
      </c>
      <c r="L12" s="177" t="str">
        <f>VLOOKUP(K12,'пр.взвешивания'!$B$6:$E$47,2,FALSE)</f>
        <v>Соколовская Ксения Александровна</v>
      </c>
      <c r="M12" s="177" t="str">
        <f>VLOOKUP(K12,'пр.взвешивания'!$B$6:$E$47,3,FALSE)</f>
        <v>12.03.93 кмс</v>
      </c>
      <c r="N12" s="179" t="str">
        <f>VLOOKUP(K12,'пр.взвешивания'!$B$6:$E$47,4,FALSE)</f>
        <v>СФО Томская обл МО</v>
      </c>
      <c r="O12" s="48">
        <v>3</v>
      </c>
      <c r="P12" s="49">
        <v>0</v>
      </c>
      <c r="Q12" s="122"/>
      <c r="R12" s="64"/>
      <c r="S12" s="146">
        <v>3</v>
      </c>
      <c r="T12" s="147">
        <v>2</v>
      </c>
      <c r="U12" s="13"/>
    </row>
    <row r="13" spans="1:21" ht="12.75" customHeight="1" thickBot="1">
      <c r="A13" s="203"/>
      <c r="B13" s="204"/>
      <c r="C13" s="205"/>
      <c r="D13" s="199"/>
      <c r="E13" s="53"/>
      <c r="F13" s="55"/>
      <c r="G13" s="123"/>
      <c r="H13" s="44"/>
      <c r="I13" s="108"/>
      <c r="J13" s="170"/>
      <c r="K13" s="106"/>
      <c r="L13" s="178"/>
      <c r="M13" s="178"/>
      <c r="N13" s="180"/>
      <c r="O13" s="67"/>
      <c r="P13" s="55"/>
      <c r="Q13" s="123"/>
      <c r="R13" s="64"/>
      <c r="S13" s="108"/>
      <c r="T13" s="109"/>
      <c r="U13" s="13"/>
    </row>
    <row r="14" spans="1:21" ht="12.75" customHeight="1" thickBot="1">
      <c r="A14" s="5" t="s">
        <v>8</v>
      </c>
      <c r="E14" s="24"/>
      <c r="F14" s="24"/>
      <c r="G14" s="24"/>
      <c r="H14" s="115"/>
      <c r="I14" s="24"/>
      <c r="J14" s="24"/>
      <c r="K14" s="5" t="s">
        <v>10</v>
      </c>
      <c r="L14" s="70"/>
      <c r="M14" s="70"/>
      <c r="N14" s="70"/>
      <c r="O14" s="26"/>
      <c r="P14" s="26"/>
      <c r="Q14" s="26"/>
      <c r="R14" s="26"/>
      <c r="S14" s="31"/>
      <c r="T14" s="26"/>
      <c r="U14" s="13"/>
    </row>
    <row r="15" spans="1:21" ht="12.75" customHeight="1">
      <c r="A15" s="144">
        <v>4</v>
      </c>
      <c r="B15" s="139" t="str">
        <f>VLOOKUP(A15,'пр.взвешивания'!B6:E35,2,FALSE)</f>
        <v>Шатковская Екатерина Сергеевна</v>
      </c>
      <c r="C15" s="142" t="str">
        <f>VLOOKUP(B15,'пр.взвешивания'!C6:F35,2,FALSE)</f>
        <v>21.09.93 кмс</v>
      </c>
      <c r="D15" s="142" t="str">
        <f>VLOOKUP(C15,'пр.взвешивания'!D6:G35,2,FALSE)</f>
        <v>УФО Тюменская обл МО</v>
      </c>
      <c r="E15" s="36"/>
      <c r="F15" s="37">
        <v>4</v>
      </c>
      <c r="G15" s="121">
        <v>0</v>
      </c>
      <c r="H15" s="57"/>
      <c r="I15" s="148">
        <v>4</v>
      </c>
      <c r="J15" s="149">
        <v>2</v>
      </c>
      <c r="K15" s="197">
        <v>15</v>
      </c>
      <c r="L15" s="139" t="str">
        <f>VLOOKUP(K15,'пр.взвешивания'!$B$6:$E$47,2,FALSE)</f>
        <v>Халикова Анжелика Ринатовна</v>
      </c>
      <c r="M15" s="142" t="str">
        <f>VLOOKUP(K15,'пр.взвешивания'!$B$6:$E$47,3,FALSE)</f>
        <v>23.05.93 1р</v>
      </c>
      <c r="N15" s="139" t="str">
        <f>VLOOKUP(K15,'пр.взвешивания'!$B$6:$E$47,4,FALSE)</f>
        <v>ПФО Татарстан Наб.Челны Россия</v>
      </c>
      <c r="O15" s="61"/>
      <c r="P15" s="121">
        <v>4</v>
      </c>
      <c r="Q15" s="63"/>
      <c r="R15" s="57"/>
      <c r="S15" s="168">
        <v>4</v>
      </c>
      <c r="T15" s="168">
        <v>1</v>
      </c>
      <c r="U15" s="13"/>
    </row>
    <row r="16" spans="1:21" ht="12.75" customHeight="1">
      <c r="A16" s="145"/>
      <c r="B16" s="140"/>
      <c r="C16" s="143"/>
      <c r="D16" s="143"/>
      <c r="E16" s="40"/>
      <c r="F16" s="41"/>
      <c r="G16" s="66"/>
      <c r="H16" s="57"/>
      <c r="I16" s="146"/>
      <c r="J16" s="150"/>
      <c r="K16" s="198"/>
      <c r="L16" s="140"/>
      <c r="M16" s="195"/>
      <c r="N16" s="196"/>
      <c r="O16" s="62"/>
      <c r="P16" s="66"/>
      <c r="Q16" s="63"/>
      <c r="R16" s="57"/>
      <c r="S16" s="169"/>
      <c r="T16" s="169"/>
      <c r="U16" s="13"/>
    </row>
    <row r="17" spans="1:21" ht="12.75" customHeight="1">
      <c r="A17" s="145">
        <v>5</v>
      </c>
      <c r="B17" s="141" t="str">
        <f>VLOOKUP(A17,'пр.взвешивания'!B8:E37,2,FALSE)</f>
        <v>Летавина Василиса Сергеевна</v>
      </c>
      <c r="C17" s="206" t="str">
        <f>VLOOKUP(B17,'пр.взвешивания'!C8:F37,2,FALSE)</f>
        <v>06.07.94 кмс</v>
      </c>
      <c r="D17" s="206" t="str">
        <f>VLOOKUP(C17,'пр.взвешивания'!D8:G37,2,FALSE)</f>
        <v>ПФО Нижегоровдская Кстово ПР</v>
      </c>
      <c r="E17" s="44">
        <v>0</v>
      </c>
      <c r="F17" s="45"/>
      <c r="G17" s="105">
        <v>1</v>
      </c>
      <c r="H17" s="57"/>
      <c r="I17" s="146">
        <v>1</v>
      </c>
      <c r="J17" s="150">
        <v>3</v>
      </c>
      <c r="K17" s="198">
        <v>16</v>
      </c>
      <c r="L17" s="141" t="str">
        <f>VLOOKUP(K17,'пр.взвешивания'!$B$6:$E$47,2,FALSE)</f>
        <v>Андронова Екатерина Александровна</v>
      </c>
      <c r="M17" s="141" t="str">
        <f>VLOOKUP(K17,'пр.взвешивания'!$B$6:$E$47,3,FALSE)</f>
        <v>09.04.93 1р</v>
      </c>
      <c r="N17" s="141" t="str">
        <f>VLOOKUP(K17,'пр.взвешивания'!$B$6:$E$47,4,FALSE)</f>
        <v>ПФО Самарская МО</v>
      </c>
      <c r="O17" s="63">
        <v>0</v>
      </c>
      <c r="P17" s="125"/>
      <c r="Q17" s="63"/>
      <c r="R17" s="57"/>
      <c r="S17" s="169">
        <v>0</v>
      </c>
      <c r="T17" s="169">
        <v>2</v>
      </c>
      <c r="U17" s="13"/>
    </row>
    <row r="18" spans="1:21" ht="12.75" customHeight="1" thickBot="1">
      <c r="A18" s="145"/>
      <c r="B18" s="140"/>
      <c r="C18" s="143"/>
      <c r="D18" s="143"/>
      <c r="E18" s="47"/>
      <c r="F18" s="45"/>
      <c r="G18" s="66"/>
      <c r="H18" s="124"/>
      <c r="I18" s="146"/>
      <c r="J18" s="150"/>
      <c r="K18" s="200"/>
      <c r="L18" s="107"/>
      <c r="M18" s="107"/>
      <c r="N18" s="107"/>
      <c r="O18" s="67"/>
      <c r="P18" s="123"/>
      <c r="Q18" s="63"/>
      <c r="R18" s="57"/>
      <c r="S18" s="170"/>
      <c r="T18" s="170"/>
      <c r="U18" s="13"/>
    </row>
    <row r="19" spans="1:21" ht="12.75" customHeight="1">
      <c r="A19" s="202">
        <v>6</v>
      </c>
      <c r="B19" s="163" t="s">
        <v>146</v>
      </c>
      <c r="C19" s="164" t="s">
        <v>52</v>
      </c>
      <c r="D19" s="165" t="s">
        <v>134</v>
      </c>
      <c r="E19" s="48">
        <v>3</v>
      </c>
      <c r="F19" s="49">
        <v>3</v>
      </c>
      <c r="G19" s="122"/>
      <c r="H19" s="44"/>
      <c r="I19" s="146">
        <v>6</v>
      </c>
      <c r="J19" s="147">
        <v>1</v>
      </c>
      <c r="K19" s="188"/>
      <c r="L19" s="175"/>
      <c r="M19" s="175"/>
      <c r="N19" s="175"/>
      <c r="O19" s="57"/>
      <c r="P19" s="57"/>
      <c r="Q19" s="110"/>
      <c r="R19" s="57"/>
      <c r="S19" s="174"/>
      <c r="T19" s="174"/>
      <c r="U19" s="13"/>
    </row>
    <row r="20" spans="1:21" ht="12.75" customHeight="1" thickBot="1">
      <c r="A20" s="203"/>
      <c r="B20" s="163"/>
      <c r="C20" s="164"/>
      <c r="D20" s="165"/>
      <c r="E20" s="53"/>
      <c r="F20" s="55"/>
      <c r="G20" s="123"/>
      <c r="H20" s="44"/>
      <c r="I20" s="108"/>
      <c r="J20" s="109"/>
      <c r="K20" s="188"/>
      <c r="L20" s="176"/>
      <c r="M20" s="176"/>
      <c r="N20" s="176"/>
      <c r="O20" s="57"/>
      <c r="P20" s="57"/>
      <c r="Q20" s="110"/>
      <c r="R20" s="57"/>
      <c r="S20" s="174"/>
      <c r="T20" s="174"/>
      <c r="U20" s="13"/>
    </row>
    <row r="21" spans="1:21" ht="12.75" customHeight="1" thickBot="1">
      <c r="A21" s="5" t="s">
        <v>19</v>
      </c>
      <c r="E21" s="24"/>
      <c r="F21" s="24"/>
      <c r="G21" s="24"/>
      <c r="H21" s="115"/>
      <c r="I21" s="24"/>
      <c r="J21" s="24"/>
      <c r="K21" s="33" t="s">
        <v>22</v>
      </c>
      <c r="L21" s="26"/>
      <c r="M21" s="26"/>
      <c r="N21" s="26"/>
      <c r="O21" s="26"/>
      <c r="P21" s="26"/>
      <c r="Q21" s="26"/>
      <c r="R21" s="26"/>
      <c r="S21" s="31"/>
      <c r="T21" s="26"/>
      <c r="U21" s="13"/>
    </row>
    <row r="22" spans="1:21" ht="12.75" customHeight="1">
      <c r="A22" s="144">
        <v>7</v>
      </c>
      <c r="B22" s="163" t="s">
        <v>117</v>
      </c>
      <c r="C22" s="164" t="s">
        <v>118</v>
      </c>
      <c r="D22" s="165" t="s">
        <v>119</v>
      </c>
      <c r="E22" s="36"/>
      <c r="F22" s="37">
        <v>4</v>
      </c>
      <c r="G22" s="121">
        <v>3</v>
      </c>
      <c r="H22" s="57"/>
      <c r="I22" s="148">
        <v>7</v>
      </c>
      <c r="J22" s="149">
        <v>1</v>
      </c>
      <c r="K22" s="144">
        <v>17</v>
      </c>
      <c r="L22" s="139" t="str">
        <f>VLOOKUP(K22,'пр.взвешивания'!$B$6:$E$47,2,FALSE)</f>
        <v>Таштимирова Айгуль Галейевна</v>
      </c>
      <c r="M22" s="142" t="str">
        <f>VLOOKUP(K22,'пр.взвешивания'!$B$6:$E$47,3,FALSE)</f>
        <v>11.03.93.кмс</v>
      </c>
      <c r="N22" s="139" t="str">
        <f>VLOOKUP(K22,'пр.взвешивания'!$B$6:$E$47,4,FALSE)</f>
        <v>УФОТюменская обл МО</v>
      </c>
      <c r="O22" s="36"/>
      <c r="P22" s="37">
        <v>1</v>
      </c>
      <c r="Q22" s="121">
        <v>4</v>
      </c>
      <c r="R22" s="57"/>
      <c r="S22" s="148">
        <v>5</v>
      </c>
      <c r="T22" s="149">
        <v>1</v>
      </c>
      <c r="U22" s="13"/>
    </row>
    <row r="23" spans="1:21" ht="12.75" customHeight="1">
      <c r="A23" s="145"/>
      <c r="B23" s="163"/>
      <c r="C23" s="164"/>
      <c r="D23" s="165"/>
      <c r="E23" s="40"/>
      <c r="F23" s="41"/>
      <c r="G23" s="66"/>
      <c r="H23" s="57"/>
      <c r="I23" s="146"/>
      <c r="J23" s="150"/>
      <c r="K23" s="145"/>
      <c r="L23" s="140"/>
      <c r="M23" s="143"/>
      <c r="N23" s="140"/>
      <c r="O23" s="40"/>
      <c r="P23" s="41"/>
      <c r="Q23" s="66"/>
      <c r="R23" s="57"/>
      <c r="S23" s="146"/>
      <c r="T23" s="150"/>
      <c r="U23" s="13"/>
    </row>
    <row r="24" spans="1:21" ht="12.75" customHeight="1">
      <c r="A24" s="145">
        <v>8</v>
      </c>
      <c r="B24" s="141" t="str">
        <f>VLOOKUP(A24,'пр.взвешивания'!B8:E37,2,FALSE)</f>
        <v>Новикова Екатерина Юрьевна</v>
      </c>
      <c r="C24" s="141" t="str">
        <f>VLOOKUP(B24,'пр.взвешивания'!C8:F37,2,FALSE)</f>
        <v>08.07.95 1юн</v>
      </c>
      <c r="D24" s="206" t="str">
        <f>VLOOKUP(C24,'пр.взвешивания'!D8:G37,2,FALSE)</f>
        <v>Москва МО</v>
      </c>
      <c r="E24" s="44">
        <v>0</v>
      </c>
      <c r="F24" s="45"/>
      <c r="G24" s="105">
        <v>0</v>
      </c>
      <c r="H24" s="57"/>
      <c r="I24" s="146">
        <v>0</v>
      </c>
      <c r="J24" s="150">
        <v>3</v>
      </c>
      <c r="K24" s="145">
        <v>18</v>
      </c>
      <c r="L24" s="141" t="str">
        <f>VLOOKUP(K24,'пр.взвешивания'!$B$6:$E$47,2,FALSE)</f>
        <v>Пальм Юлия Михайловна</v>
      </c>
      <c r="M24" s="141" t="str">
        <f>VLOOKUP(K24,'пр.взвешивания'!$B$6:$E$47,3,FALSE)</f>
        <v>1994 1р</v>
      </c>
      <c r="N24" s="141" t="str">
        <f>VLOOKUP(K24,'пр.взвешивания'!$B$6:$E$47,4,FALSE)</f>
        <v>ПФО Саратовская обл</v>
      </c>
      <c r="O24" s="44">
        <v>3</v>
      </c>
      <c r="P24" s="45"/>
      <c r="Q24" s="105">
        <v>0</v>
      </c>
      <c r="R24" s="57"/>
      <c r="S24" s="146">
        <v>3</v>
      </c>
      <c r="T24" s="150">
        <v>3</v>
      </c>
      <c r="U24" s="13"/>
    </row>
    <row r="25" spans="1:21" ht="12.75" customHeight="1">
      <c r="A25" s="145"/>
      <c r="B25" s="140"/>
      <c r="C25" s="140"/>
      <c r="D25" s="143"/>
      <c r="E25" s="47"/>
      <c r="F25" s="45"/>
      <c r="G25" s="66"/>
      <c r="H25" s="124"/>
      <c r="I25" s="146"/>
      <c r="J25" s="150"/>
      <c r="K25" s="145"/>
      <c r="L25" s="140"/>
      <c r="M25" s="140"/>
      <c r="N25" s="140"/>
      <c r="O25" s="47"/>
      <c r="P25" s="45"/>
      <c r="Q25" s="66"/>
      <c r="R25" s="124"/>
      <c r="S25" s="146"/>
      <c r="T25" s="150"/>
      <c r="U25" s="13"/>
    </row>
    <row r="26" spans="1:21" ht="12.75" customHeight="1">
      <c r="A26" s="145">
        <v>9</v>
      </c>
      <c r="B26" s="163" t="s">
        <v>113</v>
      </c>
      <c r="C26" s="208" t="s">
        <v>114</v>
      </c>
      <c r="D26" s="165" t="s">
        <v>115</v>
      </c>
      <c r="E26" s="48">
        <v>0</v>
      </c>
      <c r="F26" s="49">
        <v>4</v>
      </c>
      <c r="G26" s="122"/>
      <c r="H26" s="44"/>
      <c r="I26" s="146">
        <v>4</v>
      </c>
      <c r="J26" s="169">
        <v>2</v>
      </c>
      <c r="K26" s="145">
        <v>19</v>
      </c>
      <c r="L26" s="141" t="str">
        <f>VLOOKUP(K26,'пр.взвешивания'!$B$6:$E$47,2,FALSE)</f>
        <v>Зайцева Анна Александровна</v>
      </c>
      <c r="M26" s="141" t="str">
        <f>VLOOKUP(K26,'пр.взвешивания'!$B$6:$E$47,3,FALSE)</f>
        <v>20.05.93 кмс</v>
      </c>
      <c r="N26" s="141" t="str">
        <f>VLOOKUP(K26,'пр.взвешивания'!$B$6:$E$47,4,FALSE)</f>
        <v>Москва МО</v>
      </c>
      <c r="O26" s="48">
        <v>0</v>
      </c>
      <c r="P26" s="49">
        <v>3</v>
      </c>
      <c r="Q26" s="122"/>
      <c r="R26" s="44"/>
      <c r="S26" s="146">
        <v>3</v>
      </c>
      <c r="T26" s="147">
        <v>2</v>
      </c>
      <c r="U26" s="13"/>
    </row>
    <row r="27" spans="1:21" ht="12.75" customHeight="1" thickBot="1">
      <c r="A27" s="106"/>
      <c r="B27" s="204"/>
      <c r="C27" s="205"/>
      <c r="D27" s="199"/>
      <c r="E27" s="53"/>
      <c r="F27" s="55"/>
      <c r="G27" s="123"/>
      <c r="H27" s="44"/>
      <c r="I27" s="108"/>
      <c r="J27" s="170"/>
      <c r="K27" s="106"/>
      <c r="L27" s="107"/>
      <c r="M27" s="107"/>
      <c r="N27" s="107"/>
      <c r="O27" s="67"/>
      <c r="P27" s="55"/>
      <c r="Q27" s="123"/>
      <c r="R27" s="64"/>
      <c r="S27" s="108"/>
      <c r="T27" s="109"/>
      <c r="U27" s="13"/>
    </row>
    <row r="28" spans="1:21" ht="12.75" customHeight="1" thickBot="1">
      <c r="A28" s="33" t="s">
        <v>20</v>
      </c>
      <c r="B28" s="26"/>
      <c r="C28" s="26"/>
      <c r="D28" s="26"/>
      <c r="E28" s="58"/>
      <c r="F28" s="58"/>
      <c r="G28" s="58"/>
      <c r="H28" s="120"/>
      <c r="I28" s="31"/>
      <c r="J28" s="31"/>
      <c r="K28" s="33" t="s">
        <v>23</v>
      </c>
      <c r="L28" s="26"/>
      <c r="M28" s="26"/>
      <c r="N28" s="26"/>
      <c r="O28" s="32"/>
      <c r="P28" s="32"/>
      <c r="Q28" s="32"/>
      <c r="R28" s="32"/>
      <c r="S28" s="31"/>
      <c r="T28" s="26"/>
      <c r="U28" s="13"/>
    </row>
    <row r="29" spans="1:21" ht="12.75" customHeight="1">
      <c r="A29" s="201">
        <v>10</v>
      </c>
      <c r="B29" s="163" t="s">
        <v>127</v>
      </c>
      <c r="C29" s="164" t="s">
        <v>128</v>
      </c>
      <c r="D29" s="165" t="s">
        <v>65</v>
      </c>
      <c r="E29" s="36"/>
      <c r="F29" s="121">
        <v>4</v>
      </c>
      <c r="G29" s="57"/>
      <c r="H29" s="57"/>
      <c r="I29" s="168">
        <v>4</v>
      </c>
      <c r="J29" s="168">
        <v>1</v>
      </c>
      <c r="K29" s="144">
        <v>20</v>
      </c>
      <c r="L29" s="139" t="str">
        <f>VLOOKUP(K29,'пр.взвешивания'!$B$6:$E$47,2,FALSE)</f>
        <v>Бойкова Кристина</v>
      </c>
      <c r="M29" s="139" t="str">
        <f>VLOOKUP(K29,'пр.взвешивания'!$B$6:$E$47,3,FALSE)</f>
        <v>15.04.93 1р</v>
      </c>
      <c r="N29" s="139" t="str">
        <f>VLOOKUP(K29,'пр.взвешивания'!$B$6:$E$47,4,FALSE)</f>
        <v>ЦФО Тверская Ржев МО</v>
      </c>
      <c r="O29" s="61"/>
      <c r="P29" s="121">
        <v>0</v>
      </c>
      <c r="Q29" s="57"/>
      <c r="R29" s="57"/>
      <c r="S29" s="168">
        <v>0</v>
      </c>
      <c r="T29" s="168">
        <v>2</v>
      </c>
      <c r="U29" s="13"/>
    </row>
    <row r="30" spans="1:21" ht="12.75" customHeight="1">
      <c r="A30" s="202"/>
      <c r="B30" s="163"/>
      <c r="C30" s="164"/>
      <c r="D30" s="165"/>
      <c r="E30" s="40"/>
      <c r="F30" s="66"/>
      <c r="G30" s="57"/>
      <c r="H30" s="57"/>
      <c r="I30" s="169"/>
      <c r="J30" s="169"/>
      <c r="K30" s="145"/>
      <c r="L30" s="140"/>
      <c r="M30" s="140"/>
      <c r="N30" s="140"/>
      <c r="O30" s="62"/>
      <c r="P30" s="66"/>
      <c r="Q30" s="57"/>
      <c r="R30" s="57"/>
      <c r="S30" s="169"/>
      <c r="T30" s="169"/>
      <c r="U30" s="13"/>
    </row>
    <row r="31" spans="1:21" ht="12.75" customHeight="1">
      <c r="A31" s="202">
        <v>11</v>
      </c>
      <c r="B31" s="163" t="s">
        <v>106</v>
      </c>
      <c r="C31" s="164" t="s">
        <v>107</v>
      </c>
      <c r="D31" s="165" t="s">
        <v>58</v>
      </c>
      <c r="E31" s="44">
        <v>0</v>
      </c>
      <c r="F31" s="125"/>
      <c r="G31" s="57"/>
      <c r="H31" s="57"/>
      <c r="I31" s="169">
        <v>0</v>
      </c>
      <c r="J31" s="169">
        <v>2</v>
      </c>
      <c r="K31" s="171">
        <v>21</v>
      </c>
      <c r="L31" s="163" t="s">
        <v>87</v>
      </c>
      <c r="M31" s="164" t="s">
        <v>88</v>
      </c>
      <c r="N31" s="165" t="s">
        <v>89</v>
      </c>
      <c r="O31" s="63">
        <v>4</v>
      </c>
      <c r="P31" s="125"/>
      <c r="Q31" s="57"/>
      <c r="R31" s="57"/>
      <c r="S31" s="169">
        <v>4</v>
      </c>
      <c r="T31" s="169">
        <v>1</v>
      </c>
      <c r="U31" s="28"/>
    </row>
    <row r="32" spans="1:21" ht="12.75" customHeight="1" thickBot="1">
      <c r="A32" s="203"/>
      <c r="B32" s="163"/>
      <c r="C32" s="164"/>
      <c r="D32" s="165"/>
      <c r="E32" s="53"/>
      <c r="F32" s="123"/>
      <c r="G32" s="57"/>
      <c r="H32" s="57"/>
      <c r="I32" s="170"/>
      <c r="J32" s="209"/>
      <c r="K32" s="172"/>
      <c r="L32" s="163"/>
      <c r="M32" s="164"/>
      <c r="N32" s="165"/>
      <c r="O32" s="67"/>
      <c r="P32" s="123"/>
      <c r="Q32" s="57"/>
      <c r="R32" s="57"/>
      <c r="S32" s="170"/>
      <c r="T32" s="170"/>
      <c r="U32" s="28"/>
    </row>
    <row r="33" spans="1:21" ht="22.5" customHeight="1">
      <c r="A33" s="26"/>
      <c r="B33" s="26"/>
      <c r="C33" s="26"/>
      <c r="D33" s="26"/>
      <c r="E33" s="26"/>
      <c r="F33" s="26"/>
      <c r="G33" s="26"/>
      <c r="H33" s="26"/>
      <c r="I33" s="26"/>
      <c r="J33" s="114"/>
      <c r="K33" s="11"/>
      <c r="L33" s="29"/>
      <c r="M33" s="11"/>
      <c r="N33" s="3"/>
      <c r="O33" s="20"/>
      <c r="P33" s="21"/>
      <c r="Q33" s="21"/>
      <c r="R33" s="3"/>
      <c r="T33" s="19"/>
      <c r="U33" s="3"/>
    </row>
    <row r="34" spans="1:21" ht="23.25" customHeight="1" thickBo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</row>
    <row r="35" spans="1:21" ht="25.5" customHeight="1" thickBot="1">
      <c r="A35" s="34"/>
      <c r="B35" s="185" t="s">
        <v>26</v>
      </c>
      <c r="C35" s="186"/>
      <c r="D35" s="186"/>
      <c r="E35" s="186"/>
      <c r="F35" s="186"/>
      <c r="G35" s="186"/>
      <c r="H35" s="186"/>
      <c r="I35" s="186"/>
      <c r="J35" s="186"/>
      <c r="K35" s="182" t="str">
        <f>HYPERLINK('[3]реквизиты'!$A$2)</f>
        <v>Первенство России по самбо среди девушек 1993-94 г.р.</v>
      </c>
      <c r="L35" s="183"/>
      <c r="M35" s="183"/>
      <c r="N35" s="183"/>
      <c r="O35" s="183"/>
      <c r="P35" s="183"/>
      <c r="Q35" s="183"/>
      <c r="R35" s="183"/>
      <c r="S35" s="183"/>
      <c r="T35" s="184"/>
      <c r="U35" s="27"/>
    </row>
    <row r="36" spans="1:21" ht="19.5" customHeight="1" thickBot="1">
      <c r="A36" s="2"/>
      <c r="B36" s="187" t="str">
        <f>HYPERLINK('[3]реквизиты'!$A$3)</f>
        <v>23-27 ноября 2009г.    Г.Ржев</v>
      </c>
      <c r="C36" s="187"/>
      <c r="D36" s="187"/>
      <c r="E36" s="187"/>
      <c r="F36" s="187"/>
      <c r="G36" s="187"/>
      <c r="H36" s="187"/>
      <c r="I36" s="187"/>
      <c r="J36" s="187"/>
      <c r="L36" s="2"/>
      <c r="M36" s="2"/>
      <c r="O36" s="151" t="s">
        <v>148</v>
      </c>
      <c r="P36" s="152"/>
      <c r="Q36" s="152"/>
      <c r="R36" s="152"/>
      <c r="S36" s="152"/>
      <c r="T36" s="152"/>
      <c r="U36" s="27"/>
    </row>
    <row r="37" spans="1:15" ht="20.25" customHeight="1" thickBot="1">
      <c r="A37" s="71" t="s">
        <v>27</v>
      </c>
      <c r="C37" s="158" t="s">
        <v>18</v>
      </c>
      <c r="D37" s="158"/>
      <c r="E37" s="158"/>
      <c r="K37" s="71" t="s">
        <v>29</v>
      </c>
      <c r="M37" s="136" t="s">
        <v>21</v>
      </c>
      <c r="N37" s="136"/>
      <c r="O37" s="136"/>
    </row>
    <row r="38" spans="1:21" ht="13.5" customHeight="1" thickBot="1">
      <c r="A38" s="156" t="s">
        <v>0</v>
      </c>
      <c r="B38" s="156" t="s">
        <v>1</v>
      </c>
      <c r="C38" s="156" t="s">
        <v>2</v>
      </c>
      <c r="D38" s="156" t="s">
        <v>3</v>
      </c>
      <c r="E38" s="153" t="s">
        <v>4</v>
      </c>
      <c r="F38" s="154"/>
      <c r="G38" s="154"/>
      <c r="H38" s="155"/>
      <c r="I38" s="156" t="s">
        <v>5</v>
      </c>
      <c r="J38" s="190" t="s">
        <v>6</v>
      </c>
      <c r="K38" s="156" t="s">
        <v>0</v>
      </c>
      <c r="L38" s="156" t="s">
        <v>1</v>
      </c>
      <c r="M38" s="156" t="s">
        <v>2</v>
      </c>
      <c r="N38" s="156" t="s">
        <v>3</v>
      </c>
      <c r="O38" s="153" t="s">
        <v>4</v>
      </c>
      <c r="P38" s="154"/>
      <c r="Q38" s="154"/>
      <c r="R38" s="155"/>
      <c r="S38" s="156" t="s">
        <v>5</v>
      </c>
      <c r="T38" s="156" t="s">
        <v>6</v>
      </c>
      <c r="U38" s="13"/>
    </row>
    <row r="39" spans="1:21" ht="13.5" customHeight="1" thickBot="1">
      <c r="A39" s="173"/>
      <c r="B39" s="173"/>
      <c r="C39" s="173"/>
      <c r="D39" s="161"/>
      <c r="E39" s="7">
        <v>1</v>
      </c>
      <c r="F39" s="8">
        <v>2</v>
      </c>
      <c r="G39" s="8">
        <v>3</v>
      </c>
      <c r="H39" s="9">
        <v>4</v>
      </c>
      <c r="I39" s="173"/>
      <c r="J39" s="161"/>
      <c r="K39" s="157"/>
      <c r="L39" s="157"/>
      <c r="M39" s="157"/>
      <c r="N39" s="189"/>
      <c r="O39" s="7">
        <v>1</v>
      </c>
      <c r="P39" s="8">
        <v>2</v>
      </c>
      <c r="Q39" s="8">
        <v>3</v>
      </c>
      <c r="R39" s="9">
        <v>4</v>
      </c>
      <c r="S39" s="157"/>
      <c r="T39" s="157"/>
      <c r="U39" s="13"/>
    </row>
    <row r="40" spans="1:21" ht="12.75" customHeight="1">
      <c r="A40" s="192">
        <v>3</v>
      </c>
      <c r="B40" s="139" t="str">
        <f>VLOOKUP(A40,'пр.взвешивания'!B6:E47,2,FALSE)</f>
        <v>Магзумова Екатерина Шухратжоновна</v>
      </c>
      <c r="C40" s="159" t="str">
        <f>VLOOKUP(B40,'пр.взвешивания'!C6:F47,2,FALSE)</f>
        <v>01.05.93 кмс</v>
      </c>
      <c r="D40" s="159" t="str">
        <f>VLOOKUP(C40,'пр.взвешивания'!D6:G47,2,FALSE)</f>
        <v>ПФО Самарская МО</v>
      </c>
      <c r="E40" s="36"/>
      <c r="F40" s="37">
        <v>3</v>
      </c>
      <c r="G40" s="38">
        <v>3</v>
      </c>
      <c r="H40" s="121">
        <v>4</v>
      </c>
      <c r="I40" s="148">
        <v>10</v>
      </c>
      <c r="J40" s="149">
        <v>1</v>
      </c>
      <c r="K40" s="144">
        <v>13</v>
      </c>
      <c r="L40" s="139" t="str">
        <f>VLOOKUP(K40,'пр.взвешивания'!$B$6:$E$47,2,FALSE)</f>
        <v>Сыморот Ольга Александровна</v>
      </c>
      <c r="M40" s="142" t="str">
        <f>VLOOKUP(K40,'пр.взвешивания'!$B$6:$E$47,3,FALSE)</f>
        <v>20.11.93 1р</v>
      </c>
      <c r="N40" s="139" t="str">
        <f>VLOOKUP(K40,'пр.взвешивания'!$B$6:$E$47,4,FALSE)</f>
        <v>ДВФО Якутия</v>
      </c>
      <c r="O40" s="36"/>
      <c r="P40" s="37">
        <v>3</v>
      </c>
      <c r="Q40" s="38">
        <v>4</v>
      </c>
      <c r="R40" s="39">
        <v>4</v>
      </c>
      <c r="S40" s="148">
        <v>11</v>
      </c>
      <c r="T40" s="149">
        <v>1</v>
      </c>
      <c r="U40" s="13"/>
    </row>
    <row r="41" spans="1:21" ht="12.75" customHeight="1">
      <c r="A41" s="191"/>
      <c r="B41" s="140"/>
      <c r="C41" s="160"/>
      <c r="D41" s="160"/>
      <c r="E41" s="40"/>
      <c r="F41" s="41"/>
      <c r="G41" s="42"/>
      <c r="H41" s="66"/>
      <c r="I41" s="146"/>
      <c r="J41" s="150"/>
      <c r="K41" s="145"/>
      <c r="L41" s="140"/>
      <c r="M41" s="143"/>
      <c r="N41" s="140"/>
      <c r="O41" s="40"/>
      <c r="P41" s="41"/>
      <c r="Q41" s="42"/>
      <c r="R41" s="43"/>
      <c r="S41" s="146"/>
      <c r="T41" s="150"/>
      <c r="U41" s="13"/>
    </row>
    <row r="42" spans="1:21" ht="12.75" customHeight="1">
      <c r="A42" s="191">
        <v>6</v>
      </c>
      <c r="B42" s="141" t="str">
        <f>VLOOKUP(A42,'пр.взвешивания'!B8:E49,2,FALSE)</f>
        <v>Зайцева Анастасия</v>
      </c>
      <c r="C42" s="213" t="str">
        <f>VLOOKUP(B42,'пр.взвешивания'!C8:F49,2,FALSE)</f>
        <v>1993 1р</v>
      </c>
      <c r="D42" s="213" t="str">
        <f>VLOOKUP(C42,'пр.взвешивания'!D8:G49,2,FALSE)</f>
        <v>ЦФО Тверская Торжок МО</v>
      </c>
      <c r="E42" s="44">
        <v>1</v>
      </c>
      <c r="F42" s="45"/>
      <c r="G42" s="44">
        <v>3</v>
      </c>
      <c r="H42" s="105">
        <v>4</v>
      </c>
      <c r="I42" s="146">
        <v>8</v>
      </c>
      <c r="J42" s="150">
        <v>2</v>
      </c>
      <c r="K42" s="145">
        <v>15</v>
      </c>
      <c r="L42" s="141" t="str">
        <f>VLOOKUP(K42,'пр.взвешивания'!$B$6:$E$47,2,FALSE)</f>
        <v>Халикова Анжелика Ринатовна</v>
      </c>
      <c r="M42" s="141" t="str">
        <f>VLOOKUP(K42,'пр.взвешивания'!$B$6:$E$47,3,FALSE)</f>
        <v>23.05.93 1р</v>
      </c>
      <c r="N42" s="141" t="str">
        <f>VLOOKUP(K42,'пр.взвешивания'!$B$6:$E$47,4,FALSE)</f>
        <v>ПФО Татарстан Наб.Челны Россия</v>
      </c>
      <c r="O42" s="44">
        <v>1</v>
      </c>
      <c r="P42" s="45"/>
      <c r="Q42" s="44">
        <v>4</v>
      </c>
      <c r="R42" s="46">
        <v>4</v>
      </c>
      <c r="S42" s="146">
        <v>9</v>
      </c>
      <c r="T42" s="150">
        <v>2</v>
      </c>
      <c r="U42" s="13"/>
    </row>
    <row r="43" spans="1:21" ht="12.75" customHeight="1">
      <c r="A43" s="191"/>
      <c r="B43" s="140"/>
      <c r="C43" s="160"/>
      <c r="D43" s="160"/>
      <c r="E43" s="47"/>
      <c r="F43" s="45"/>
      <c r="G43" s="41"/>
      <c r="H43" s="66"/>
      <c r="I43" s="146"/>
      <c r="J43" s="150"/>
      <c r="K43" s="145"/>
      <c r="L43" s="140"/>
      <c r="M43" s="140"/>
      <c r="N43" s="140"/>
      <c r="O43" s="47"/>
      <c r="P43" s="45"/>
      <c r="Q43" s="41"/>
      <c r="R43" s="43"/>
      <c r="S43" s="146"/>
      <c r="T43" s="150"/>
      <c r="U43" s="13"/>
    </row>
    <row r="44" spans="1:21" ht="12.75" customHeight="1">
      <c r="A44" s="145">
        <v>4</v>
      </c>
      <c r="B44" s="179" t="s">
        <v>75</v>
      </c>
      <c r="C44" s="210" t="s">
        <v>76</v>
      </c>
      <c r="D44" s="211" t="s">
        <v>77</v>
      </c>
      <c r="E44" s="112">
        <v>0</v>
      </c>
      <c r="F44" s="49">
        <v>0</v>
      </c>
      <c r="G44" s="50"/>
      <c r="H44" s="126">
        <v>0</v>
      </c>
      <c r="I44" s="146">
        <v>0</v>
      </c>
      <c r="J44" s="147">
        <v>4</v>
      </c>
      <c r="K44" s="145">
        <v>16</v>
      </c>
      <c r="L44" s="141" t="str">
        <f>VLOOKUP(K44,'пр.взвешивания'!$B$6:$E$47,2,FALSE)</f>
        <v>Андронова Екатерина Александровна</v>
      </c>
      <c r="M44" s="141" t="str">
        <f>VLOOKUP(K44,'пр.взвешивания'!$B$6:$E$47,3,FALSE)</f>
        <v>09.04.93 1р</v>
      </c>
      <c r="N44" s="141" t="str">
        <f>VLOOKUP(K44,'пр.взвешивания'!$B$6:$E$47,4,FALSE)</f>
        <v>ПФО Самарская МО</v>
      </c>
      <c r="O44" s="48">
        <v>0</v>
      </c>
      <c r="P44" s="49">
        <v>0</v>
      </c>
      <c r="Q44" s="50"/>
      <c r="R44" s="51">
        <v>4</v>
      </c>
      <c r="S44" s="146">
        <v>4</v>
      </c>
      <c r="T44" s="147">
        <v>3</v>
      </c>
      <c r="U44" s="13"/>
    </row>
    <row r="45" spans="1:21" ht="12.75" customHeight="1">
      <c r="A45" s="145"/>
      <c r="B45" s="179"/>
      <c r="C45" s="210"/>
      <c r="D45" s="212"/>
      <c r="E45" s="47"/>
      <c r="F45" s="41"/>
      <c r="G45" s="52"/>
      <c r="H45" s="66"/>
      <c r="I45" s="146"/>
      <c r="J45" s="147"/>
      <c r="K45" s="145"/>
      <c r="L45" s="140"/>
      <c r="M45" s="140"/>
      <c r="N45" s="140"/>
      <c r="O45" s="47"/>
      <c r="P45" s="41"/>
      <c r="Q45" s="52"/>
      <c r="R45" s="43"/>
      <c r="S45" s="146"/>
      <c r="T45" s="147"/>
      <c r="U45" s="13"/>
    </row>
    <row r="46" spans="1:21" ht="12.75" customHeight="1">
      <c r="A46" s="145">
        <v>1</v>
      </c>
      <c r="B46" s="141" t="str">
        <f>VLOOKUP(A46,'пр.взвешивания'!B12:E53,2,FALSE)</f>
        <v>Ковалева Анастасия Андреевна</v>
      </c>
      <c r="C46" s="213" t="str">
        <f>VLOOKUP(B46,'пр.взвешивания'!C12:F53,2,FALSE)</f>
        <v>20.01.94 1р</v>
      </c>
      <c r="D46" s="213" t="str">
        <f>VLOOKUP(C46,'пр.взвешивания'!D12:G53,2,FALSE)</f>
        <v>ЦФО Тула Д-МО</v>
      </c>
      <c r="E46" s="44">
        <v>0</v>
      </c>
      <c r="F46" s="46">
        <v>0</v>
      </c>
      <c r="G46" s="49">
        <v>3</v>
      </c>
      <c r="H46" s="127"/>
      <c r="I46" s="146">
        <v>3</v>
      </c>
      <c r="J46" s="147">
        <v>3</v>
      </c>
      <c r="K46" s="145">
        <v>14</v>
      </c>
      <c r="L46" s="141" t="str">
        <f>VLOOKUP(K46,'пр.взвешивания'!$B$6:$E$47,2,FALSE)</f>
        <v>Соколовская Ксения Александровна</v>
      </c>
      <c r="M46" s="141" t="str">
        <f>VLOOKUP(K46,'пр.взвешивания'!$B$6:$E$47,3,FALSE)</f>
        <v>12.03.93 кмс</v>
      </c>
      <c r="N46" s="141" t="str">
        <f>VLOOKUP(K46,'пр.взвешивания'!$B$6:$E$47,4,FALSE)</f>
        <v>СФО Томская обл МО</v>
      </c>
      <c r="O46" s="44">
        <v>0</v>
      </c>
      <c r="P46" s="46">
        <v>0</v>
      </c>
      <c r="Q46" s="49">
        <v>0</v>
      </c>
      <c r="R46" s="52"/>
      <c r="S46" s="146">
        <v>0</v>
      </c>
      <c r="T46" s="147">
        <v>4</v>
      </c>
      <c r="U46" s="13"/>
    </row>
    <row r="47" spans="1:21" ht="12.75" customHeight="1" thickBot="1">
      <c r="A47" s="106"/>
      <c r="B47" s="107"/>
      <c r="C47" s="214"/>
      <c r="D47" s="214"/>
      <c r="E47" s="53"/>
      <c r="F47" s="54"/>
      <c r="G47" s="55"/>
      <c r="H47" s="68"/>
      <c r="I47" s="108"/>
      <c r="J47" s="109"/>
      <c r="K47" s="106"/>
      <c r="L47" s="107"/>
      <c r="M47" s="107"/>
      <c r="N47" s="107"/>
      <c r="O47" s="53"/>
      <c r="P47" s="54"/>
      <c r="Q47" s="55"/>
      <c r="R47" s="56"/>
      <c r="S47" s="108"/>
      <c r="T47" s="109"/>
      <c r="U47" s="13"/>
    </row>
    <row r="48" spans="1:21" ht="12.75" customHeight="1" thickBot="1">
      <c r="A48" s="33" t="s">
        <v>28</v>
      </c>
      <c r="B48" s="26"/>
      <c r="C48" s="26"/>
      <c r="D48" s="26"/>
      <c r="E48" s="72"/>
      <c r="F48" s="72"/>
      <c r="G48" s="72"/>
      <c r="H48" s="72"/>
      <c r="I48" s="35"/>
      <c r="J48" s="35"/>
      <c r="K48" s="14" t="s">
        <v>30</v>
      </c>
      <c r="L48" s="17"/>
      <c r="M48" s="17"/>
      <c r="N48" s="12"/>
      <c r="O48" s="72"/>
      <c r="P48" s="72"/>
      <c r="Q48" s="72"/>
      <c r="R48" s="72"/>
      <c r="S48" s="35"/>
      <c r="T48" s="35"/>
      <c r="U48" s="13"/>
    </row>
    <row r="49" spans="1:21" ht="12.75" customHeight="1">
      <c r="A49" s="144">
        <v>7</v>
      </c>
      <c r="B49" s="139" t="str">
        <f>VLOOKUP(A49,'пр.взвешивания'!B6:E47,2,FALSE)</f>
        <v>Полыгалова Карина александровна</v>
      </c>
      <c r="C49" s="139" t="str">
        <f>VLOOKUP(B49,'пр.взвешивания'!C6:F47,2,FALSE)</f>
        <v>14.04.93 кмс</v>
      </c>
      <c r="D49" s="139" t="str">
        <f>VLOOKUP(C49,'пр.взвешивания'!D6:G47,2,FALSE)</f>
        <v>ПФО Пермский Краснокамск ПР</v>
      </c>
      <c r="E49" s="36"/>
      <c r="F49" s="37">
        <v>3</v>
      </c>
      <c r="G49" s="38">
        <v>4</v>
      </c>
      <c r="H49" s="39">
        <v>3</v>
      </c>
      <c r="I49" s="148">
        <v>10</v>
      </c>
      <c r="J49" s="149">
        <v>1</v>
      </c>
      <c r="K49" s="144">
        <v>17</v>
      </c>
      <c r="L49" s="139" t="str">
        <f>VLOOKUP(K49,'пр.взвешивания'!$B$6:$E$47,2,FALSE)</f>
        <v>Таштимирова Айгуль Галейевна</v>
      </c>
      <c r="M49" s="142" t="str">
        <f>VLOOKUP(K49,'пр.взвешивания'!$B$6:$E$47,3,FALSE)</f>
        <v>11.03.93.кмс</v>
      </c>
      <c r="N49" s="139" t="str">
        <f>VLOOKUP(K49,'пр.взвешивания'!$B$6:$E$47,4,FALSE)</f>
        <v>УФОТюменская обл МО</v>
      </c>
      <c r="O49" s="36"/>
      <c r="P49" s="37">
        <v>4</v>
      </c>
      <c r="Q49" s="38">
        <v>4</v>
      </c>
      <c r="R49" s="39">
        <v>4</v>
      </c>
      <c r="S49" s="148">
        <v>12</v>
      </c>
      <c r="T49" s="149">
        <v>1</v>
      </c>
      <c r="U49" s="13"/>
    </row>
    <row r="50" spans="1:21" ht="12.75" customHeight="1">
      <c r="A50" s="145"/>
      <c r="B50" s="140"/>
      <c r="C50" s="140"/>
      <c r="D50" s="140"/>
      <c r="E50" s="40"/>
      <c r="F50" s="41"/>
      <c r="G50" s="42"/>
      <c r="H50" s="43"/>
      <c r="I50" s="146"/>
      <c r="J50" s="150"/>
      <c r="K50" s="145"/>
      <c r="L50" s="140"/>
      <c r="M50" s="143"/>
      <c r="N50" s="140"/>
      <c r="O50" s="40"/>
      <c r="P50" s="41"/>
      <c r="Q50" s="42"/>
      <c r="R50" s="43"/>
      <c r="S50" s="146"/>
      <c r="T50" s="150"/>
      <c r="U50" s="13"/>
    </row>
    <row r="51" spans="1:21" ht="12.75" customHeight="1">
      <c r="A51" s="145">
        <v>10</v>
      </c>
      <c r="B51" s="141" t="str">
        <f>VLOOKUP(A51,'пр.взвешивания'!B8:E49,2,FALSE)</f>
        <v>Фирсова Анастасия Валерьевна</v>
      </c>
      <c r="C51" s="141" t="str">
        <f>VLOOKUP(B51,'пр.взвешивания'!C8:F49,2,FALSE)</f>
        <v>13.10.93 1р</v>
      </c>
      <c r="D51" s="141" t="str">
        <f>VLOOKUP(C51,'пр.взвешивания'!D8:G49,2,FALSE)</f>
        <v>ЦФО Рязань МО</v>
      </c>
      <c r="E51" s="44">
        <v>0</v>
      </c>
      <c r="F51" s="45"/>
      <c r="G51" s="44">
        <v>4</v>
      </c>
      <c r="H51" s="46">
        <v>0</v>
      </c>
      <c r="I51" s="146">
        <v>4</v>
      </c>
      <c r="J51" s="150">
        <v>3</v>
      </c>
      <c r="K51" s="145">
        <v>21</v>
      </c>
      <c r="L51" s="141" t="str">
        <f>VLOOKUP(K51,'пр.взвешивания'!$B$6:$E$47,2,FALSE)</f>
        <v>Свирбуль Вера Владимировна</v>
      </c>
      <c r="M51" s="141" t="str">
        <f>VLOOKUP(K51,'пр.взвешивания'!$B$6:$E$47,3,FALSE)</f>
        <v>03.12.93 1р</v>
      </c>
      <c r="N51" s="141" t="str">
        <f>VLOOKUP(K51,'пр.взвешивания'!$B$6:$E$47,4,FALSE)</f>
        <v>ЦФО Владимирская Александров ПР</v>
      </c>
      <c r="O51" s="44">
        <v>0</v>
      </c>
      <c r="P51" s="45"/>
      <c r="Q51" s="44">
        <v>4</v>
      </c>
      <c r="R51" s="46">
        <v>3</v>
      </c>
      <c r="S51" s="146">
        <v>7</v>
      </c>
      <c r="T51" s="150">
        <v>2</v>
      </c>
      <c r="U51" s="13"/>
    </row>
    <row r="52" spans="1:21" ht="12.75" customHeight="1">
      <c r="A52" s="145"/>
      <c r="B52" s="140"/>
      <c r="C52" s="140"/>
      <c r="D52" s="140"/>
      <c r="E52" s="47"/>
      <c r="F52" s="45"/>
      <c r="G52" s="41"/>
      <c r="H52" s="43"/>
      <c r="I52" s="146"/>
      <c r="J52" s="150"/>
      <c r="K52" s="145"/>
      <c r="L52" s="140"/>
      <c r="M52" s="140"/>
      <c r="N52" s="140"/>
      <c r="O52" s="47"/>
      <c r="P52" s="45"/>
      <c r="Q52" s="41"/>
      <c r="R52" s="43"/>
      <c r="S52" s="146"/>
      <c r="T52" s="150"/>
      <c r="U52" s="13"/>
    </row>
    <row r="53" spans="1:21" ht="12.75" customHeight="1">
      <c r="A53" s="145">
        <v>11</v>
      </c>
      <c r="B53" s="141" t="str">
        <f>VLOOKUP(A53,'пр.взвешивания'!B10:E51,2,FALSE)</f>
        <v>Зайцева Алена Андреевна</v>
      </c>
      <c r="C53" s="141" t="str">
        <f>VLOOKUP(B53,'пр.взвешивания'!C10:F51,2,FALSE)</f>
        <v>24.07.95 1юн</v>
      </c>
      <c r="D53" s="141" t="str">
        <f>VLOOKUP(A53,'пр.взвешивания'!B6:E47,4,FALSE)</f>
        <v>ЦФО Московская обл МО</v>
      </c>
      <c r="E53" s="48">
        <v>0</v>
      </c>
      <c r="F53" s="49">
        <v>0</v>
      </c>
      <c r="G53" s="50"/>
      <c r="H53" s="51">
        <v>0</v>
      </c>
      <c r="I53" s="146">
        <v>0</v>
      </c>
      <c r="J53" s="147">
        <v>4</v>
      </c>
      <c r="K53" s="145">
        <v>20</v>
      </c>
      <c r="L53" s="141" t="str">
        <f>VLOOKUP(K53,'пр.взвешивания'!$B$6:$E$47,2,FALSE)</f>
        <v>Бойкова Кристина</v>
      </c>
      <c r="M53" s="141" t="str">
        <f>VLOOKUP(K53,'пр.взвешивания'!$B$6:$E$47,3,FALSE)</f>
        <v>15.04.93 1р</v>
      </c>
      <c r="N53" s="141" t="str">
        <f>VLOOKUP(K53,'пр.взвешивания'!$B$6:$E$47,4,FALSE)</f>
        <v>ЦФО Тверская Ржев МО</v>
      </c>
      <c r="O53" s="48">
        <v>0</v>
      </c>
      <c r="P53" s="49">
        <v>0</v>
      </c>
      <c r="Q53" s="50"/>
      <c r="R53" s="51">
        <v>0</v>
      </c>
      <c r="S53" s="146">
        <v>0</v>
      </c>
      <c r="T53" s="147">
        <v>4</v>
      </c>
      <c r="U53" s="13"/>
    </row>
    <row r="54" spans="1:21" ht="12.75" customHeight="1">
      <c r="A54" s="145"/>
      <c r="B54" s="140"/>
      <c r="C54" s="140"/>
      <c r="D54" s="140"/>
      <c r="E54" s="47"/>
      <c r="F54" s="41"/>
      <c r="G54" s="52"/>
      <c r="H54" s="43"/>
      <c r="I54" s="146"/>
      <c r="J54" s="147"/>
      <c r="K54" s="145"/>
      <c r="L54" s="140"/>
      <c r="M54" s="140"/>
      <c r="N54" s="140"/>
      <c r="O54" s="47"/>
      <c r="P54" s="41"/>
      <c r="Q54" s="52"/>
      <c r="R54" s="43"/>
      <c r="S54" s="146"/>
      <c r="T54" s="147"/>
      <c r="U54" s="13"/>
    </row>
    <row r="55" spans="1:21" ht="12.75" customHeight="1">
      <c r="A55" s="145">
        <v>9</v>
      </c>
      <c r="B55" s="141" t="str">
        <f>VLOOKUP(A55,'пр.взвешивания'!B12:E53,2,FALSE)</f>
        <v>Сельвян Кристина Эншановна</v>
      </c>
      <c r="C55" s="141" t="str">
        <f>VLOOKUP(B55,'пр.взвешивания'!C12:F53,2,FALSE)</f>
        <v>03.02.1993 кмс</v>
      </c>
      <c r="D55" s="141" t="str">
        <f>VLOOKUP(C55,'пр.взвешивания'!D12:G53,2,FALSE)</f>
        <v>ЮФО Ростовская МО</v>
      </c>
      <c r="E55" s="44">
        <v>0</v>
      </c>
      <c r="F55" s="46">
        <v>4</v>
      </c>
      <c r="G55" s="49">
        <v>4</v>
      </c>
      <c r="H55" s="52"/>
      <c r="I55" s="146">
        <v>8</v>
      </c>
      <c r="J55" s="147">
        <v>2</v>
      </c>
      <c r="K55" s="145">
        <v>19</v>
      </c>
      <c r="L55" s="141" t="str">
        <f>VLOOKUP(K55,'пр.взвешивания'!$B$6:$E$47,2,FALSE)</f>
        <v>Зайцева Анна Александровна</v>
      </c>
      <c r="M55" s="141" t="str">
        <f>VLOOKUP(K55,'пр.взвешивания'!$B$6:$E$47,3,FALSE)</f>
        <v>20.05.93 кмс</v>
      </c>
      <c r="N55" s="141" t="str">
        <f>VLOOKUP(K55,'пр.взвешивания'!$B$6:$E$47,4,FALSE)</f>
        <v>Москва МО</v>
      </c>
      <c r="O55" s="44">
        <v>0</v>
      </c>
      <c r="P55" s="46">
        <v>0</v>
      </c>
      <c r="Q55" s="49">
        <v>4</v>
      </c>
      <c r="R55" s="52"/>
      <c r="S55" s="146">
        <v>4</v>
      </c>
      <c r="T55" s="147">
        <v>3</v>
      </c>
      <c r="U55" s="13"/>
    </row>
    <row r="56" spans="1:21" ht="12.75" customHeight="1" thickBot="1">
      <c r="A56" s="106"/>
      <c r="B56" s="107"/>
      <c r="C56" s="107"/>
      <c r="D56" s="107"/>
      <c r="E56" s="53"/>
      <c r="F56" s="54"/>
      <c r="G56" s="55"/>
      <c r="H56" s="56"/>
      <c r="I56" s="108"/>
      <c r="J56" s="109"/>
      <c r="K56" s="106"/>
      <c r="L56" s="107"/>
      <c r="M56" s="107"/>
      <c r="N56" s="107"/>
      <c r="O56" s="53"/>
      <c r="P56" s="54"/>
      <c r="Q56" s="55"/>
      <c r="R56" s="56"/>
      <c r="S56" s="108"/>
      <c r="T56" s="109"/>
      <c r="U56" s="13"/>
    </row>
    <row r="57" spans="1:22" ht="20.25" customHeight="1" thickBot="1">
      <c r="A57" s="71"/>
      <c r="C57" s="158" t="s">
        <v>18</v>
      </c>
      <c r="D57" s="158"/>
      <c r="E57" s="158"/>
      <c r="K57" s="71"/>
      <c r="M57" s="136" t="s">
        <v>21</v>
      </c>
      <c r="N57" s="136"/>
      <c r="O57" s="136"/>
      <c r="U57" s="1"/>
      <c r="V57" s="1"/>
    </row>
    <row r="58" spans="1:22" ht="12.75" customHeight="1">
      <c r="A58" s="144">
        <v>3</v>
      </c>
      <c r="B58" s="139" t="str">
        <f>VLOOKUP(A58,'пр.взвешивания'!B15:E56,2,FALSE)</f>
        <v>Магзумова Екатерина Шухратжоновна</v>
      </c>
      <c r="C58" s="139" t="str">
        <f>VLOOKUP(B58,'пр.взвешивания'!C15:F56,2,FALSE)</f>
        <v>01.05.93 кмс</v>
      </c>
      <c r="D58" s="139" t="str">
        <f>VLOOKUP(C58,'пр.взвешивания'!D15:G56,2,FALSE)</f>
        <v>ПФО Самарская МО</v>
      </c>
      <c r="E58" s="36"/>
      <c r="F58" s="37">
        <v>0</v>
      </c>
      <c r="G58" s="38">
        <v>3</v>
      </c>
      <c r="H58" s="39">
        <v>3</v>
      </c>
      <c r="I58" s="148">
        <v>6</v>
      </c>
      <c r="J58" s="149">
        <v>2</v>
      </c>
      <c r="K58" s="144">
        <v>13</v>
      </c>
      <c r="L58" s="139" t="str">
        <f>VLOOKUP(K58,'пр.взвешивания'!$B$6:$E$47,2,FALSE)</f>
        <v>Сыморот Ольга Александровна</v>
      </c>
      <c r="M58" s="142" t="str">
        <f>VLOOKUP(K58,'пр.взвешивания'!$B$6:$E$47,3,FALSE)</f>
        <v>20.11.93 1р</v>
      </c>
      <c r="N58" s="139" t="str">
        <f>VLOOKUP(K58,'пр.взвешивания'!$B$6:$E$47,4,FALSE)</f>
        <v>ДВФО Якутия</v>
      </c>
      <c r="O58" s="36"/>
      <c r="P58" s="37">
        <v>3</v>
      </c>
      <c r="Q58" s="38">
        <v>4</v>
      </c>
      <c r="R58" s="39">
        <v>3</v>
      </c>
      <c r="S58" s="148">
        <v>10</v>
      </c>
      <c r="T58" s="149">
        <v>1</v>
      </c>
      <c r="U58" s="1"/>
      <c r="V58" s="1"/>
    </row>
    <row r="59" spans="1:22" ht="12.75" customHeight="1">
      <c r="A59" s="145"/>
      <c r="B59" s="140"/>
      <c r="C59" s="140"/>
      <c r="D59" s="140"/>
      <c r="E59" s="40"/>
      <c r="F59" s="41"/>
      <c r="G59" s="42"/>
      <c r="H59" s="43"/>
      <c r="I59" s="146"/>
      <c r="J59" s="150"/>
      <c r="K59" s="145"/>
      <c r="L59" s="140"/>
      <c r="M59" s="143"/>
      <c r="N59" s="140"/>
      <c r="O59" s="40"/>
      <c r="P59" s="41"/>
      <c r="Q59" s="42"/>
      <c r="R59" s="43"/>
      <c r="S59" s="146"/>
      <c r="T59" s="150"/>
      <c r="U59" s="1"/>
      <c r="V59" s="1"/>
    </row>
    <row r="60" spans="1:22" ht="12.75" customHeight="1">
      <c r="A60" s="145">
        <v>7</v>
      </c>
      <c r="B60" s="141" t="str">
        <f>VLOOKUP(A60,'пр.взвешивания'!B17:E58,2,FALSE)</f>
        <v>Полыгалова Карина александровна</v>
      </c>
      <c r="C60" s="141" t="str">
        <f>VLOOKUP(B60,'пр.взвешивания'!C17:F58,2,FALSE)</f>
        <v>14.04.93 кмс</v>
      </c>
      <c r="D60" s="141" t="str">
        <f>VLOOKUP(C60,'пр.взвешивания'!D17:G58,2,FALSE)</f>
        <v>ПФО Пермский Краснокамск ПР</v>
      </c>
      <c r="E60" s="44">
        <v>3</v>
      </c>
      <c r="F60" s="45"/>
      <c r="G60" s="44">
        <v>3</v>
      </c>
      <c r="H60" s="46">
        <v>3</v>
      </c>
      <c r="I60" s="146">
        <v>9</v>
      </c>
      <c r="J60" s="150">
        <v>1</v>
      </c>
      <c r="K60" s="145">
        <v>17</v>
      </c>
      <c r="L60" s="141" t="str">
        <f>VLOOKUP(K60,'пр.взвешивания'!$B$6:$E$47,2,FALSE)</f>
        <v>Таштимирова Айгуль Галейевна</v>
      </c>
      <c r="M60" s="141" t="str">
        <f>VLOOKUP(K60,'пр.взвешивания'!$B$6:$E$47,3,FALSE)</f>
        <v>11.03.93.кмс</v>
      </c>
      <c r="N60" s="141" t="str">
        <f>VLOOKUP(K60,'пр.взвешивания'!$B$6:$E$47,4,FALSE)</f>
        <v>УФОТюменская обл МО</v>
      </c>
      <c r="O60" s="44">
        <v>0</v>
      </c>
      <c r="P60" s="45"/>
      <c r="Q60" s="44">
        <v>4</v>
      </c>
      <c r="R60" s="46">
        <v>3</v>
      </c>
      <c r="S60" s="146">
        <v>7</v>
      </c>
      <c r="T60" s="150">
        <v>2</v>
      </c>
      <c r="U60" s="1"/>
      <c r="V60" s="1"/>
    </row>
    <row r="61" spans="1:22" ht="12.75" customHeight="1">
      <c r="A61" s="145"/>
      <c r="B61" s="140"/>
      <c r="C61" s="140"/>
      <c r="D61" s="140"/>
      <c r="E61" s="47"/>
      <c r="F61" s="45"/>
      <c r="G61" s="41"/>
      <c r="H61" s="43"/>
      <c r="I61" s="146"/>
      <c r="J61" s="150"/>
      <c r="K61" s="145"/>
      <c r="L61" s="140"/>
      <c r="M61" s="140"/>
      <c r="N61" s="140"/>
      <c r="O61" s="47"/>
      <c r="P61" s="45"/>
      <c r="Q61" s="41"/>
      <c r="R61" s="43"/>
      <c r="S61" s="146"/>
      <c r="T61" s="150"/>
      <c r="U61" s="1"/>
      <c r="V61" s="1"/>
    </row>
    <row r="62" spans="1:20" ht="12.75" customHeight="1">
      <c r="A62" s="145">
        <v>9</v>
      </c>
      <c r="B62" s="141" t="str">
        <f>VLOOKUP(A62,'пр.взвешивания'!B19:E60,2,FALSE)</f>
        <v>Сельвян Кристина Эншановна</v>
      </c>
      <c r="C62" s="141" t="str">
        <f>VLOOKUP(B62,'пр.взвешивания'!C19:F60,2,FALSE)</f>
        <v>03.02.1993 кмс</v>
      </c>
      <c r="D62" s="141" t="str">
        <f>VLOOKUP(A62,'пр.взвешивания'!B15:E56,4,FALSE)</f>
        <v>ЮФО Ростовская МО</v>
      </c>
      <c r="E62" s="48">
        <v>0</v>
      </c>
      <c r="F62" s="49">
        <v>0</v>
      </c>
      <c r="G62" s="50"/>
      <c r="H62" s="51">
        <v>3</v>
      </c>
      <c r="I62" s="146">
        <v>3</v>
      </c>
      <c r="J62" s="147">
        <v>3</v>
      </c>
      <c r="K62" s="145">
        <v>21</v>
      </c>
      <c r="L62" s="141" t="str">
        <f>VLOOKUP(K62,'пр.взвешивания'!$B$6:$E$47,2,FALSE)</f>
        <v>Свирбуль Вера Владимировна</v>
      </c>
      <c r="M62" s="141" t="str">
        <f>VLOOKUP(K62,'пр.взвешивания'!$B$6:$E$47,3,FALSE)</f>
        <v>03.12.93 1р</v>
      </c>
      <c r="N62" s="141" t="str">
        <f>VLOOKUP(K62,'пр.взвешивания'!$B$6:$E$47,4,FALSE)</f>
        <v>ЦФО Владимирская Александров ПР</v>
      </c>
      <c r="O62" s="48">
        <v>0</v>
      </c>
      <c r="P62" s="49">
        <v>0</v>
      </c>
      <c r="Q62" s="50"/>
      <c r="R62" s="51">
        <v>0</v>
      </c>
      <c r="S62" s="146">
        <v>0</v>
      </c>
      <c r="T62" s="147">
        <v>4</v>
      </c>
    </row>
    <row r="63" spans="1:20" ht="12.75" customHeight="1">
      <c r="A63" s="145"/>
      <c r="B63" s="140"/>
      <c r="C63" s="140"/>
      <c r="D63" s="140"/>
      <c r="E63" s="47"/>
      <c r="F63" s="41"/>
      <c r="G63" s="52"/>
      <c r="H63" s="43"/>
      <c r="I63" s="146"/>
      <c r="J63" s="147"/>
      <c r="K63" s="145"/>
      <c r="L63" s="140"/>
      <c r="M63" s="140"/>
      <c r="N63" s="140"/>
      <c r="O63" s="47"/>
      <c r="P63" s="41"/>
      <c r="Q63" s="52"/>
      <c r="R63" s="43"/>
      <c r="S63" s="146"/>
      <c r="T63" s="147"/>
    </row>
    <row r="64" spans="1:20" ht="12.75" customHeight="1">
      <c r="A64" s="145">
        <v>6</v>
      </c>
      <c r="B64" s="141" t="str">
        <f>VLOOKUP(A64,'пр.взвешивания'!B21:E62,2,FALSE)</f>
        <v>Зайцева Анастасия</v>
      </c>
      <c r="C64" s="141" t="str">
        <f>VLOOKUP(B64,'пр.взвешивания'!C21:F62,2,FALSE)</f>
        <v>1993 1р</v>
      </c>
      <c r="D64" s="141" t="str">
        <f>VLOOKUP(C64,'пр.взвешивания'!D21:G62,2,FALSE)</f>
        <v>ЦФО Тверская Торжок МО</v>
      </c>
      <c r="E64" s="44">
        <v>1</v>
      </c>
      <c r="F64" s="46">
        <v>1</v>
      </c>
      <c r="G64" s="49">
        <v>0</v>
      </c>
      <c r="H64" s="52"/>
      <c r="I64" s="146">
        <v>2</v>
      </c>
      <c r="J64" s="147">
        <v>4</v>
      </c>
      <c r="K64" s="145">
        <v>15</v>
      </c>
      <c r="L64" s="141" t="str">
        <f>VLOOKUP(K64,'пр.взвешивания'!$B$6:$E$47,2,FALSE)</f>
        <v>Халикова Анжелика Ринатовна</v>
      </c>
      <c r="M64" s="141" t="str">
        <f>VLOOKUP(K64,'пр.взвешивания'!$B$6:$E$47,3,FALSE)</f>
        <v>23.05.93 1р</v>
      </c>
      <c r="N64" s="141" t="str">
        <f>VLOOKUP(K64,'пр.взвешивания'!$B$6:$E$47,4,FALSE)</f>
        <v>ПФО Татарстан Наб.Челны Россия</v>
      </c>
      <c r="O64" s="44">
        <v>1</v>
      </c>
      <c r="P64" s="46">
        <v>1</v>
      </c>
      <c r="Q64" s="49">
        <v>4</v>
      </c>
      <c r="R64" s="52"/>
      <c r="S64" s="146">
        <v>6</v>
      </c>
      <c r="T64" s="147">
        <v>3</v>
      </c>
    </row>
    <row r="65" spans="1:20" ht="12.75" customHeight="1" thickBot="1">
      <c r="A65" s="106"/>
      <c r="B65" s="107"/>
      <c r="C65" s="107"/>
      <c r="D65" s="107"/>
      <c r="E65" s="53"/>
      <c r="F65" s="54"/>
      <c r="G65" s="55"/>
      <c r="H65" s="56"/>
      <c r="I65" s="108"/>
      <c r="J65" s="109"/>
      <c r="K65" s="106"/>
      <c r="L65" s="107"/>
      <c r="M65" s="107"/>
      <c r="N65" s="107"/>
      <c r="O65" s="53"/>
      <c r="P65" s="54"/>
      <c r="Q65" s="55"/>
      <c r="R65" s="56"/>
      <c r="S65" s="108"/>
      <c r="T65" s="109"/>
    </row>
    <row r="66" spans="1:18" ht="9" customHeight="1">
      <c r="A66" s="16"/>
      <c r="B66" s="59"/>
      <c r="C66" s="59"/>
      <c r="D66" s="59"/>
      <c r="E66" s="6"/>
      <c r="F66" s="6"/>
      <c r="G66" s="6"/>
      <c r="H66" s="30"/>
      <c r="I66" s="60"/>
      <c r="J66" s="16"/>
      <c r="K66" s="1"/>
      <c r="L66" s="1"/>
      <c r="M66" s="1"/>
      <c r="N66" s="1"/>
      <c r="O66" s="1"/>
      <c r="P66" s="1"/>
      <c r="Q66" s="1"/>
      <c r="R66" s="1"/>
    </row>
    <row r="67" spans="1:18" ht="12.75" customHeight="1" thickBot="1">
      <c r="A67" s="3"/>
      <c r="B67" s="73" t="s">
        <v>31</v>
      </c>
      <c r="C67" s="74"/>
      <c r="D67" s="74"/>
      <c r="E67" s="3"/>
      <c r="F67" s="3" t="s">
        <v>16</v>
      </c>
      <c r="G67" s="3"/>
      <c r="H67" s="3"/>
      <c r="I67" s="60"/>
      <c r="J67" s="16"/>
      <c r="K67" s="1"/>
      <c r="L67" s="1"/>
      <c r="M67" s="1"/>
      <c r="N67" s="1"/>
      <c r="O67" s="1"/>
      <c r="P67" s="1"/>
      <c r="Q67" s="1"/>
      <c r="R67" s="1"/>
    </row>
    <row r="68" spans="1:18" ht="12.75" customHeight="1" thickBot="1">
      <c r="A68" s="137">
        <v>7</v>
      </c>
      <c r="B68" s="139" t="str">
        <f>VLOOKUP(A68,'пр.взвешивания'!B25:E66,2,FALSE)</f>
        <v>Полыгалова Карина александровна</v>
      </c>
      <c r="C68" s="139" t="str">
        <f>VLOOKUP(B68,'пр.взвешивания'!C25:F66,2,FALSE)</f>
        <v>14.04.93 кмс</v>
      </c>
      <c r="D68" s="139" t="str">
        <f>VLOOKUP(C68,'пр.взвешивания'!D25:G66,2,FALSE)</f>
        <v>ПФО Пермский Краснокамск ПР</v>
      </c>
      <c r="E68" s="3"/>
      <c r="F68" s="3"/>
      <c r="G68" s="3"/>
      <c r="H68" s="3"/>
      <c r="I68" s="35"/>
      <c r="J68" s="13"/>
      <c r="K68" s="1"/>
      <c r="L68" s="1"/>
      <c r="M68" s="1"/>
      <c r="N68" s="1"/>
      <c r="O68" s="1"/>
      <c r="P68" s="1"/>
      <c r="Q68" s="1"/>
      <c r="R68" s="1"/>
    </row>
    <row r="69" spans="1:11" ht="12.75" customHeight="1">
      <c r="A69" s="138"/>
      <c r="B69" s="140"/>
      <c r="C69" s="140"/>
      <c r="D69" s="140"/>
      <c r="E69" s="128">
        <v>7</v>
      </c>
      <c r="F69" s="20"/>
      <c r="G69" s="20"/>
      <c r="H69" s="20"/>
      <c r="I69" s="60"/>
      <c r="J69" s="16"/>
      <c r="K69" s="1"/>
    </row>
    <row r="70" spans="1:18" ht="12.75" customHeight="1" thickBot="1">
      <c r="A70" s="138">
        <v>17</v>
      </c>
      <c r="B70" s="163" t="s">
        <v>79</v>
      </c>
      <c r="C70" s="164" t="s">
        <v>80</v>
      </c>
      <c r="D70" s="165" t="s">
        <v>81</v>
      </c>
      <c r="E70" s="129"/>
      <c r="F70" s="130"/>
      <c r="G70" s="131"/>
      <c r="H70" s="20"/>
      <c r="I70" s="60"/>
      <c r="J70" s="16"/>
      <c r="K70" s="1"/>
      <c r="L70" s="76" t="str">
        <f>HYPERLINK('[3]реквизиты'!$A$6)</f>
        <v>Гл. судья, судья МК</v>
      </c>
      <c r="M70" s="77"/>
      <c r="N70" s="77"/>
      <c r="O70" s="34"/>
      <c r="P70" s="78"/>
      <c r="Q70" s="79" t="str">
        <f>HYPERLINK('[3]реквизиты'!$G$6)</f>
        <v>Рычев С.В.</v>
      </c>
      <c r="R70" s="34"/>
    </row>
    <row r="71" spans="1:18" ht="16.5" thickBot="1">
      <c r="A71" s="162"/>
      <c r="B71" s="163"/>
      <c r="C71" s="164"/>
      <c r="D71" s="165"/>
      <c r="E71" s="20"/>
      <c r="F71" s="21"/>
      <c r="G71" s="21"/>
      <c r="H71" s="128">
        <v>3</v>
      </c>
      <c r="I71" s="60"/>
      <c r="J71" s="16"/>
      <c r="K71" s="1"/>
      <c r="L71" s="77"/>
      <c r="M71" s="77"/>
      <c r="N71" s="80"/>
      <c r="O71" s="81"/>
      <c r="P71" s="82"/>
      <c r="Q71" s="83" t="str">
        <f>HYPERLINK('[3]реквизиты'!$G$7)</f>
        <v>/Александров/</v>
      </c>
      <c r="R71" s="34"/>
    </row>
    <row r="72" spans="1:17" ht="13.5" thickBot="1">
      <c r="A72" s="166">
        <v>13</v>
      </c>
      <c r="B72" s="167" t="str">
        <f>VLOOKUP(A72,'пр.взвешивания'!B29:E70,2,FALSE)</f>
        <v>Сыморот Ольга Александровна</v>
      </c>
      <c r="C72" s="167" t="str">
        <f>VLOOKUP(B72,'пр.взвешивания'!C29:F70,2,FALSE)</f>
        <v>20.11.93 1р</v>
      </c>
      <c r="D72" s="167" t="str">
        <f>VLOOKUP(A72,'пр.взвешивания'!B25:E66,4,FALSE)</f>
        <v>ДВФО Якутия</v>
      </c>
      <c r="E72" s="20"/>
      <c r="F72" s="21"/>
      <c r="G72" s="21"/>
      <c r="H72" s="129"/>
      <c r="I72" s="60"/>
      <c r="J72" s="16"/>
      <c r="K72" s="1"/>
      <c r="L72" s="4"/>
      <c r="M72" s="4"/>
      <c r="N72" s="84"/>
      <c r="O72" s="1"/>
      <c r="P72" s="85"/>
      <c r="Q72" s="34"/>
    </row>
    <row r="73" spans="1:18" ht="15.75">
      <c r="A73" s="138"/>
      <c r="B73" s="140"/>
      <c r="C73" s="140"/>
      <c r="D73" s="140"/>
      <c r="E73" s="128">
        <v>3</v>
      </c>
      <c r="F73" s="132"/>
      <c r="G73" s="133"/>
      <c r="H73" s="20"/>
      <c r="I73" s="60"/>
      <c r="J73" s="16"/>
      <c r="K73" s="1"/>
      <c r="L73" s="76" t="str">
        <f>HYPERLINK('[2]реквизиты'!$A$22)</f>
        <v>Гл. секретарь, судья МК</v>
      </c>
      <c r="M73" s="77"/>
      <c r="N73" s="86"/>
      <c r="O73" s="87"/>
      <c r="P73" s="88"/>
      <c r="Q73" s="79" t="str">
        <f>HYPERLINK('[3]реквизиты'!$G$8)</f>
        <v>Кондрашкина Л.Ф.</v>
      </c>
      <c r="R73" s="34"/>
    </row>
    <row r="74" spans="1:18" ht="13.5" thickBot="1">
      <c r="A74" s="138">
        <v>3</v>
      </c>
      <c r="B74" s="141" t="str">
        <f>VLOOKUP(A74,'пр.взвешивания'!B31:E72,2,FALSE)</f>
        <v>Магзумова Екатерина Шухратжоновна</v>
      </c>
      <c r="C74" s="141" t="str">
        <f>VLOOKUP(B74,'пр.взвешивания'!C31:F72,2,FALSE)</f>
        <v>01.05.93 кмс</v>
      </c>
      <c r="D74" s="141" t="str">
        <f>VLOOKUP(C74,'пр.взвешивания'!D31:G72,2,FALSE)</f>
        <v>ПФО Самарская МО</v>
      </c>
      <c r="E74" s="75"/>
      <c r="F74" s="3"/>
      <c r="G74" s="3"/>
      <c r="H74" s="3"/>
      <c r="I74" s="60"/>
      <c r="J74" s="16"/>
      <c r="K74" s="1"/>
      <c r="L74" s="89"/>
      <c r="M74" s="89"/>
      <c r="N74" s="89"/>
      <c r="O74" s="34"/>
      <c r="P74" s="34"/>
      <c r="Q74" s="83" t="str">
        <f>HYPERLINK('[3]реквизиты'!$G$9)</f>
        <v>/Коломна/</v>
      </c>
      <c r="R74" s="34"/>
    </row>
    <row r="75" spans="1:18" ht="13.5" thickBot="1">
      <c r="A75" s="162"/>
      <c r="B75" s="107"/>
      <c r="C75" s="107"/>
      <c r="D75" s="107"/>
      <c r="E75" s="3"/>
      <c r="F75" s="3"/>
      <c r="G75" s="3"/>
      <c r="H75" s="3"/>
      <c r="I75" s="60"/>
      <c r="J75" s="16"/>
      <c r="K75" s="1"/>
      <c r="L75" s="1"/>
      <c r="M75" s="1"/>
      <c r="N75" s="1"/>
      <c r="O75" s="1"/>
      <c r="P75" s="1"/>
      <c r="Q75" s="1"/>
      <c r="R75" s="1"/>
    </row>
    <row r="76" spans="1:18" ht="12.75">
      <c r="A76" s="16"/>
      <c r="B76" s="15"/>
      <c r="C76" s="15"/>
      <c r="D76" s="15"/>
      <c r="E76" s="6"/>
      <c r="F76" s="6"/>
      <c r="G76" s="6"/>
      <c r="H76" s="30"/>
      <c r="I76" s="60"/>
      <c r="J76" s="16"/>
      <c r="K76" s="1"/>
      <c r="L76" s="1"/>
      <c r="M76" s="1"/>
      <c r="N76" s="1"/>
      <c r="O76" s="1"/>
      <c r="P76" s="1"/>
      <c r="Q76" s="1"/>
      <c r="R76" s="1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</row>
    <row r="78" spans="1:1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</row>
    <row r="80" spans="11:18" ht="12.75">
      <c r="K80" s="1"/>
      <c r="L80" s="1"/>
      <c r="M80" s="1"/>
      <c r="N80" s="1"/>
      <c r="O80" s="1"/>
      <c r="P80" s="1"/>
      <c r="Q80" s="1"/>
      <c r="R80" s="1"/>
    </row>
    <row r="81" spans="11:18" ht="12.75"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</sheetData>
  <mergeCells count="336">
    <mergeCell ref="L42:L43"/>
    <mergeCell ref="N6:N7"/>
    <mergeCell ref="O6:R6"/>
    <mergeCell ref="S6:S7"/>
    <mergeCell ref="A34:U34"/>
    <mergeCell ref="T6:T7"/>
    <mergeCell ref="A42:A43"/>
    <mergeCell ref="B42:B43"/>
    <mergeCell ref="C42:C43"/>
    <mergeCell ref="D42:D43"/>
    <mergeCell ref="B2:J2"/>
    <mergeCell ref="B3:J3"/>
    <mergeCell ref="K4:L4"/>
    <mergeCell ref="K6:K7"/>
    <mergeCell ref="L6:L7"/>
    <mergeCell ref="A4:C4"/>
    <mergeCell ref="J6:J7"/>
    <mergeCell ref="A6:A7"/>
    <mergeCell ref="B6:B7"/>
    <mergeCell ref="C6:C7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I49:I50"/>
    <mergeCell ref="J49:J50"/>
    <mergeCell ref="A49:A50"/>
    <mergeCell ref="B49:B50"/>
    <mergeCell ref="C49:C50"/>
    <mergeCell ref="D49:D50"/>
    <mergeCell ref="A46:A47"/>
    <mergeCell ref="B46:B47"/>
    <mergeCell ref="C46:C47"/>
    <mergeCell ref="D46:D47"/>
    <mergeCell ref="A44:A45"/>
    <mergeCell ref="B44:B45"/>
    <mergeCell ref="C44:C45"/>
    <mergeCell ref="D44:D45"/>
    <mergeCell ref="A38:A39"/>
    <mergeCell ref="B38:B39"/>
    <mergeCell ref="C38:C39"/>
    <mergeCell ref="C40:C41"/>
    <mergeCell ref="A40:A41"/>
    <mergeCell ref="B40:B41"/>
    <mergeCell ref="J31:J32"/>
    <mergeCell ref="D26:D27"/>
    <mergeCell ref="D22:D23"/>
    <mergeCell ref="D29:D30"/>
    <mergeCell ref="I31:I32"/>
    <mergeCell ref="D24:D25"/>
    <mergeCell ref="I24:I25"/>
    <mergeCell ref="I26:I27"/>
    <mergeCell ref="I29:I30"/>
    <mergeCell ref="A19:A20"/>
    <mergeCell ref="B19:B20"/>
    <mergeCell ref="C19:C20"/>
    <mergeCell ref="D19:D20"/>
    <mergeCell ref="A22:A23"/>
    <mergeCell ref="B22:B23"/>
    <mergeCell ref="C22:C23"/>
    <mergeCell ref="I22:I23"/>
    <mergeCell ref="E6:H6"/>
    <mergeCell ref="A8:A9"/>
    <mergeCell ref="B8:B9"/>
    <mergeCell ref="C8:C9"/>
    <mergeCell ref="D8:D9"/>
    <mergeCell ref="A15:A16"/>
    <mergeCell ref="B15:B16"/>
    <mergeCell ref="C15:C16"/>
    <mergeCell ref="A17:A18"/>
    <mergeCell ref="B17:B18"/>
    <mergeCell ref="C17:C18"/>
    <mergeCell ref="A12:A13"/>
    <mergeCell ref="B12:B13"/>
    <mergeCell ref="C12:C13"/>
    <mergeCell ref="I6:I7"/>
    <mergeCell ref="A10:A11"/>
    <mergeCell ref="B10:B11"/>
    <mergeCell ref="C10:C11"/>
    <mergeCell ref="I8:I9"/>
    <mergeCell ref="D10:D11"/>
    <mergeCell ref="D6:D7"/>
    <mergeCell ref="A31:A32"/>
    <mergeCell ref="B31:B32"/>
    <mergeCell ref="C31:C32"/>
    <mergeCell ref="D31:D32"/>
    <mergeCell ref="I19:I20"/>
    <mergeCell ref="A29:A30"/>
    <mergeCell ref="B29:B30"/>
    <mergeCell ref="C29:C30"/>
    <mergeCell ref="C24:C25"/>
    <mergeCell ref="A24:A25"/>
    <mergeCell ref="B24:B25"/>
    <mergeCell ref="A26:A27"/>
    <mergeCell ref="B26:B27"/>
    <mergeCell ref="C26:C27"/>
    <mergeCell ref="K17:K18"/>
    <mergeCell ref="L17:L18"/>
    <mergeCell ref="M17:M18"/>
    <mergeCell ref="J19:J20"/>
    <mergeCell ref="J17:J18"/>
    <mergeCell ref="J12:J13"/>
    <mergeCell ref="D12:D13"/>
    <mergeCell ref="I10:I11"/>
    <mergeCell ref="I12:I13"/>
    <mergeCell ref="I15:I16"/>
    <mergeCell ref="D15:D16"/>
    <mergeCell ref="I17:I18"/>
    <mergeCell ref="D17:D18"/>
    <mergeCell ref="N8:N9"/>
    <mergeCell ref="K12:K13"/>
    <mergeCell ref="J15:J16"/>
    <mergeCell ref="J10:J11"/>
    <mergeCell ref="L15:L16"/>
    <mergeCell ref="M15:M16"/>
    <mergeCell ref="N15:N16"/>
    <mergeCell ref="K15:K16"/>
    <mergeCell ref="J8:J9"/>
    <mergeCell ref="M8:M9"/>
    <mergeCell ref="S8:S9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I64:I65"/>
    <mergeCell ref="J64:J65"/>
    <mergeCell ref="K42:K43"/>
    <mergeCell ref="K44:K45"/>
    <mergeCell ref="K49:K50"/>
    <mergeCell ref="I42:I43"/>
    <mergeCell ref="J42:J43"/>
    <mergeCell ref="I51:I52"/>
    <mergeCell ref="J51:J52"/>
    <mergeCell ref="J55:J56"/>
    <mergeCell ref="I44:I45"/>
    <mergeCell ref="A64:A65"/>
    <mergeCell ref="B64:B65"/>
    <mergeCell ref="C64:C65"/>
    <mergeCell ref="D64:D65"/>
    <mergeCell ref="I62:I63"/>
    <mergeCell ref="A62:A63"/>
    <mergeCell ref="B62:B63"/>
    <mergeCell ref="C62:C63"/>
    <mergeCell ref="D62:D63"/>
    <mergeCell ref="J62:J63"/>
    <mergeCell ref="M38:M39"/>
    <mergeCell ref="N38:N39"/>
    <mergeCell ref="I38:I39"/>
    <mergeCell ref="J38:J39"/>
    <mergeCell ref="I40:I41"/>
    <mergeCell ref="J40:J41"/>
    <mergeCell ref="J44:J45"/>
    <mergeCell ref="I46:I47"/>
    <mergeCell ref="I60:I61"/>
    <mergeCell ref="J60:J61"/>
    <mergeCell ref="L38:L39"/>
    <mergeCell ref="S19:S20"/>
    <mergeCell ref="K19:K20"/>
    <mergeCell ref="J26:J27"/>
    <mergeCell ref="J22:J23"/>
    <mergeCell ref="J24:J25"/>
    <mergeCell ref="J58:J59"/>
    <mergeCell ref="S22:S23"/>
    <mergeCell ref="J29:J30"/>
    <mergeCell ref="A60:A61"/>
    <mergeCell ref="B60:B61"/>
    <mergeCell ref="C60:C61"/>
    <mergeCell ref="D60:D61"/>
    <mergeCell ref="K24:K25"/>
    <mergeCell ref="L24:L25"/>
    <mergeCell ref="M24:M25"/>
    <mergeCell ref="S24:S25"/>
    <mergeCell ref="K22:K23"/>
    <mergeCell ref="L22:L23"/>
    <mergeCell ref="M22:M23"/>
    <mergeCell ref="J46:J47"/>
    <mergeCell ref="K29:K30"/>
    <mergeCell ref="L29:L30"/>
    <mergeCell ref="M29:M30"/>
    <mergeCell ref="B35:J35"/>
    <mergeCell ref="K35:T35"/>
    <mergeCell ref="B36:J36"/>
    <mergeCell ref="B58:B59"/>
    <mergeCell ref="C58:C59"/>
    <mergeCell ref="D58:D59"/>
    <mergeCell ref="I58:I59"/>
    <mergeCell ref="A1:T1"/>
    <mergeCell ref="K2:T2"/>
    <mergeCell ref="O3:T3"/>
    <mergeCell ref="S26:S27"/>
    <mergeCell ref="N26:N27"/>
    <mergeCell ref="K26:K27"/>
    <mergeCell ref="L26:L27"/>
    <mergeCell ref="T12:T13"/>
    <mergeCell ref="L19:L20"/>
    <mergeCell ref="M19:M20"/>
    <mergeCell ref="M26:M27"/>
    <mergeCell ref="L31:L32"/>
    <mergeCell ref="M31:M32"/>
    <mergeCell ref="S31:S32"/>
    <mergeCell ref="N29:N30"/>
    <mergeCell ref="N19:N20"/>
    <mergeCell ref="S15:S16"/>
    <mergeCell ref="L12:L13"/>
    <mergeCell ref="M12:M13"/>
    <mergeCell ref="N12:N13"/>
    <mergeCell ref="S12:S13"/>
    <mergeCell ref="N17:N18"/>
    <mergeCell ref="T26:T27"/>
    <mergeCell ref="M6:M7"/>
    <mergeCell ref="N22:N23"/>
    <mergeCell ref="T22:T23"/>
    <mergeCell ref="N24:N25"/>
    <mergeCell ref="T24:T25"/>
    <mergeCell ref="T19:T20"/>
    <mergeCell ref="T15:T16"/>
    <mergeCell ref="S17:S18"/>
    <mergeCell ref="T17:T18"/>
    <mergeCell ref="T29:T30"/>
    <mergeCell ref="N31:N32"/>
    <mergeCell ref="T31:T32"/>
    <mergeCell ref="K31:K32"/>
    <mergeCell ref="S29:S30"/>
    <mergeCell ref="A72:A73"/>
    <mergeCell ref="B72:B73"/>
    <mergeCell ref="C72:C73"/>
    <mergeCell ref="D72:D73"/>
    <mergeCell ref="A70:A71"/>
    <mergeCell ref="B70:B71"/>
    <mergeCell ref="C70:C71"/>
    <mergeCell ref="D70:D71"/>
    <mergeCell ref="A74:A75"/>
    <mergeCell ref="B74:B75"/>
    <mergeCell ref="C74:C75"/>
    <mergeCell ref="D74:D75"/>
    <mergeCell ref="C37:E37"/>
    <mergeCell ref="C57:E57"/>
    <mergeCell ref="M37:O37"/>
    <mergeCell ref="K38:K39"/>
    <mergeCell ref="D40:D41"/>
    <mergeCell ref="D38:D39"/>
    <mergeCell ref="E38:H38"/>
    <mergeCell ref="I53:I54"/>
    <mergeCell ref="J53:J54"/>
    <mergeCell ref="I55:I56"/>
    <mergeCell ref="O36:T36"/>
    <mergeCell ref="O38:R38"/>
    <mergeCell ref="S38:S39"/>
    <mergeCell ref="T38:T39"/>
    <mergeCell ref="K40:K41"/>
    <mergeCell ref="L40:L41"/>
    <mergeCell ref="M40:M41"/>
    <mergeCell ref="N40:N41"/>
    <mergeCell ref="S40:S41"/>
    <mergeCell ref="T40:T41"/>
    <mergeCell ref="M42:M43"/>
    <mergeCell ref="N42:N43"/>
    <mergeCell ref="S42:S43"/>
    <mergeCell ref="T42:T43"/>
    <mergeCell ref="L44:L45"/>
    <mergeCell ref="M44:M45"/>
    <mergeCell ref="N44:N45"/>
    <mergeCell ref="S44:S45"/>
    <mergeCell ref="K46:K47"/>
    <mergeCell ref="L46:L47"/>
    <mergeCell ref="M46:M47"/>
    <mergeCell ref="N46:N47"/>
    <mergeCell ref="M49:M50"/>
    <mergeCell ref="N49:N50"/>
    <mergeCell ref="S49:S50"/>
    <mergeCell ref="T44:T45"/>
    <mergeCell ref="S46:S47"/>
    <mergeCell ref="T46:T47"/>
    <mergeCell ref="M53:M54"/>
    <mergeCell ref="N53:N54"/>
    <mergeCell ref="T49:T50"/>
    <mergeCell ref="K51:K52"/>
    <mergeCell ref="L51:L52"/>
    <mergeCell ref="M51:M52"/>
    <mergeCell ref="N51:N52"/>
    <mergeCell ref="S51:S52"/>
    <mergeCell ref="T51:T52"/>
    <mergeCell ref="L49:L50"/>
    <mergeCell ref="S53:S54"/>
    <mergeCell ref="T53:T54"/>
    <mergeCell ref="K55:K56"/>
    <mergeCell ref="L55:L56"/>
    <mergeCell ref="M55:M56"/>
    <mergeCell ref="N55:N56"/>
    <mergeCell ref="S55:S56"/>
    <mergeCell ref="T55:T56"/>
    <mergeCell ref="K53:K54"/>
    <mergeCell ref="L53:L54"/>
    <mergeCell ref="S58:S59"/>
    <mergeCell ref="T58:T59"/>
    <mergeCell ref="K60:K61"/>
    <mergeCell ref="L60:L61"/>
    <mergeCell ref="M60:M61"/>
    <mergeCell ref="N60:N61"/>
    <mergeCell ref="S60:S61"/>
    <mergeCell ref="T60:T61"/>
    <mergeCell ref="K58:K59"/>
    <mergeCell ref="L58:L59"/>
    <mergeCell ref="S62:S63"/>
    <mergeCell ref="T62:T63"/>
    <mergeCell ref="K64:K65"/>
    <mergeCell ref="L64:L65"/>
    <mergeCell ref="M64:M65"/>
    <mergeCell ref="N64:N65"/>
    <mergeCell ref="S64:S65"/>
    <mergeCell ref="T64:T65"/>
    <mergeCell ref="K62:K63"/>
    <mergeCell ref="L62:L63"/>
    <mergeCell ref="M57:O57"/>
    <mergeCell ref="A68:A69"/>
    <mergeCell ref="B68:B69"/>
    <mergeCell ref="C68:C69"/>
    <mergeCell ref="D68:D69"/>
    <mergeCell ref="M62:M63"/>
    <mergeCell ref="N62:N63"/>
    <mergeCell ref="M58:M59"/>
    <mergeCell ref="N58:N59"/>
    <mergeCell ref="A58:A59"/>
  </mergeCells>
  <printOptions horizontalCentered="1" verticalCentered="1"/>
  <pageMargins left="0" right="0" top="0" bottom="0" header="0.5118110236220472" footer="0.5118110236220472"/>
  <pageSetup fitToHeight="2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6"/>
  <sheetViews>
    <sheetView tabSelected="1" workbookViewId="0" topLeftCell="A10">
      <selection activeCell="A1" sqref="A1:G51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4.00390625" style="0" customWidth="1"/>
  </cols>
  <sheetData>
    <row r="1" spans="1:7" ht="20.25" customHeight="1" thickBot="1">
      <c r="A1" s="246" t="s">
        <v>42</v>
      </c>
      <c r="B1" s="246"/>
      <c r="C1" s="246"/>
      <c r="D1" s="246"/>
      <c r="E1" s="246"/>
      <c r="F1" s="246"/>
      <c r="G1" s="246"/>
    </row>
    <row r="2" spans="1:7" ht="17.25" customHeight="1" thickBot="1">
      <c r="A2" s="247" t="s">
        <v>32</v>
      </c>
      <c r="B2" s="247"/>
      <c r="C2" s="248"/>
      <c r="D2" s="249" t="str">
        <f>HYPERLINK('[3]реквизиты'!$A$2)</f>
        <v>Первенство России по самбо среди девушек 1993-94 г.р.</v>
      </c>
      <c r="E2" s="250"/>
      <c r="F2" s="250"/>
      <c r="G2" s="251"/>
    </row>
    <row r="3" spans="2:7" ht="20.25" customHeight="1" thickBot="1">
      <c r="B3" s="98"/>
      <c r="C3" s="252" t="str">
        <f>HYPERLINK('[3]реквизиты'!$A$3)</f>
        <v>23-27 ноября 2009г.    Г.Ржев</v>
      </c>
      <c r="D3" s="252"/>
      <c r="E3" s="253"/>
      <c r="F3" s="254" t="s">
        <v>155</v>
      </c>
      <c r="G3" s="255"/>
    </row>
    <row r="4" spans="1:7" ht="3.75" customHeight="1" thickBot="1">
      <c r="A4" s="92"/>
      <c r="B4" s="92"/>
      <c r="C4" s="92"/>
      <c r="D4" s="93"/>
      <c r="E4" s="93"/>
      <c r="F4" s="94"/>
      <c r="G4" s="95"/>
    </row>
    <row r="5" spans="1:7" ht="9.75" customHeight="1">
      <c r="A5" s="240" t="s">
        <v>17</v>
      </c>
      <c r="B5" s="233" t="s">
        <v>0</v>
      </c>
      <c r="C5" s="235" t="s">
        <v>1</v>
      </c>
      <c r="D5" s="237" t="s">
        <v>12</v>
      </c>
      <c r="E5" s="223" t="s">
        <v>13</v>
      </c>
      <c r="F5" s="223" t="s">
        <v>14</v>
      </c>
      <c r="G5" s="225" t="s">
        <v>15</v>
      </c>
    </row>
    <row r="6" spans="1:7" ht="9.75" customHeight="1" thickBot="1">
      <c r="A6" s="241"/>
      <c r="B6" s="234"/>
      <c r="C6" s="236"/>
      <c r="D6" s="238"/>
      <c r="E6" s="224"/>
      <c r="F6" s="224"/>
      <c r="G6" s="226"/>
    </row>
    <row r="7" spans="1:7" ht="9.75" customHeight="1">
      <c r="A7" s="227" t="s">
        <v>70</v>
      </c>
      <c r="B7" s="229">
        <v>3</v>
      </c>
      <c r="C7" s="231" t="s">
        <v>145</v>
      </c>
      <c r="D7" s="164" t="s">
        <v>123</v>
      </c>
      <c r="E7" s="165" t="s">
        <v>63</v>
      </c>
      <c r="F7" s="220"/>
      <c r="G7" s="221" t="s">
        <v>64</v>
      </c>
    </row>
    <row r="8" spans="1:7" ht="9.75" customHeight="1">
      <c r="A8" s="228"/>
      <c r="B8" s="230"/>
      <c r="C8" s="232"/>
      <c r="D8" s="164"/>
      <c r="E8" s="165"/>
      <c r="F8" s="220"/>
      <c r="G8" s="221"/>
    </row>
    <row r="9" spans="1:7" ht="9.75" customHeight="1">
      <c r="A9" s="217" t="s">
        <v>71</v>
      </c>
      <c r="B9" s="218">
        <v>7</v>
      </c>
      <c r="C9" s="163" t="s">
        <v>117</v>
      </c>
      <c r="D9" s="164" t="s">
        <v>118</v>
      </c>
      <c r="E9" s="165" t="s">
        <v>119</v>
      </c>
      <c r="F9" s="220"/>
      <c r="G9" s="221" t="s">
        <v>120</v>
      </c>
    </row>
    <row r="10" spans="1:7" ht="9.75" customHeight="1">
      <c r="A10" s="217"/>
      <c r="B10" s="219"/>
      <c r="C10" s="163"/>
      <c r="D10" s="164"/>
      <c r="E10" s="165"/>
      <c r="F10" s="220"/>
      <c r="G10" s="221"/>
    </row>
    <row r="11" spans="1:7" ht="9.75" customHeight="1">
      <c r="A11" s="222" t="s">
        <v>149</v>
      </c>
      <c r="B11" s="218">
        <v>17</v>
      </c>
      <c r="C11" s="163" t="s">
        <v>79</v>
      </c>
      <c r="D11" s="164" t="s">
        <v>80</v>
      </c>
      <c r="E11" s="165" t="s">
        <v>81</v>
      </c>
      <c r="F11" s="220"/>
      <c r="G11" s="221" t="s">
        <v>82</v>
      </c>
    </row>
    <row r="12" spans="1:7" ht="9.75" customHeight="1">
      <c r="A12" s="217"/>
      <c r="B12" s="219"/>
      <c r="C12" s="163"/>
      <c r="D12" s="164"/>
      <c r="E12" s="165"/>
      <c r="F12" s="220"/>
      <c r="G12" s="221"/>
    </row>
    <row r="13" spans="1:7" ht="9.75" customHeight="1">
      <c r="A13" s="217" t="s">
        <v>149</v>
      </c>
      <c r="B13" s="218">
        <v>13</v>
      </c>
      <c r="C13" s="163" t="s">
        <v>136</v>
      </c>
      <c r="D13" s="164" t="s">
        <v>137</v>
      </c>
      <c r="E13" s="165" t="s">
        <v>138</v>
      </c>
      <c r="F13" s="220"/>
      <c r="G13" s="221" t="s">
        <v>69</v>
      </c>
    </row>
    <row r="14" spans="1:7" ht="9.75" customHeight="1">
      <c r="A14" s="239"/>
      <c r="B14" s="219"/>
      <c r="C14" s="163"/>
      <c r="D14" s="164"/>
      <c r="E14" s="165"/>
      <c r="F14" s="220"/>
      <c r="G14" s="221"/>
    </row>
    <row r="15" spans="1:7" ht="9.75" customHeight="1">
      <c r="A15" s="217" t="s">
        <v>150</v>
      </c>
      <c r="B15" s="218">
        <v>9</v>
      </c>
      <c r="C15" s="163" t="s">
        <v>113</v>
      </c>
      <c r="D15" s="208" t="s">
        <v>114</v>
      </c>
      <c r="E15" s="165" t="s">
        <v>115</v>
      </c>
      <c r="F15" s="220"/>
      <c r="G15" s="221" t="s">
        <v>116</v>
      </c>
    </row>
    <row r="16" spans="1:7" ht="9.75" customHeight="1">
      <c r="A16" s="217"/>
      <c r="B16" s="219"/>
      <c r="C16" s="163"/>
      <c r="D16" s="164"/>
      <c r="E16" s="165"/>
      <c r="F16" s="220"/>
      <c r="G16" s="221"/>
    </row>
    <row r="17" spans="1:7" ht="9.75" customHeight="1">
      <c r="A17" s="217" t="s">
        <v>150</v>
      </c>
      <c r="B17" s="218">
        <v>15</v>
      </c>
      <c r="C17" s="163" t="s">
        <v>98</v>
      </c>
      <c r="D17" s="164" t="s">
        <v>99</v>
      </c>
      <c r="E17" s="165" t="s">
        <v>100</v>
      </c>
      <c r="F17" s="220" t="s">
        <v>101</v>
      </c>
      <c r="G17" s="221" t="s">
        <v>102</v>
      </c>
    </row>
    <row r="18" spans="1:7" ht="9.75" customHeight="1">
      <c r="A18" s="217"/>
      <c r="B18" s="219"/>
      <c r="C18" s="163"/>
      <c r="D18" s="164"/>
      <c r="E18" s="165"/>
      <c r="F18" s="220"/>
      <c r="G18" s="221"/>
    </row>
    <row r="19" spans="1:7" ht="9.75" customHeight="1">
      <c r="A19" s="217" t="s">
        <v>151</v>
      </c>
      <c r="B19" s="218">
        <v>6</v>
      </c>
      <c r="C19" s="163" t="s">
        <v>146</v>
      </c>
      <c r="D19" s="164" t="s">
        <v>52</v>
      </c>
      <c r="E19" s="165" t="s">
        <v>134</v>
      </c>
      <c r="F19" s="220"/>
      <c r="G19" s="221" t="s">
        <v>135</v>
      </c>
    </row>
    <row r="20" spans="1:7" ht="9.75" customHeight="1">
      <c r="A20" s="217"/>
      <c r="B20" s="219"/>
      <c r="C20" s="163"/>
      <c r="D20" s="164"/>
      <c r="E20" s="165"/>
      <c r="F20" s="220"/>
      <c r="G20" s="221"/>
    </row>
    <row r="21" spans="1:7" ht="9.75" customHeight="1">
      <c r="A21" s="217" t="s">
        <v>151</v>
      </c>
      <c r="B21" s="218">
        <v>21</v>
      </c>
      <c r="C21" s="163" t="s">
        <v>87</v>
      </c>
      <c r="D21" s="164" t="s">
        <v>88</v>
      </c>
      <c r="E21" s="165" t="s">
        <v>89</v>
      </c>
      <c r="F21" s="220"/>
      <c r="G21" s="221" t="s">
        <v>90</v>
      </c>
    </row>
    <row r="22" spans="1:7" ht="9.75" customHeight="1">
      <c r="A22" s="217"/>
      <c r="B22" s="219"/>
      <c r="C22" s="163"/>
      <c r="D22" s="164"/>
      <c r="E22" s="165"/>
      <c r="F22" s="220"/>
      <c r="G22" s="221"/>
    </row>
    <row r="23" spans="1:7" ht="9.75" customHeight="1">
      <c r="A23" s="217" t="s">
        <v>152</v>
      </c>
      <c r="B23" s="218">
        <v>1</v>
      </c>
      <c r="C23" s="163" t="s">
        <v>130</v>
      </c>
      <c r="D23" s="164" t="s">
        <v>131</v>
      </c>
      <c r="E23" s="165" t="s">
        <v>132</v>
      </c>
      <c r="F23" s="220"/>
      <c r="G23" s="221" t="s">
        <v>133</v>
      </c>
    </row>
    <row r="24" spans="1:7" ht="9.75" customHeight="1">
      <c r="A24" s="217"/>
      <c r="B24" s="219"/>
      <c r="C24" s="163"/>
      <c r="D24" s="164"/>
      <c r="E24" s="165"/>
      <c r="F24" s="220"/>
      <c r="G24" s="221"/>
    </row>
    <row r="25" spans="1:7" ht="9.75" customHeight="1">
      <c r="A25" s="217" t="s">
        <v>152</v>
      </c>
      <c r="B25" s="218">
        <v>10</v>
      </c>
      <c r="C25" s="163" t="s">
        <v>127</v>
      </c>
      <c r="D25" s="164" t="s">
        <v>128</v>
      </c>
      <c r="E25" s="165" t="s">
        <v>65</v>
      </c>
      <c r="F25" s="220"/>
      <c r="G25" s="221" t="s">
        <v>129</v>
      </c>
    </row>
    <row r="26" spans="1:7" ht="9.75" customHeight="1">
      <c r="A26" s="217"/>
      <c r="B26" s="219"/>
      <c r="C26" s="163"/>
      <c r="D26" s="164"/>
      <c r="E26" s="165"/>
      <c r="F26" s="220"/>
      <c r="G26" s="221"/>
    </row>
    <row r="27" spans="1:7" ht="9.75" customHeight="1">
      <c r="A27" s="217" t="s">
        <v>152</v>
      </c>
      <c r="B27" s="218">
        <v>16</v>
      </c>
      <c r="C27" s="163" t="s">
        <v>124</v>
      </c>
      <c r="D27" s="164" t="s">
        <v>125</v>
      </c>
      <c r="E27" s="165" t="s">
        <v>63</v>
      </c>
      <c r="F27" s="220"/>
      <c r="G27" s="221" t="s">
        <v>126</v>
      </c>
    </row>
    <row r="28" spans="1:7" ht="9.75" customHeight="1">
      <c r="A28" s="217"/>
      <c r="B28" s="219"/>
      <c r="C28" s="163"/>
      <c r="D28" s="164"/>
      <c r="E28" s="165"/>
      <c r="F28" s="220"/>
      <c r="G28" s="221"/>
    </row>
    <row r="29" spans="1:7" ht="9.75" customHeight="1">
      <c r="A29" s="217" t="s">
        <v>152</v>
      </c>
      <c r="B29" s="219">
        <v>19</v>
      </c>
      <c r="C29" s="163" t="s">
        <v>94</v>
      </c>
      <c r="D29" s="164" t="s">
        <v>95</v>
      </c>
      <c r="E29" s="165" t="s">
        <v>45</v>
      </c>
      <c r="F29" s="220" t="s">
        <v>96</v>
      </c>
      <c r="G29" s="221" t="s">
        <v>97</v>
      </c>
    </row>
    <row r="30" spans="1:7" ht="9.75" customHeight="1">
      <c r="A30" s="217"/>
      <c r="B30" s="219"/>
      <c r="C30" s="163"/>
      <c r="D30" s="164"/>
      <c r="E30" s="165"/>
      <c r="F30" s="220"/>
      <c r="G30" s="221"/>
    </row>
    <row r="31" spans="1:7" ht="9.75" customHeight="1">
      <c r="A31" s="217" t="s">
        <v>153</v>
      </c>
      <c r="B31" s="219">
        <v>4</v>
      </c>
      <c r="C31" s="163" t="s">
        <v>75</v>
      </c>
      <c r="D31" s="164" t="s">
        <v>76</v>
      </c>
      <c r="E31" s="165" t="s">
        <v>77</v>
      </c>
      <c r="F31" s="220"/>
      <c r="G31" s="221" t="s">
        <v>78</v>
      </c>
    </row>
    <row r="32" spans="1:7" ht="9.75" customHeight="1">
      <c r="A32" s="217"/>
      <c r="B32" s="219"/>
      <c r="C32" s="163"/>
      <c r="D32" s="164"/>
      <c r="E32" s="165"/>
      <c r="F32" s="220"/>
      <c r="G32" s="221"/>
    </row>
    <row r="33" spans="1:7" ht="9.75" customHeight="1">
      <c r="A33" s="217" t="s">
        <v>153</v>
      </c>
      <c r="B33" s="218">
        <v>11</v>
      </c>
      <c r="C33" s="163" t="s">
        <v>106</v>
      </c>
      <c r="D33" s="164" t="s">
        <v>107</v>
      </c>
      <c r="E33" s="165" t="s">
        <v>58</v>
      </c>
      <c r="F33" s="220" t="s">
        <v>108</v>
      </c>
      <c r="G33" s="221" t="s">
        <v>109</v>
      </c>
    </row>
    <row r="34" spans="1:7" ht="9.75" customHeight="1">
      <c r="A34" s="217"/>
      <c r="B34" s="219"/>
      <c r="C34" s="163"/>
      <c r="D34" s="164"/>
      <c r="E34" s="165"/>
      <c r="F34" s="220"/>
      <c r="G34" s="221"/>
    </row>
    <row r="35" spans="1:7" ht="9.75" customHeight="1">
      <c r="A35" s="217" t="s">
        <v>153</v>
      </c>
      <c r="B35" s="218">
        <v>14</v>
      </c>
      <c r="C35" s="163" t="s">
        <v>143</v>
      </c>
      <c r="D35" s="164" t="s">
        <v>144</v>
      </c>
      <c r="E35" s="165" t="s">
        <v>141</v>
      </c>
      <c r="F35" s="220"/>
      <c r="G35" s="221" t="s">
        <v>142</v>
      </c>
    </row>
    <row r="36" spans="1:7" ht="9.75" customHeight="1">
      <c r="A36" s="217"/>
      <c r="B36" s="219"/>
      <c r="C36" s="163"/>
      <c r="D36" s="164"/>
      <c r="E36" s="165"/>
      <c r="F36" s="220"/>
      <c r="G36" s="221"/>
    </row>
    <row r="37" spans="1:7" ht="9.75" customHeight="1">
      <c r="A37" s="217" t="s">
        <v>153</v>
      </c>
      <c r="B37" s="218">
        <v>20</v>
      </c>
      <c r="C37" s="163" t="s">
        <v>83</v>
      </c>
      <c r="D37" s="164" t="s">
        <v>84</v>
      </c>
      <c r="E37" s="165" t="s">
        <v>85</v>
      </c>
      <c r="F37" s="220"/>
      <c r="G37" s="221" t="s">
        <v>86</v>
      </c>
    </row>
    <row r="38" spans="1:7" ht="9.75" customHeight="1">
      <c r="A38" s="217"/>
      <c r="B38" s="219"/>
      <c r="C38" s="163"/>
      <c r="D38" s="164"/>
      <c r="E38" s="165"/>
      <c r="F38" s="220"/>
      <c r="G38" s="221"/>
    </row>
    <row r="39" spans="1:7" ht="9.75" customHeight="1">
      <c r="A39" s="217" t="s">
        <v>154</v>
      </c>
      <c r="B39" s="218">
        <v>2</v>
      </c>
      <c r="C39" s="163" t="s">
        <v>139</v>
      </c>
      <c r="D39" s="164" t="s">
        <v>140</v>
      </c>
      <c r="E39" s="165" t="s">
        <v>141</v>
      </c>
      <c r="F39" s="220"/>
      <c r="G39" s="221" t="s">
        <v>142</v>
      </c>
    </row>
    <row r="40" spans="1:7" ht="9.75" customHeight="1">
      <c r="A40" s="217"/>
      <c r="B40" s="219"/>
      <c r="C40" s="163"/>
      <c r="D40" s="164"/>
      <c r="E40" s="165"/>
      <c r="F40" s="220"/>
      <c r="G40" s="221"/>
    </row>
    <row r="41" spans="1:7" ht="9.75" customHeight="1">
      <c r="A41" s="217" t="s">
        <v>154</v>
      </c>
      <c r="B41" s="218">
        <v>5</v>
      </c>
      <c r="C41" s="163" t="s">
        <v>110</v>
      </c>
      <c r="D41" s="164" t="s">
        <v>111</v>
      </c>
      <c r="E41" s="165" t="s">
        <v>60</v>
      </c>
      <c r="F41" s="220"/>
      <c r="G41" s="221" t="s">
        <v>112</v>
      </c>
    </row>
    <row r="42" spans="1:7" ht="9.75" customHeight="1">
      <c r="A42" s="217"/>
      <c r="B42" s="219"/>
      <c r="C42" s="163"/>
      <c r="D42" s="164"/>
      <c r="E42" s="165"/>
      <c r="F42" s="220"/>
      <c r="G42" s="221"/>
    </row>
    <row r="43" spans="1:8" ht="9.75" customHeight="1">
      <c r="A43" s="217" t="s">
        <v>154</v>
      </c>
      <c r="B43" s="218">
        <v>8</v>
      </c>
      <c r="C43" s="163" t="s">
        <v>91</v>
      </c>
      <c r="D43" s="164" t="s">
        <v>92</v>
      </c>
      <c r="E43" s="165" t="s">
        <v>45</v>
      </c>
      <c r="F43" s="220"/>
      <c r="G43" s="221" t="s">
        <v>93</v>
      </c>
      <c r="H43" s="3"/>
    </row>
    <row r="44" spans="1:8" ht="9.75" customHeight="1">
      <c r="A44" s="217"/>
      <c r="B44" s="219"/>
      <c r="C44" s="163"/>
      <c r="D44" s="164"/>
      <c r="E44" s="165"/>
      <c r="F44" s="220"/>
      <c r="G44" s="221"/>
      <c r="H44" s="3"/>
    </row>
    <row r="45" spans="1:8" ht="9.75" customHeight="1">
      <c r="A45" s="217" t="s">
        <v>154</v>
      </c>
      <c r="B45" s="219">
        <v>12</v>
      </c>
      <c r="C45" s="163" t="s">
        <v>103</v>
      </c>
      <c r="D45" s="164" t="s">
        <v>104</v>
      </c>
      <c r="E45" s="165" t="s">
        <v>58</v>
      </c>
      <c r="F45" s="220"/>
      <c r="G45" s="221" t="s">
        <v>105</v>
      </c>
      <c r="H45" s="3"/>
    </row>
    <row r="46" spans="1:8" ht="9.75" customHeight="1">
      <c r="A46" s="217"/>
      <c r="B46" s="219"/>
      <c r="C46" s="163"/>
      <c r="D46" s="164"/>
      <c r="E46" s="165"/>
      <c r="F46" s="220"/>
      <c r="G46" s="221"/>
      <c r="H46" s="3"/>
    </row>
    <row r="47" spans="1:8" ht="9.75" customHeight="1">
      <c r="A47" s="217" t="s">
        <v>154</v>
      </c>
      <c r="B47" s="218">
        <v>18</v>
      </c>
      <c r="C47" s="163" t="s">
        <v>121</v>
      </c>
      <c r="D47" s="164" t="s">
        <v>61</v>
      </c>
      <c r="E47" s="165" t="s">
        <v>62</v>
      </c>
      <c r="F47" s="220"/>
      <c r="G47" s="221" t="s">
        <v>122</v>
      </c>
      <c r="H47" s="3"/>
    </row>
    <row r="48" spans="1:7" ht="9.75" customHeight="1" thickBot="1">
      <c r="A48" s="242"/>
      <c r="B48" s="243"/>
      <c r="C48" s="204"/>
      <c r="D48" s="205"/>
      <c r="E48" s="199"/>
      <c r="F48" s="244"/>
      <c r="G48" s="245"/>
    </row>
    <row r="49" spans="1:7" ht="9.75" customHeight="1">
      <c r="A49" s="134"/>
      <c r="B49" s="135"/>
      <c r="C49" s="101"/>
      <c r="D49" s="100"/>
      <c r="E49" s="102"/>
      <c r="F49" s="103"/>
      <c r="G49" s="101"/>
    </row>
    <row r="50" spans="1:7" ht="15.75">
      <c r="A50" s="76" t="str">
        <f>HYPERLINK('[3]реквизиты'!$A$6)</f>
        <v>Гл. судья, судья МК</v>
      </c>
      <c r="B50" s="77"/>
      <c r="C50" s="77"/>
      <c r="D50" s="34"/>
      <c r="E50" s="216" t="str">
        <f>HYPERLINK('[3]реквизиты'!$G$6)</f>
        <v>Рычев С.В.</v>
      </c>
      <c r="F50" s="216"/>
      <c r="G50" s="90" t="str">
        <f>HYPERLINK('[3]реквизиты'!$G$7)</f>
        <v>/Александров/</v>
      </c>
    </row>
    <row r="51" spans="1:7" ht="15.75">
      <c r="A51" s="76" t="str">
        <f>HYPERLINK('[2]реквизиты'!$A$22)</f>
        <v>Гл. секретарь, судья МК</v>
      </c>
      <c r="B51" s="77"/>
      <c r="C51" s="77"/>
      <c r="D51" s="85"/>
      <c r="E51" s="216" t="str">
        <f>HYPERLINK('[3]реквизиты'!$G$8)</f>
        <v>Кондрашкина Л.Ф.</v>
      </c>
      <c r="F51" s="216"/>
      <c r="G51" s="83" t="str">
        <f>HYPERLINK('[3]реквизиты'!$G$9)</f>
        <v>/Коломна/</v>
      </c>
    </row>
    <row r="52" spans="1:7" ht="12.75">
      <c r="A52" s="89"/>
      <c r="B52" s="89"/>
      <c r="C52" s="89"/>
      <c r="D52" s="85"/>
      <c r="E52" s="85"/>
      <c r="F52" s="85"/>
      <c r="G52" s="34"/>
    </row>
    <row r="53" spans="2:6" ht="15.75">
      <c r="B53" s="77"/>
      <c r="C53" s="77"/>
      <c r="D53" s="85"/>
      <c r="E53" s="91"/>
      <c r="F53" s="91"/>
    </row>
    <row r="54" spans="1:6" ht="12.75">
      <c r="A54" s="89"/>
      <c r="B54" s="89"/>
      <c r="C54" s="89"/>
      <c r="D54" s="85"/>
      <c r="E54" s="85"/>
      <c r="F54" s="85"/>
    </row>
    <row r="55" spans="2:7" ht="15.75">
      <c r="B55" s="18"/>
      <c r="C55" s="23"/>
      <c r="D55" s="22"/>
      <c r="E55" s="11"/>
      <c r="F55" s="1"/>
      <c r="G55" s="1"/>
    </row>
    <row r="56" spans="1:7" ht="12.75">
      <c r="A56" s="3"/>
      <c r="B56" s="20"/>
      <c r="C56" s="21"/>
      <c r="D56" s="21"/>
      <c r="E56" s="22"/>
      <c r="F56" s="1"/>
      <c r="G56" s="1"/>
    </row>
  </sheetData>
  <autoFilter ref="A5:G51"/>
  <mergeCells count="161">
    <mergeCell ref="A1:G1"/>
    <mergeCell ref="A2:C2"/>
    <mergeCell ref="D2:G2"/>
    <mergeCell ref="C3:E3"/>
    <mergeCell ref="F3:G3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13:A14"/>
    <mergeCell ref="G37:G38"/>
    <mergeCell ref="A5:A6"/>
    <mergeCell ref="A39:A40"/>
    <mergeCell ref="B39:B40"/>
    <mergeCell ref="C39:C40"/>
    <mergeCell ref="D39:D40"/>
    <mergeCell ref="E39:E40"/>
    <mergeCell ref="F39:F40"/>
    <mergeCell ref="G39:G40"/>
    <mergeCell ref="F37:F38"/>
    <mergeCell ref="A37:A38"/>
    <mergeCell ref="B37:B38"/>
    <mergeCell ref="C37:C38"/>
    <mergeCell ref="D37:D38"/>
    <mergeCell ref="E37:E38"/>
    <mergeCell ref="B5:B6"/>
    <mergeCell ref="C5:C6"/>
    <mergeCell ref="D5:D6"/>
    <mergeCell ref="E5:E6"/>
    <mergeCell ref="A7:A8"/>
    <mergeCell ref="B7:B8"/>
    <mergeCell ref="C7:C8"/>
    <mergeCell ref="D7:D8"/>
    <mergeCell ref="F5:F6"/>
    <mergeCell ref="G5:G6"/>
    <mergeCell ref="E7:E8"/>
    <mergeCell ref="F7:F8"/>
    <mergeCell ref="G7:G8"/>
    <mergeCell ref="C9:C10"/>
    <mergeCell ref="D9:D10"/>
    <mergeCell ref="F13:F14"/>
    <mergeCell ref="A11:A12"/>
    <mergeCell ref="B11:B12"/>
    <mergeCell ref="C11:C12"/>
    <mergeCell ref="D11:D12"/>
    <mergeCell ref="A9:A10"/>
    <mergeCell ref="B9:B10"/>
    <mergeCell ref="E9:E10"/>
    <mergeCell ref="G9:G10"/>
    <mergeCell ref="E11:E12"/>
    <mergeCell ref="F11:F12"/>
    <mergeCell ref="G11:G12"/>
    <mergeCell ref="F9:F10"/>
    <mergeCell ref="A15:A16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G13:G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E35:E36"/>
    <mergeCell ref="F35:F36"/>
    <mergeCell ref="G35:G36"/>
    <mergeCell ref="E50:F50"/>
    <mergeCell ref="E51:F51"/>
    <mergeCell ref="A35:A36"/>
    <mergeCell ref="B35:B36"/>
    <mergeCell ref="C35:C36"/>
    <mergeCell ref="D35:D36"/>
    <mergeCell ref="A41:A42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8"/>
  <sheetViews>
    <sheetView workbookViewId="0" topLeftCell="A1">
      <selection activeCell="H16" sqref="H16:H17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256" t="s">
        <v>33</v>
      </c>
      <c r="B1" s="256"/>
      <c r="C1" s="256"/>
      <c r="D1" s="256"/>
      <c r="E1" s="256"/>
      <c r="F1" s="256"/>
      <c r="G1" s="256"/>
      <c r="H1" s="256"/>
      <c r="I1" s="256" t="s">
        <v>33</v>
      </c>
      <c r="J1" s="256"/>
      <c r="K1" s="256"/>
      <c r="L1" s="256"/>
      <c r="M1" s="256"/>
      <c r="N1" s="256"/>
      <c r="O1" s="256"/>
      <c r="P1" s="256"/>
    </row>
    <row r="2" spans="1:16" ht="12.75">
      <c r="A2" s="96" t="s">
        <v>7</v>
      </c>
      <c r="B2" s="96" t="s">
        <v>34</v>
      </c>
      <c r="C2" s="96"/>
      <c r="D2" s="96"/>
      <c r="E2" s="97" t="s">
        <v>73</v>
      </c>
      <c r="F2" s="96"/>
      <c r="G2" s="96"/>
      <c r="H2" s="96"/>
      <c r="I2" s="96" t="s">
        <v>9</v>
      </c>
      <c r="J2" s="96" t="s">
        <v>34</v>
      </c>
      <c r="K2" s="96"/>
      <c r="L2" s="96"/>
      <c r="M2" s="97" t="s">
        <v>73</v>
      </c>
      <c r="N2" s="96"/>
      <c r="O2" s="96"/>
      <c r="P2" s="96"/>
    </row>
    <row r="3" spans="1:16" ht="12.75">
      <c r="A3" s="164" t="s">
        <v>0</v>
      </c>
      <c r="B3" s="164" t="s">
        <v>1</v>
      </c>
      <c r="C3" s="164" t="s">
        <v>2</v>
      </c>
      <c r="D3" s="164" t="s">
        <v>3</v>
      </c>
      <c r="E3" s="164" t="s">
        <v>35</v>
      </c>
      <c r="F3" s="164" t="s">
        <v>36</v>
      </c>
      <c r="G3" s="164" t="s">
        <v>37</v>
      </c>
      <c r="H3" s="164" t="s">
        <v>38</v>
      </c>
      <c r="I3" s="164" t="s">
        <v>0</v>
      </c>
      <c r="J3" s="164" t="s">
        <v>1</v>
      </c>
      <c r="K3" s="164" t="s">
        <v>2</v>
      </c>
      <c r="L3" s="164" t="s">
        <v>3</v>
      </c>
      <c r="M3" s="164" t="s">
        <v>35</v>
      </c>
      <c r="N3" s="164" t="s">
        <v>36</v>
      </c>
      <c r="O3" s="164" t="s">
        <v>37</v>
      </c>
      <c r="P3" s="164" t="s">
        <v>38</v>
      </c>
    </row>
    <row r="4" spans="1:16" ht="12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>
      <c r="A5" s="164">
        <v>1</v>
      </c>
      <c r="B5" s="258" t="str">
        <f>VLOOKUP(A5,'пр.взвешивания'!B6:E47,2,FALSE)</f>
        <v>Ковалева Анастасия Андреевна</v>
      </c>
      <c r="C5" s="258" t="str">
        <f>VLOOKUP(B5,'пр.взвешивания'!C6:F47,2,FALSE)</f>
        <v>20.01.94 1р</v>
      </c>
      <c r="D5" s="258" t="str">
        <f>VLOOKUP(C5,'пр.взвешивания'!D6:G47,2,FALSE)</f>
        <v>ЦФО Тула Д-МО</v>
      </c>
      <c r="E5" s="259"/>
      <c r="F5" s="260"/>
      <c r="G5" s="220"/>
      <c r="H5" s="164"/>
      <c r="I5" s="164">
        <v>13</v>
      </c>
      <c r="J5" s="261" t="str">
        <f>VLOOKUP(I5,'пр.взвешивания'!B6:E47,2,FALSE)</f>
        <v>Сыморот Ольга Александровна</v>
      </c>
      <c r="K5" s="261" t="str">
        <f>VLOOKUP(J5,'пр.взвешивания'!C6:F47,2,FALSE)</f>
        <v>20.11.93 1р</v>
      </c>
      <c r="L5" s="261" t="str">
        <f>VLOOKUP(K5,'пр.взвешивания'!D6:G47,2,FALSE)</f>
        <v>ДВФО Якутия</v>
      </c>
      <c r="M5" s="164"/>
      <c r="N5" s="164"/>
      <c r="O5" s="164"/>
      <c r="P5" s="164"/>
    </row>
    <row r="6" spans="1:16" ht="12.75">
      <c r="A6" s="164"/>
      <c r="B6" s="258"/>
      <c r="C6" s="258"/>
      <c r="D6" s="258"/>
      <c r="E6" s="259"/>
      <c r="F6" s="259"/>
      <c r="G6" s="220"/>
      <c r="H6" s="164"/>
      <c r="I6" s="164"/>
      <c r="J6" s="262"/>
      <c r="K6" s="262"/>
      <c r="L6" s="262"/>
      <c r="M6" s="164"/>
      <c r="N6" s="164"/>
      <c r="O6" s="164"/>
      <c r="P6" s="164"/>
    </row>
    <row r="7" spans="1:16" ht="12.75">
      <c r="A7" s="257">
        <v>2</v>
      </c>
      <c r="B7" s="258" t="str">
        <f>VLOOKUP(A7,'пр.взвешивания'!B8:E49,2,FALSE)</f>
        <v>Соколовская Екатерина Александровна</v>
      </c>
      <c r="C7" s="258" t="str">
        <f>VLOOKUP(B7,'пр.взвешивания'!C8:F49,2,FALSE)</f>
        <v>12.03.93 1р</v>
      </c>
      <c r="D7" s="258" t="str">
        <f>VLOOKUP(C7,'пр.взвешивания'!D8:G49,2,FALSE)</f>
        <v>СФО Томская обл МО</v>
      </c>
      <c r="E7" s="265"/>
      <c r="F7" s="265"/>
      <c r="G7" s="257"/>
      <c r="H7" s="257"/>
      <c r="I7" s="257">
        <v>14</v>
      </c>
      <c r="J7" s="163" t="s">
        <v>43</v>
      </c>
      <c r="K7" s="164" t="s">
        <v>44</v>
      </c>
      <c r="L7" s="165" t="s">
        <v>45</v>
      </c>
      <c r="M7" s="257"/>
      <c r="N7" s="257"/>
      <c r="O7" s="257"/>
      <c r="P7" s="257"/>
    </row>
    <row r="8" spans="1:16" ht="13.5" thickBot="1">
      <c r="A8" s="263"/>
      <c r="B8" s="264"/>
      <c r="C8" s="264"/>
      <c r="D8" s="264"/>
      <c r="E8" s="266"/>
      <c r="F8" s="266"/>
      <c r="G8" s="263"/>
      <c r="H8" s="263"/>
      <c r="I8" s="263"/>
      <c r="J8" s="163"/>
      <c r="K8" s="164"/>
      <c r="L8" s="165"/>
      <c r="M8" s="263"/>
      <c r="N8" s="263"/>
      <c r="O8" s="263"/>
      <c r="P8" s="263"/>
    </row>
    <row r="9" spans="1:16" ht="12.75">
      <c r="A9" s="267">
        <v>3</v>
      </c>
      <c r="B9" s="268" t="str">
        <f>VLOOKUP(A9,'пр.взвешивания'!B10:E51,2,FALSE)</f>
        <v>Магзумова Екатерина Шухратжоновна</v>
      </c>
      <c r="C9" s="268" t="str">
        <f>VLOOKUP(B9,'пр.взвешивания'!C10:F51,2,FALSE)</f>
        <v>01.05.93 кмс</v>
      </c>
      <c r="D9" s="268" t="str">
        <f>VLOOKUP(C9,'пр.взвешивания'!D10:G51,2,FALSE)</f>
        <v>ПФО Самарская МО</v>
      </c>
      <c r="E9" s="267" t="s">
        <v>72</v>
      </c>
      <c r="F9" s="269"/>
      <c r="G9" s="270"/>
      <c r="H9" s="267"/>
      <c r="I9" s="267">
        <v>15</v>
      </c>
      <c r="J9" s="271" t="str">
        <f>VLOOKUP(I9,'пр.взвешивания'!B10:E51,2,FALSE)</f>
        <v>Халикова Анжелика Ринатовна</v>
      </c>
      <c r="K9" s="271" t="str">
        <f>VLOOKUP(J9,'пр.взвешивания'!C10:F51,2,FALSE)</f>
        <v>23.05.93 1р</v>
      </c>
      <c r="L9" s="271" t="str">
        <f>VLOOKUP(K9,'пр.взвешивания'!D10:G51,2,FALSE)</f>
        <v>ПФО Татарстан Наб.Челны Россия</v>
      </c>
      <c r="M9" s="272"/>
      <c r="N9" s="269"/>
      <c r="O9" s="270"/>
      <c r="P9" s="267"/>
    </row>
    <row r="10" spans="1:16" ht="12.75">
      <c r="A10" s="164"/>
      <c r="B10" s="258"/>
      <c r="C10" s="258"/>
      <c r="D10" s="258"/>
      <c r="E10" s="164"/>
      <c r="F10" s="259"/>
      <c r="G10" s="220"/>
      <c r="H10" s="164"/>
      <c r="I10" s="164"/>
      <c r="J10" s="262"/>
      <c r="K10" s="262"/>
      <c r="L10" s="262"/>
      <c r="M10" s="259"/>
      <c r="N10" s="259"/>
      <c r="O10" s="220"/>
      <c r="P10" s="164"/>
    </row>
    <row r="11" spans="2:12" ht="12.75">
      <c r="B11" s="96" t="s">
        <v>39</v>
      </c>
      <c r="J11" s="96" t="s">
        <v>39</v>
      </c>
      <c r="K11" s="3"/>
      <c r="L11" s="3"/>
    </row>
    <row r="12" spans="1:16" ht="12.75">
      <c r="A12" s="164">
        <v>1</v>
      </c>
      <c r="B12" s="261" t="str">
        <f>VLOOKUP(A12,'пр.взвешивания'!B6:E47,2,FALSE)</f>
        <v>Ковалева Анастасия Андреевна</v>
      </c>
      <c r="C12" s="261" t="str">
        <f>VLOOKUP(B12,'пр.взвешивания'!C6:F47,2,FALSE)</f>
        <v>20.01.94 1р</v>
      </c>
      <c r="D12" s="261" t="str">
        <f>VLOOKUP(C12,'пр.взвешивания'!D6:G47,2,FALSE)</f>
        <v>ЦФО Тула Д-МО</v>
      </c>
      <c r="E12" s="259"/>
      <c r="F12" s="260"/>
      <c r="G12" s="220"/>
      <c r="H12" s="164"/>
      <c r="I12" s="164">
        <v>13</v>
      </c>
      <c r="J12" s="261" t="str">
        <f>VLOOKUP(I12,'пр.взвешивания'!B6:E47,2,FALSE)</f>
        <v>Сыморот Ольга Александровна</v>
      </c>
      <c r="K12" s="261" t="str">
        <f>VLOOKUP(J12,'пр.взвешивания'!C6:F47,2,FALSE)</f>
        <v>20.11.93 1р</v>
      </c>
      <c r="L12" s="261" t="str">
        <f>VLOOKUP(K12,'пр.взвешивания'!D6:G47,2,FALSE)</f>
        <v>ДВФО Якутия</v>
      </c>
      <c r="M12" s="164"/>
      <c r="N12" s="164"/>
      <c r="O12" s="164"/>
      <c r="P12" s="164"/>
    </row>
    <row r="13" spans="1:16" ht="12.75">
      <c r="A13" s="164"/>
      <c r="B13" s="262"/>
      <c r="C13" s="262"/>
      <c r="D13" s="262"/>
      <c r="E13" s="259"/>
      <c r="F13" s="259"/>
      <c r="G13" s="220"/>
      <c r="H13" s="164"/>
      <c r="I13" s="164"/>
      <c r="J13" s="262"/>
      <c r="K13" s="262"/>
      <c r="L13" s="262"/>
      <c r="M13" s="164"/>
      <c r="N13" s="164"/>
      <c r="O13" s="164"/>
      <c r="P13" s="164"/>
    </row>
    <row r="14" spans="1:16" ht="12.75">
      <c r="A14" s="257">
        <v>3</v>
      </c>
      <c r="B14" s="261" t="str">
        <f>VLOOKUP(A14,'пр.взвешивания'!B8:E49,2,FALSE)</f>
        <v>Магзумова Екатерина Шухратжоновна</v>
      </c>
      <c r="C14" s="261" t="str">
        <f>VLOOKUP(B14,'пр.взвешивания'!C8:F49,2,FALSE)</f>
        <v>01.05.93 кмс</v>
      </c>
      <c r="D14" s="261" t="str">
        <f>VLOOKUP(C14,'пр.взвешивания'!D8:G49,2,FALSE)</f>
        <v>ПФО Самарская МО</v>
      </c>
      <c r="E14" s="265"/>
      <c r="F14" s="265"/>
      <c r="G14" s="257"/>
      <c r="H14" s="257"/>
      <c r="I14" s="257">
        <v>15</v>
      </c>
      <c r="J14" s="261" t="str">
        <f>VLOOKUP(I14,'пр.взвешивания'!B8:E49,2,FALSE)</f>
        <v>Халикова Анжелика Ринатовна</v>
      </c>
      <c r="K14" s="261" t="str">
        <f>VLOOKUP(J14,'пр.взвешивания'!C8:F49,2,FALSE)</f>
        <v>23.05.93 1р</v>
      </c>
      <c r="L14" s="261" t="str">
        <f>VLOOKUP(K14,'пр.взвешивания'!D8:G49,2,FALSE)</f>
        <v>ПФО Татарстан Наб.Челны Россия</v>
      </c>
      <c r="M14" s="257"/>
      <c r="N14" s="257"/>
      <c r="O14" s="257"/>
      <c r="P14" s="257"/>
    </row>
    <row r="15" spans="1:16" ht="13.5" thickBot="1">
      <c r="A15" s="263"/>
      <c r="B15" s="273"/>
      <c r="C15" s="273"/>
      <c r="D15" s="273"/>
      <c r="E15" s="266"/>
      <c r="F15" s="266"/>
      <c r="G15" s="263"/>
      <c r="H15" s="263"/>
      <c r="I15" s="263"/>
      <c r="J15" s="273"/>
      <c r="K15" s="273"/>
      <c r="L15" s="273"/>
      <c r="M15" s="263"/>
      <c r="N15" s="263"/>
      <c r="O15" s="263"/>
      <c r="P15" s="263"/>
    </row>
    <row r="16" spans="1:16" ht="12.75">
      <c r="A16" s="267">
        <v>2</v>
      </c>
      <c r="B16" s="271" t="str">
        <f>VLOOKUP(A16,'пр.взвешивания'!B6:E47,2,FALSE)</f>
        <v>Соколовская Екатерина Александровна</v>
      </c>
      <c r="C16" s="271" t="str">
        <f>VLOOKUP(B16,'пр.взвешивания'!C10:F51,2,FALSE)</f>
        <v>12.03.93 1р</v>
      </c>
      <c r="D16" s="271" t="str">
        <f>VLOOKUP(C16,'пр.взвешивания'!D10:G51,2,FALSE)</f>
        <v>СФО Томская обл МО</v>
      </c>
      <c r="E16" s="267" t="s">
        <v>72</v>
      </c>
      <c r="F16" s="269"/>
      <c r="G16" s="270"/>
      <c r="H16" s="267"/>
      <c r="I16" s="267">
        <v>14</v>
      </c>
      <c r="J16" s="163" t="s">
        <v>43</v>
      </c>
      <c r="K16" s="164" t="s">
        <v>44</v>
      </c>
      <c r="L16" s="165" t="s">
        <v>45</v>
      </c>
      <c r="M16" s="272"/>
      <c r="N16" s="269"/>
      <c r="O16" s="270"/>
      <c r="P16" s="267"/>
    </row>
    <row r="17" spans="1:16" ht="12.75">
      <c r="A17" s="164"/>
      <c r="B17" s="262"/>
      <c r="C17" s="262"/>
      <c r="D17" s="262"/>
      <c r="E17" s="164"/>
      <c r="F17" s="259"/>
      <c r="G17" s="220"/>
      <c r="H17" s="164"/>
      <c r="I17" s="164"/>
      <c r="J17" s="163"/>
      <c r="K17" s="164"/>
      <c r="L17" s="165"/>
      <c r="M17" s="259"/>
      <c r="N17" s="259"/>
      <c r="O17" s="220"/>
      <c r="P17" s="164"/>
    </row>
    <row r="18" spans="2:12" ht="12.75">
      <c r="B18" s="96" t="s">
        <v>40</v>
      </c>
      <c r="J18" s="96" t="s">
        <v>41</v>
      </c>
      <c r="K18" s="3"/>
      <c r="L18" s="3"/>
    </row>
    <row r="19" spans="1:16" ht="12.75" customHeight="1">
      <c r="A19" s="164">
        <v>3</v>
      </c>
      <c r="B19" s="163" t="s">
        <v>67</v>
      </c>
      <c r="C19" s="208" t="s">
        <v>68</v>
      </c>
      <c r="D19" s="165" t="s">
        <v>66</v>
      </c>
      <c r="E19" s="259"/>
      <c r="F19" s="260"/>
      <c r="G19" s="220"/>
      <c r="H19" s="164"/>
      <c r="I19" s="164">
        <v>15</v>
      </c>
      <c r="J19" s="261" t="str">
        <f>VLOOKUP(I19,'пр.взвешивания'!B6:E47,2,FALSE)</f>
        <v>Халикова Анжелика Ринатовна</v>
      </c>
      <c r="K19" s="261" t="str">
        <f>VLOOKUP(J19,'пр.взвешивания'!C6:F47,2,FALSE)</f>
        <v>23.05.93 1р</v>
      </c>
      <c r="L19" s="261" t="str">
        <f>VLOOKUP(K19,'пр.взвешивания'!D6:G47,2,FALSE)</f>
        <v>ПФО Татарстан Наб.Челны Россия</v>
      </c>
      <c r="M19" s="164"/>
      <c r="N19" s="164"/>
      <c r="O19" s="164"/>
      <c r="P19" s="164"/>
    </row>
    <row r="20" spans="1:16" ht="12.75">
      <c r="A20" s="164"/>
      <c r="B20" s="163"/>
      <c r="C20" s="164"/>
      <c r="D20" s="165"/>
      <c r="E20" s="259"/>
      <c r="F20" s="259"/>
      <c r="G20" s="220"/>
      <c r="H20" s="164"/>
      <c r="I20" s="164"/>
      <c r="J20" s="262"/>
      <c r="K20" s="262"/>
      <c r="L20" s="262"/>
      <c r="M20" s="164"/>
      <c r="N20" s="164"/>
      <c r="O20" s="164"/>
      <c r="P20" s="164"/>
    </row>
    <row r="21" spans="1:16" ht="12.75" customHeight="1">
      <c r="A21" s="257">
        <v>2</v>
      </c>
      <c r="B21" s="261" t="str">
        <f>VLOOKUP(A21,'пр.взвешивания'!B11:E52,2,FALSE)</f>
        <v>Соколовская Екатерина Александровна</v>
      </c>
      <c r="C21" s="164" t="s">
        <v>54</v>
      </c>
      <c r="D21" s="165" t="s">
        <v>55</v>
      </c>
      <c r="E21" s="265"/>
      <c r="F21" s="265"/>
      <c r="G21" s="257"/>
      <c r="H21" s="257"/>
      <c r="I21" s="257">
        <v>14</v>
      </c>
      <c r="J21" s="163" t="s">
        <v>43</v>
      </c>
      <c r="K21" s="164" t="s">
        <v>44</v>
      </c>
      <c r="L21" s="165" t="s">
        <v>45</v>
      </c>
      <c r="M21" s="257"/>
      <c r="N21" s="257"/>
      <c r="O21" s="257"/>
      <c r="P21" s="257"/>
    </row>
    <row r="22" spans="1:16" ht="13.5" thickBot="1">
      <c r="A22" s="263"/>
      <c r="B22" s="273"/>
      <c r="C22" s="205"/>
      <c r="D22" s="199"/>
      <c r="E22" s="266"/>
      <c r="F22" s="266"/>
      <c r="G22" s="263"/>
      <c r="H22" s="263"/>
      <c r="I22" s="263"/>
      <c r="J22" s="163"/>
      <c r="K22" s="164"/>
      <c r="L22" s="165"/>
      <c r="M22" s="263"/>
      <c r="N22" s="263"/>
      <c r="O22" s="263"/>
      <c r="P22" s="263"/>
    </row>
    <row r="23" spans="1:16" ht="12.75">
      <c r="A23" s="267">
        <v>1</v>
      </c>
      <c r="B23" s="271" t="str">
        <f>VLOOKUP(A23,'пр.взвешивания'!B10:E51,2,FALSE)</f>
        <v>Ковалева Анастасия Андреевна</v>
      </c>
      <c r="C23" s="274" t="s">
        <v>59</v>
      </c>
      <c r="D23" s="275" t="s">
        <v>60</v>
      </c>
      <c r="E23" s="267" t="s">
        <v>72</v>
      </c>
      <c r="F23" s="269"/>
      <c r="G23" s="270"/>
      <c r="H23" s="267"/>
      <c r="I23" s="267">
        <v>13</v>
      </c>
      <c r="J23" s="271" t="str">
        <f>VLOOKUP(I23,'пр.взвешивания'!B10:E51,2,FALSE)</f>
        <v>Сыморот Ольга Александровна</v>
      </c>
      <c r="K23" s="271" t="str">
        <f>VLOOKUP(J23,'пр.взвешивания'!C10:F51,2,FALSE)</f>
        <v>20.11.93 1р</v>
      </c>
      <c r="L23" s="271" t="str">
        <f>VLOOKUP(K23,'пр.взвешивания'!D10:G51,2,FALSE)</f>
        <v>ДВФО Якутия</v>
      </c>
      <c r="M23" s="272"/>
      <c r="N23" s="269"/>
      <c r="O23" s="270"/>
      <c r="P23" s="267"/>
    </row>
    <row r="24" spans="1:16" ht="12.75">
      <c r="A24" s="164"/>
      <c r="B24" s="262"/>
      <c r="C24" s="164"/>
      <c r="D24" s="165"/>
      <c r="E24" s="164"/>
      <c r="F24" s="259"/>
      <c r="G24" s="220"/>
      <c r="H24" s="164"/>
      <c r="I24" s="164"/>
      <c r="J24" s="262"/>
      <c r="K24" s="262"/>
      <c r="L24" s="262"/>
      <c r="M24" s="259"/>
      <c r="N24" s="259"/>
      <c r="O24" s="220"/>
      <c r="P24" s="164"/>
    </row>
    <row r="25" spans="1:16" ht="12.75">
      <c r="A25" s="96" t="s">
        <v>8</v>
      </c>
      <c r="B25" s="96" t="s">
        <v>34</v>
      </c>
      <c r="C25" s="96"/>
      <c r="D25" s="96"/>
      <c r="E25" s="97" t="s">
        <v>73</v>
      </c>
      <c r="F25" s="96"/>
      <c r="G25" s="96"/>
      <c r="H25" s="96"/>
      <c r="I25" s="96" t="s">
        <v>10</v>
      </c>
      <c r="J25" s="96" t="s">
        <v>34</v>
      </c>
      <c r="K25" s="96"/>
      <c r="L25" s="96"/>
      <c r="M25" s="97" t="s">
        <v>73</v>
      </c>
      <c r="N25" s="96"/>
      <c r="O25" s="96"/>
      <c r="P25" s="96"/>
    </row>
    <row r="26" spans="1:16" ht="12.75" customHeight="1">
      <c r="A26" s="164" t="s">
        <v>0</v>
      </c>
      <c r="B26" s="261" t="s">
        <v>1</v>
      </c>
      <c r="C26" s="261" t="s">
        <v>2</v>
      </c>
      <c r="D26" s="261" t="s">
        <v>3</v>
      </c>
      <c r="E26" s="164" t="s">
        <v>35</v>
      </c>
      <c r="F26" s="164" t="s">
        <v>36</v>
      </c>
      <c r="G26" s="164" t="s">
        <v>37</v>
      </c>
      <c r="H26" s="164" t="s">
        <v>38</v>
      </c>
      <c r="I26" s="164" t="s">
        <v>0</v>
      </c>
      <c r="J26" s="164" t="s">
        <v>1</v>
      </c>
      <c r="K26" s="164" t="s">
        <v>2</v>
      </c>
      <c r="L26" s="164" t="s">
        <v>3</v>
      </c>
      <c r="M26" s="164" t="s">
        <v>35</v>
      </c>
      <c r="N26" s="164" t="s">
        <v>36</v>
      </c>
      <c r="O26" s="164" t="s">
        <v>37</v>
      </c>
      <c r="P26" s="164" t="s">
        <v>38</v>
      </c>
    </row>
    <row r="27" spans="1:16" ht="12.75">
      <c r="A27" s="257"/>
      <c r="B27" s="262"/>
      <c r="C27" s="262"/>
      <c r="D27" s="262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ht="12.75">
      <c r="A28" s="164">
        <v>4</v>
      </c>
      <c r="B28" s="261" t="str">
        <f>VLOOKUP(A28,'пр.взвешивания'!B6:E47,2,FALSE)</f>
        <v>Шатковская Екатерина Сергеевна</v>
      </c>
      <c r="C28" s="261" t="str">
        <f>VLOOKUP(B28,'пр.взвешивания'!C6:F47,2,FALSE)</f>
        <v>21.09.93 кмс</v>
      </c>
      <c r="D28" s="261" t="str">
        <f>VLOOKUP(C28,'пр.взвешивания'!D6:G47,2,FALSE)</f>
        <v>УФО Тюменская обл МО</v>
      </c>
      <c r="E28" s="259"/>
      <c r="F28" s="260"/>
      <c r="G28" s="220"/>
      <c r="H28" s="164"/>
      <c r="I28" s="164">
        <v>16</v>
      </c>
      <c r="J28" s="261" t="str">
        <f>VLOOKUP(I28,'пр.взвешивания'!B6:E47,2,FALSE)</f>
        <v>Андронова Екатерина Александровна</v>
      </c>
      <c r="K28" s="261" t="str">
        <f>VLOOKUP(J28,'пр.взвешивания'!C6:F47,2,FALSE)</f>
        <v>09.04.93 1р</v>
      </c>
      <c r="L28" s="261" t="str">
        <f>VLOOKUP(K28,'пр.взвешивания'!D6:G47,2,FALSE)</f>
        <v>ПФО Самарская МО</v>
      </c>
      <c r="M28" s="164"/>
      <c r="N28" s="164"/>
      <c r="O28" s="164"/>
      <c r="P28" s="164"/>
    </row>
    <row r="29" spans="1:16" ht="12.75">
      <c r="A29" s="164"/>
      <c r="B29" s="262"/>
      <c r="C29" s="262"/>
      <c r="D29" s="262"/>
      <c r="E29" s="259"/>
      <c r="F29" s="259"/>
      <c r="G29" s="220"/>
      <c r="H29" s="164"/>
      <c r="I29" s="164"/>
      <c r="J29" s="262"/>
      <c r="K29" s="262"/>
      <c r="L29" s="262"/>
      <c r="M29" s="164"/>
      <c r="N29" s="164"/>
      <c r="O29" s="164"/>
      <c r="P29" s="164"/>
    </row>
    <row r="30" spans="1:16" ht="12.75">
      <c r="A30" s="257">
        <v>5</v>
      </c>
      <c r="B30" s="261" t="str">
        <f>VLOOKUP(A30,'пр.взвешивания'!B8:E49,2,FALSE)</f>
        <v>Летавина Василиса Сергеевна</v>
      </c>
      <c r="C30" s="261" t="str">
        <f>VLOOKUP(B30,'пр.взвешивания'!C8:F49,2,FALSE)</f>
        <v>06.07.94 кмс</v>
      </c>
      <c r="D30" s="261" t="str">
        <f>VLOOKUP(C30,'пр.взвешивания'!D8:G49,2,FALSE)</f>
        <v>ПФО Нижегоровдская Кстово ПР</v>
      </c>
      <c r="E30" s="265"/>
      <c r="F30" s="265"/>
      <c r="G30" s="257"/>
      <c r="H30" s="257"/>
      <c r="I30" s="257">
        <v>17</v>
      </c>
      <c r="J30" s="261" t="str">
        <f>VLOOKUP(I30,'пр.взвешивания'!B8:E49,2,FALSE)</f>
        <v>Таштимирова Айгуль Галейевна</v>
      </c>
      <c r="K30" s="261" t="str">
        <f>VLOOKUP(J30,'пр.взвешивания'!C8:F49,2,FALSE)</f>
        <v>11.03.93.кмс</v>
      </c>
      <c r="L30" s="261" t="str">
        <f>VLOOKUP(K30,'пр.взвешивания'!D8:G49,2,FALSE)</f>
        <v>УФОТюменская обл МО</v>
      </c>
      <c r="M30" s="257"/>
      <c r="N30" s="257"/>
      <c r="O30" s="257"/>
      <c r="P30" s="257"/>
    </row>
    <row r="31" spans="1:16" ht="13.5" thickBot="1">
      <c r="A31" s="263"/>
      <c r="B31" s="273"/>
      <c r="C31" s="273"/>
      <c r="D31" s="273"/>
      <c r="E31" s="266"/>
      <c r="F31" s="266"/>
      <c r="G31" s="263"/>
      <c r="H31" s="263"/>
      <c r="I31" s="263"/>
      <c r="J31" s="273"/>
      <c r="K31" s="273"/>
      <c r="L31" s="273"/>
      <c r="M31" s="263"/>
      <c r="N31" s="263"/>
      <c r="O31" s="263"/>
      <c r="P31" s="263"/>
    </row>
    <row r="32" spans="1:16" ht="12.75">
      <c r="A32" s="267">
        <v>6</v>
      </c>
      <c r="B32" s="271" t="str">
        <f>VLOOKUP(A32,'пр.взвешивания'!B10:E51,2,FALSE)</f>
        <v>Зайцева Анастасия</v>
      </c>
      <c r="C32" s="271" t="str">
        <f>VLOOKUP(B32,'пр.взвешивания'!C10:F51,2,FALSE)</f>
        <v>1993 1р</v>
      </c>
      <c r="D32" s="271" t="str">
        <f>VLOOKUP(C32,'пр.взвешивания'!D10:G51,2,FALSE)</f>
        <v>ЦФО Тверская Торжок МО</v>
      </c>
      <c r="E32" s="267" t="s">
        <v>72</v>
      </c>
      <c r="F32" s="269"/>
      <c r="G32" s="270"/>
      <c r="H32" s="267"/>
      <c r="I32" s="267">
        <v>18</v>
      </c>
      <c r="J32" s="271" t="str">
        <f>VLOOKUP(I32,'пр.взвешивания'!B10:E51,2,FALSE)</f>
        <v>Пальм Юлия Михайловна</v>
      </c>
      <c r="K32" s="271" t="str">
        <f>VLOOKUP(J32,'пр.взвешивания'!C10:F51,2,FALSE)</f>
        <v>1994 1р</v>
      </c>
      <c r="L32" s="271" t="str">
        <f>VLOOKUP(K32,'пр.взвешивания'!D10:G51,2,FALSE)</f>
        <v>ПФО Саратовская обл</v>
      </c>
      <c r="M32" s="272"/>
      <c r="N32" s="269"/>
      <c r="O32" s="270"/>
      <c r="P32" s="267"/>
    </row>
    <row r="33" spans="1:16" ht="12.75">
      <c r="A33" s="164"/>
      <c r="B33" s="262"/>
      <c r="C33" s="262"/>
      <c r="D33" s="262"/>
      <c r="E33" s="164"/>
      <c r="F33" s="259"/>
      <c r="G33" s="220"/>
      <c r="H33" s="164"/>
      <c r="I33" s="164"/>
      <c r="J33" s="262"/>
      <c r="K33" s="262"/>
      <c r="L33" s="262"/>
      <c r="M33" s="259"/>
      <c r="N33" s="259"/>
      <c r="O33" s="220"/>
      <c r="P33" s="164"/>
    </row>
    <row r="34" spans="2:12" ht="12.75">
      <c r="B34" s="96" t="s">
        <v>39</v>
      </c>
      <c r="J34" s="96" t="s">
        <v>39</v>
      </c>
      <c r="K34" s="3"/>
      <c r="L34" s="3"/>
    </row>
    <row r="35" spans="1:16" ht="12.75">
      <c r="A35" s="164">
        <v>4</v>
      </c>
      <c r="B35" s="261" t="str">
        <f>VLOOKUP(A35,'пр.взвешивания'!B6:E47,2,FALSE)</f>
        <v>Шатковская Екатерина Сергеевна</v>
      </c>
      <c r="C35" s="261" t="str">
        <f>VLOOKUP(B35,'пр.взвешивания'!C6:F47,2,FALSE)</f>
        <v>21.09.93 кмс</v>
      </c>
      <c r="D35" s="261" t="str">
        <f>VLOOKUP(C35,'пр.взвешивания'!D6:G47,2,FALSE)</f>
        <v>УФО Тюменская обл МО</v>
      </c>
      <c r="E35" s="259"/>
      <c r="F35" s="260"/>
      <c r="G35" s="220"/>
      <c r="H35" s="164"/>
      <c r="I35" s="164">
        <v>16</v>
      </c>
      <c r="J35" s="261" t="str">
        <f>VLOOKUP(I35,'пр.взвешивания'!B6:E47,2,FALSE)</f>
        <v>Андронова Екатерина Александровна</v>
      </c>
      <c r="K35" s="261" t="str">
        <f>VLOOKUP(J35,'пр.взвешивания'!C6:F47,2,FALSE)</f>
        <v>09.04.93 1р</v>
      </c>
      <c r="L35" s="261" t="str">
        <f>VLOOKUP(K35,'пр.взвешивания'!D6:G47,2,FALSE)</f>
        <v>ПФО Самарская МО</v>
      </c>
      <c r="M35" s="164"/>
      <c r="N35" s="164"/>
      <c r="O35" s="164"/>
      <c r="P35" s="164"/>
    </row>
    <row r="36" spans="1:16" ht="12.75">
      <c r="A36" s="164"/>
      <c r="B36" s="262"/>
      <c r="C36" s="262"/>
      <c r="D36" s="262"/>
      <c r="E36" s="259"/>
      <c r="F36" s="259"/>
      <c r="G36" s="220"/>
      <c r="H36" s="164"/>
      <c r="I36" s="164"/>
      <c r="J36" s="262"/>
      <c r="K36" s="262"/>
      <c r="L36" s="262"/>
      <c r="M36" s="164"/>
      <c r="N36" s="164"/>
      <c r="O36" s="164"/>
      <c r="P36" s="164"/>
    </row>
    <row r="37" spans="1:16" ht="12.75">
      <c r="A37" s="257">
        <v>6</v>
      </c>
      <c r="B37" s="261" t="str">
        <f>VLOOKUP(A37,'пр.взвешивания'!B8:E49,2,FALSE)</f>
        <v>Зайцева Анастасия</v>
      </c>
      <c r="C37" s="261" t="str">
        <f>VLOOKUP(B37,'пр.взвешивания'!C8:F49,2,FALSE)</f>
        <v>1993 1р</v>
      </c>
      <c r="D37" s="261" t="str">
        <f>VLOOKUP(C37,'пр.взвешивания'!D8:G49,2,FALSE)</f>
        <v>ЦФО Тверская Торжок МО</v>
      </c>
      <c r="E37" s="265"/>
      <c r="F37" s="265"/>
      <c r="G37" s="257"/>
      <c r="H37" s="257"/>
      <c r="I37" s="257">
        <v>18</v>
      </c>
      <c r="J37" s="261" t="str">
        <f>VLOOKUP(I37,'пр.взвешивания'!B8:E49,2,FALSE)</f>
        <v>Пальм Юлия Михайловна</v>
      </c>
      <c r="K37" s="261" t="str">
        <f>VLOOKUP(J37,'пр.взвешивания'!C8:F49,2,FALSE)</f>
        <v>1994 1р</v>
      </c>
      <c r="L37" s="261" t="str">
        <f>VLOOKUP(K37,'пр.взвешивания'!D8:G49,2,FALSE)</f>
        <v>ПФО Саратовская обл</v>
      </c>
      <c r="M37" s="257"/>
      <c r="N37" s="257"/>
      <c r="O37" s="257"/>
      <c r="P37" s="257"/>
    </row>
    <row r="38" spans="1:16" ht="13.5" thickBot="1">
      <c r="A38" s="263"/>
      <c r="B38" s="273"/>
      <c r="C38" s="273"/>
      <c r="D38" s="273"/>
      <c r="E38" s="266"/>
      <c r="F38" s="266"/>
      <c r="G38" s="263"/>
      <c r="H38" s="263"/>
      <c r="I38" s="263"/>
      <c r="J38" s="273"/>
      <c r="K38" s="273"/>
      <c r="L38" s="273"/>
      <c r="M38" s="263"/>
      <c r="N38" s="263"/>
      <c r="O38" s="263"/>
      <c r="P38" s="263"/>
    </row>
    <row r="39" spans="1:16" ht="12.75">
      <c r="A39" s="267">
        <v>5</v>
      </c>
      <c r="B39" s="271" t="str">
        <f>VLOOKUP(A39,'пр.взвешивания'!B10:E51,2,FALSE)</f>
        <v>Летавина Василиса Сергеевна</v>
      </c>
      <c r="C39" s="271" t="str">
        <f>VLOOKUP(B39,'пр.взвешивания'!C10:F51,2,FALSE)</f>
        <v>06.07.94 кмс</v>
      </c>
      <c r="D39" s="271" t="str">
        <f>VLOOKUP(C39,'пр.взвешивания'!D10:G51,2,FALSE)</f>
        <v>ПФО Нижегоровдская Кстово ПР</v>
      </c>
      <c r="E39" s="267" t="s">
        <v>72</v>
      </c>
      <c r="F39" s="269"/>
      <c r="G39" s="270"/>
      <c r="H39" s="267"/>
      <c r="I39" s="267">
        <v>17</v>
      </c>
      <c r="J39" s="271" t="e">
        <f>VLOOKUP(I39,'пр.взвешивания'!B10:E51,2,FALSE)</f>
        <v>#N/A</v>
      </c>
      <c r="K39" s="271" t="e">
        <f>VLOOKUP(J39,'пр.взвешивания'!C10:F51,2,FALSE)</f>
        <v>#N/A</v>
      </c>
      <c r="L39" s="271" t="e">
        <f>VLOOKUP(K39,'пр.взвешивания'!D10:G51,2,FALSE)</f>
        <v>#N/A</v>
      </c>
      <c r="M39" s="272"/>
      <c r="N39" s="269"/>
      <c r="O39" s="270"/>
      <c r="P39" s="267"/>
    </row>
    <row r="40" spans="1:16" ht="12.75">
      <c r="A40" s="164"/>
      <c r="B40" s="262"/>
      <c r="C40" s="262"/>
      <c r="D40" s="262"/>
      <c r="E40" s="164"/>
      <c r="F40" s="259"/>
      <c r="G40" s="220"/>
      <c r="H40" s="164"/>
      <c r="I40" s="164"/>
      <c r="J40" s="262"/>
      <c r="K40" s="262"/>
      <c r="L40" s="262"/>
      <c r="M40" s="259"/>
      <c r="N40" s="259"/>
      <c r="O40" s="220"/>
      <c r="P40" s="164"/>
    </row>
    <row r="41" spans="2:12" ht="12.75">
      <c r="B41" s="96" t="s">
        <v>40</v>
      </c>
      <c r="J41" s="96" t="s">
        <v>41</v>
      </c>
      <c r="K41" s="3"/>
      <c r="L41" s="3"/>
    </row>
    <row r="42" spans="1:16" ht="12.75">
      <c r="A42" s="164">
        <v>6</v>
      </c>
      <c r="B42" s="261" t="str">
        <f>VLOOKUP(A42,'пр.взвешивания'!B6:E47,2,FALSE)</f>
        <v>Зайцева Анастасия</v>
      </c>
      <c r="C42" s="261" t="str">
        <f>VLOOKUP(B42,'пр.взвешивания'!C6:F47,2,FALSE)</f>
        <v>1993 1р</v>
      </c>
      <c r="D42" s="261" t="str">
        <f>VLOOKUP(C42,'пр.взвешивания'!D6:G47,2,FALSE)</f>
        <v>ЦФО Тверская Торжок МО</v>
      </c>
      <c r="E42" s="259"/>
      <c r="F42" s="260"/>
      <c r="G42" s="220"/>
      <c r="H42" s="164"/>
      <c r="I42" s="164">
        <v>18</v>
      </c>
      <c r="J42" s="261" t="str">
        <f>VLOOKUP(I42,'пр.взвешивания'!B15:E56,2,FALSE)</f>
        <v>Пальм Юлия Михайловна</v>
      </c>
      <c r="K42" s="261" t="str">
        <f>VLOOKUP(J42,'пр.взвешивания'!C15:F56,2,FALSE)</f>
        <v>1994 1р</v>
      </c>
      <c r="L42" s="261" t="str">
        <f>VLOOKUP(K42,'пр.взвешивания'!D15:G56,2,FALSE)</f>
        <v>ПФО Саратовская обл</v>
      </c>
      <c r="M42" s="164"/>
      <c r="N42" s="164"/>
      <c r="O42" s="164"/>
      <c r="P42" s="164"/>
    </row>
    <row r="43" spans="1:16" ht="12.75">
      <c r="A43" s="164"/>
      <c r="B43" s="262"/>
      <c r="C43" s="262"/>
      <c r="D43" s="262"/>
      <c r="E43" s="259"/>
      <c r="F43" s="259"/>
      <c r="G43" s="220"/>
      <c r="H43" s="164"/>
      <c r="I43" s="164"/>
      <c r="J43" s="262"/>
      <c r="K43" s="262"/>
      <c r="L43" s="262"/>
      <c r="M43" s="164"/>
      <c r="N43" s="164"/>
      <c r="O43" s="164"/>
      <c r="P43" s="164"/>
    </row>
    <row r="44" spans="1:16" ht="12.75">
      <c r="A44" s="257">
        <v>5</v>
      </c>
      <c r="B44" s="261" t="str">
        <f>VLOOKUP(A44,'пр.взвешивания'!B8:E49,2,FALSE)</f>
        <v>Летавина Василиса Сергеевна</v>
      </c>
      <c r="C44" s="261" t="str">
        <f>VLOOKUP(B44,'пр.взвешивания'!C8:F49,2,FALSE)</f>
        <v>06.07.94 кмс</v>
      </c>
      <c r="D44" s="261" t="str">
        <f>VLOOKUP(C44,'пр.взвешивания'!D8:G49,2,FALSE)</f>
        <v>ПФО Нижегоровдская Кстово ПР</v>
      </c>
      <c r="E44" s="265"/>
      <c r="F44" s="265"/>
      <c r="G44" s="257"/>
      <c r="H44" s="257"/>
      <c r="I44" s="257">
        <v>17</v>
      </c>
      <c r="J44" s="163" t="s">
        <v>56</v>
      </c>
      <c r="K44" s="164" t="s">
        <v>57</v>
      </c>
      <c r="L44" s="165" t="s">
        <v>58</v>
      </c>
      <c r="M44" s="257"/>
      <c r="N44" s="257"/>
      <c r="O44" s="257"/>
      <c r="P44" s="257"/>
    </row>
    <row r="45" spans="1:16" ht="13.5" thickBot="1">
      <c r="A45" s="263"/>
      <c r="B45" s="273"/>
      <c r="C45" s="273"/>
      <c r="D45" s="273"/>
      <c r="E45" s="266"/>
      <c r="F45" s="266"/>
      <c r="G45" s="263"/>
      <c r="H45" s="263"/>
      <c r="I45" s="263"/>
      <c r="J45" s="163"/>
      <c r="K45" s="164"/>
      <c r="L45" s="165"/>
      <c r="M45" s="263"/>
      <c r="N45" s="263"/>
      <c r="O45" s="263"/>
      <c r="P45" s="263"/>
    </row>
    <row r="46" spans="1:16" ht="12.75">
      <c r="A46" s="267">
        <v>4</v>
      </c>
      <c r="B46" s="271" t="e">
        <f>VLOOKUP(A46,'пр.взвешивания'!B10:E51,2,FALSE)</f>
        <v>#N/A</v>
      </c>
      <c r="C46" s="271" t="e">
        <f>VLOOKUP(B46,'пр.взвешивания'!C10:F51,2,FALSE)</f>
        <v>#N/A</v>
      </c>
      <c r="D46" s="271" t="e">
        <f>VLOOKUP(C46,'пр.взвешивания'!D10:G51,2,FALSE)</f>
        <v>#N/A</v>
      </c>
      <c r="E46" s="267" t="s">
        <v>72</v>
      </c>
      <c r="F46" s="269"/>
      <c r="G46" s="270"/>
      <c r="H46" s="267"/>
      <c r="I46" s="267">
        <v>16</v>
      </c>
      <c r="J46" s="271" t="str">
        <f>VLOOKUP(I46,'пр.взвешивания'!B19:E60,2,FALSE)</f>
        <v>Андронова Екатерина Александровна</v>
      </c>
      <c r="K46" s="271" t="str">
        <f>VLOOKUP(J46,'пр.взвешивания'!C19:F60,2,FALSE)</f>
        <v>09.04.93 1р</v>
      </c>
      <c r="L46" s="271" t="str">
        <f>VLOOKUP(K46,'пр.взвешивания'!D19:G60,2,FALSE)</f>
        <v>ПФО Самарская МО</v>
      </c>
      <c r="M46" s="272"/>
      <c r="N46" s="269"/>
      <c r="O46" s="270"/>
      <c r="P46" s="267"/>
    </row>
    <row r="47" spans="1:16" ht="20.25" customHeight="1">
      <c r="A47" s="164"/>
      <c r="B47" s="262"/>
      <c r="C47" s="262"/>
      <c r="D47" s="262"/>
      <c r="E47" s="164"/>
      <c r="F47" s="259"/>
      <c r="G47" s="220"/>
      <c r="H47" s="164"/>
      <c r="I47" s="164"/>
      <c r="J47" s="262"/>
      <c r="K47" s="262"/>
      <c r="L47" s="262"/>
      <c r="M47" s="259"/>
      <c r="N47" s="259"/>
      <c r="O47" s="220"/>
      <c r="P47" s="164"/>
    </row>
    <row r="52" spans="1:16" ht="12.75">
      <c r="A52" s="256" t="s">
        <v>33</v>
      </c>
      <c r="B52" s="256"/>
      <c r="C52" s="256"/>
      <c r="D52" s="256"/>
      <c r="E52" s="256"/>
      <c r="F52" s="256"/>
      <c r="G52" s="256"/>
      <c r="H52" s="256"/>
      <c r="I52" s="256" t="s">
        <v>33</v>
      </c>
      <c r="J52" s="256"/>
      <c r="K52" s="256"/>
      <c r="L52" s="256"/>
      <c r="M52" s="256"/>
      <c r="N52" s="256"/>
      <c r="O52" s="256"/>
      <c r="P52" s="256"/>
    </row>
    <row r="53" spans="1:16" ht="12.75">
      <c r="A53" s="96" t="s">
        <v>19</v>
      </c>
      <c r="B53" s="96" t="s">
        <v>34</v>
      </c>
      <c r="C53" s="96"/>
      <c r="D53" s="96"/>
      <c r="E53" s="97" t="s">
        <v>73</v>
      </c>
      <c r="F53" s="96"/>
      <c r="G53" s="96"/>
      <c r="H53" s="96"/>
      <c r="I53" s="96" t="s">
        <v>22</v>
      </c>
      <c r="J53" s="96" t="s">
        <v>34</v>
      </c>
      <c r="K53" s="96"/>
      <c r="L53" s="96"/>
      <c r="M53" s="97" t="s">
        <v>73</v>
      </c>
      <c r="N53" s="96"/>
      <c r="O53" s="96"/>
      <c r="P53" s="96"/>
    </row>
    <row r="54" spans="1:16" ht="12.75">
      <c r="A54" s="164" t="s">
        <v>0</v>
      </c>
      <c r="B54" s="164" t="s">
        <v>1</v>
      </c>
      <c r="C54" s="164" t="s">
        <v>2</v>
      </c>
      <c r="D54" s="164" t="s">
        <v>3</v>
      </c>
      <c r="E54" s="164" t="s">
        <v>35</v>
      </c>
      <c r="F54" s="164" t="s">
        <v>36</v>
      </c>
      <c r="G54" s="164" t="s">
        <v>37</v>
      </c>
      <c r="H54" s="164" t="s">
        <v>38</v>
      </c>
      <c r="I54" s="164" t="s">
        <v>0</v>
      </c>
      <c r="J54" s="164" t="s">
        <v>1</v>
      </c>
      <c r="K54" s="164" t="s">
        <v>2</v>
      </c>
      <c r="L54" s="164" t="s">
        <v>3</v>
      </c>
      <c r="M54" s="164" t="s">
        <v>35</v>
      </c>
      <c r="N54" s="164" t="s">
        <v>36</v>
      </c>
      <c r="O54" s="164" t="s">
        <v>37</v>
      </c>
      <c r="P54" s="164" t="s">
        <v>38</v>
      </c>
    </row>
    <row r="55" spans="1:16" ht="12.7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</row>
    <row r="56" spans="1:16" ht="12.75">
      <c r="A56" s="164">
        <v>7</v>
      </c>
      <c r="B56" s="261" t="str">
        <f>VLOOKUP(A56,'пр.взвешивания'!B6:E47,2,FALSE)</f>
        <v>Полыгалова Карина александровна</v>
      </c>
      <c r="C56" s="261" t="str">
        <f>VLOOKUP(B56,'пр.взвешивания'!C6:F47,2,FALSE)</f>
        <v>14.04.93 кмс</v>
      </c>
      <c r="D56" s="261" t="str">
        <f>VLOOKUP(C56,'пр.взвешивания'!D6:G47,2,FALSE)</f>
        <v>ПФО Пермский Краснокамск ПР</v>
      </c>
      <c r="E56" s="164"/>
      <c r="F56" s="164"/>
      <c r="G56" s="164"/>
      <c r="H56" s="164"/>
      <c r="I56" s="164">
        <v>19</v>
      </c>
      <c r="J56" s="261" t="str">
        <f>VLOOKUP(I56,'пр.взвешивания'!B6:E47,2,FALSE)</f>
        <v>Зайцева Анна Александровна</v>
      </c>
      <c r="K56" s="261" t="str">
        <f>VLOOKUP(J56,'пр.взвешивания'!C6:F47,2,FALSE)</f>
        <v>20.05.93 кмс</v>
      </c>
      <c r="L56" s="261" t="str">
        <f>VLOOKUP(K56,'пр.взвешивания'!D6:G47,2,FALSE)</f>
        <v>Москва МО</v>
      </c>
      <c r="M56" s="164"/>
      <c r="N56" s="164"/>
      <c r="O56" s="164"/>
      <c r="P56" s="164"/>
    </row>
    <row r="57" spans="1:16" ht="12.75">
      <c r="A57" s="164"/>
      <c r="B57" s="262"/>
      <c r="C57" s="262"/>
      <c r="D57" s="262"/>
      <c r="E57" s="164"/>
      <c r="F57" s="164"/>
      <c r="G57" s="164"/>
      <c r="H57" s="164"/>
      <c r="I57" s="164"/>
      <c r="J57" s="262"/>
      <c r="K57" s="262"/>
      <c r="L57" s="262"/>
      <c r="M57" s="164"/>
      <c r="N57" s="164"/>
      <c r="O57" s="164"/>
      <c r="P57" s="164"/>
    </row>
    <row r="58" spans="1:16" ht="12.75">
      <c r="A58" s="257">
        <v>8</v>
      </c>
      <c r="B58" s="261" t="str">
        <f>VLOOKUP(A58,'пр.взвешивания'!B8:E49,2,FALSE)</f>
        <v>Новикова Екатерина Юрьевна</v>
      </c>
      <c r="C58" s="261" t="str">
        <f>VLOOKUP(B58,'пр.взвешивания'!C8:F49,2,FALSE)</f>
        <v>08.07.95 1юн</v>
      </c>
      <c r="D58" s="261" t="str">
        <f>VLOOKUP(C58,'пр.взвешивания'!D8:G49,2,FALSE)</f>
        <v>Москва МО</v>
      </c>
      <c r="E58" s="257"/>
      <c r="F58" s="257"/>
      <c r="G58" s="257"/>
      <c r="H58" s="257"/>
      <c r="I58" s="257">
        <v>20</v>
      </c>
      <c r="J58" s="261" t="str">
        <f>VLOOKUP(I58,'пр.взвешивания'!B8:E49,2,FALSE)</f>
        <v>Бойкова Кристина</v>
      </c>
      <c r="K58" s="261" t="str">
        <f>VLOOKUP(J58,'пр.взвешивания'!C8:F49,2,FALSE)</f>
        <v>15.04.93 1р</v>
      </c>
      <c r="L58" s="261" t="str">
        <f>VLOOKUP(K58,'пр.взвешивания'!D8:G49,2,FALSE)</f>
        <v>ЦФО Тверская Ржев МО</v>
      </c>
      <c r="M58" s="257"/>
      <c r="N58" s="257"/>
      <c r="O58" s="257"/>
      <c r="P58" s="257"/>
    </row>
    <row r="59" spans="1:16" ht="13.5" thickBot="1">
      <c r="A59" s="263"/>
      <c r="B59" s="273"/>
      <c r="C59" s="273"/>
      <c r="D59" s="273"/>
      <c r="E59" s="263"/>
      <c r="F59" s="263"/>
      <c r="G59" s="263"/>
      <c r="H59" s="263"/>
      <c r="I59" s="263"/>
      <c r="J59" s="273"/>
      <c r="K59" s="273"/>
      <c r="L59" s="273"/>
      <c r="M59" s="263"/>
      <c r="N59" s="263"/>
      <c r="O59" s="263"/>
      <c r="P59" s="263"/>
    </row>
    <row r="60" spans="1:16" ht="12.75">
      <c r="A60" s="267">
        <v>9</v>
      </c>
      <c r="B60" s="271" t="str">
        <f>VLOOKUP(A60,'пр.взвешивания'!B10:E51,2,FALSE)</f>
        <v>Сельвян Кристина Эншановна</v>
      </c>
      <c r="C60" s="271" t="str">
        <f>VLOOKUP(B60,'пр.взвешивания'!C10:F51,2,FALSE)</f>
        <v>03.02.1993 кмс</v>
      </c>
      <c r="D60" s="271" t="str">
        <f>VLOOKUP(C60,'пр.взвешивания'!D10:G51,2,FALSE)</f>
        <v>ЮФО Ростовская МО</v>
      </c>
      <c r="E60" s="267" t="s">
        <v>72</v>
      </c>
      <c r="F60" s="269"/>
      <c r="G60" s="270"/>
      <c r="H60" s="267"/>
      <c r="I60" s="267">
        <v>21</v>
      </c>
      <c r="J60" s="271" t="str">
        <f>VLOOKUP(I60,'пр.взвешивания'!B10:E51,2,FALSE)</f>
        <v>Свирбуль Вера Владимировна</v>
      </c>
      <c r="K60" s="271" t="str">
        <f>VLOOKUP(J60,'пр.взвешивания'!C10:F51,2,FALSE)</f>
        <v>03.12.93 1р</v>
      </c>
      <c r="L60" s="271" t="str">
        <f>VLOOKUP(K60,'пр.взвешивания'!D10:G51,2,FALSE)</f>
        <v>ЦФО Владимирская Александров ПР</v>
      </c>
      <c r="M60" s="272"/>
      <c r="N60" s="269"/>
      <c r="O60" s="270"/>
      <c r="P60" s="267"/>
    </row>
    <row r="61" spans="1:16" ht="12.75">
      <c r="A61" s="164"/>
      <c r="B61" s="262"/>
      <c r="C61" s="262"/>
      <c r="D61" s="262"/>
      <c r="E61" s="164"/>
      <c r="F61" s="259"/>
      <c r="G61" s="220"/>
      <c r="H61" s="164"/>
      <c r="I61" s="164"/>
      <c r="J61" s="262"/>
      <c r="K61" s="262"/>
      <c r="L61" s="262"/>
      <c r="M61" s="259"/>
      <c r="N61" s="259"/>
      <c r="O61" s="220"/>
      <c r="P61" s="164"/>
    </row>
    <row r="62" spans="2:12" ht="12.75">
      <c r="B62" s="96" t="s">
        <v>39</v>
      </c>
      <c r="C62" s="3"/>
      <c r="D62" s="3"/>
      <c r="J62" s="96" t="s">
        <v>39</v>
      </c>
      <c r="K62" s="3"/>
      <c r="L62" s="3"/>
    </row>
    <row r="63" spans="1:16" ht="12.75">
      <c r="A63" s="164">
        <v>7</v>
      </c>
      <c r="B63" s="261" t="str">
        <f>VLOOKUP(A63,'пр.взвешивания'!B6:E47,2,FALSE)</f>
        <v>Полыгалова Карина александровна</v>
      </c>
      <c r="C63" s="261" t="str">
        <f>VLOOKUP(B63,'пр.взвешивания'!C6:F47,2,FALSE)</f>
        <v>14.04.93 кмс</v>
      </c>
      <c r="D63" s="261" t="str">
        <f>VLOOKUP(C63,'пр.взвешивания'!D6:G47,2,FALSE)</f>
        <v>ПФО Пермский Краснокамск ПР</v>
      </c>
      <c r="E63" s="164"/>
      <c r="F63" s="164"/>
      <c r="G63" s="164"/>
      <c r="H63" s="164"/>
      <c r="I63" s="164">
        <v>19</v>
      </c>
      <c r="J63" s="261" t="str">
        <f>VLOOKUP(I63,'пр.взвешивания'!B6:E47,2,FALSE)</f>
        <v>Зайцева Анна Александровна</v>
      </c>
      <c r="K63" s="261" t="str">
        <f>VLOOKUP(J63,'пр.взвешивания'!C6:F47,2,FALSE)</f>
        <v>20.05.93 кмс</v>
      </c>
      <c r="L63" s="261" t="str">
        <f>VLOOKUP(K63,'пр.взвешивания'!D6:G47,2,FALSE)</f>
        <v>Москва МО</v>
      </c>
      <c r="M63" s="164"/>
      <c r="N63" s="164"/>
      <c r="O63" s="164"/>
      <c r="P63" s="164"/>
    </row>
    <row r="64" spans="1:16" ht="12.75">
      <c r="A64" s="164"/>
      <c r="B64" s="262"/>
      <c r="C64" s="262"/>
      <c r="D64" s="262"/>
      <c r="E64" s="164"/>
      <c r="F64" s="164"/>
      <c r="G64" s="164"/>
      <c r="H64" s="164"/>
      <c r="I64" s="164"/>
      <c r="J64" s="262"/>
      <c r="K64" s="262"/>
      <c r="L64" s="262"/>
      <c r="M64" s="164"/>
      <c r="N64" s="164"/>
      <c r="O64" s="164"/>
      <c r="P64" s="164"/>
    </row>
    <row r="65" spans="1:16" ht="12.75">
      <c r="A65" s="257">
        <v>9</v>
      </c>
      <c r="B65" s="261" t="str">
        <f>VLOOKUP(A65,'пр.взвешивания'!B8:E49,2,FALSE)</f>
        <v>Сельвян Кристина Эншановна</v>
      </c>
      <c r="C65" s="261" t="str">
        <f>VLOOKUP(B65,'пр.взвешивания'!C8:F49,2,FALSE)</f>
        <v>03.02.1993 кмс</v>
      </c>
      <c r="D65" s="261" t="str">
        <f>VLOOKUP(C65,'пр.взвешивания'!D8:G49,2,FALSE)</f>
        <v>ЮФО Ростовская МО</v>
      </c>
      <c r="E65" s="257"/>
      <c r="F65" s="257"/>
      <c r="G65" s="257"/>
      <c r="H65" s="257"/>
      <c r="I65" s="257">
        <v>21</v>
      </c>
      <c r="J65" s="261" t="str">
        <f>VLOOKUP(I65,'пр.взвешивания'!B8:E49,2,FALSE)</f>
        <v>Свирбуль Вера Владимировна</v>
      </c>
      <c r="K65" s="261" t="str">
        <f>VLOOKUP(J65,'пр.взвешивания'!C8:F49,2,FALSE)</f>
        <v>03.12.93 1р</v>
      </c>
      <c r="L65" s="261" t="str">
        <f>VLOOKUP(K65,'пр.взвешивания'!D8:G49,2,FALSE)</f>
        <v>ЦФО Владимирская Александров ПР</v>
      </c>
      <c r="M65" s="257"/>
      <c r="N65" s="257"/>
      <c r="O65" s="257"/>
      <c r="P65" s="257"/>
    </row>
    <row r="66" spans="1:16" ht="13.5" thickBot="1">
      <c r="A66" s="263"/>
      <c r="B66" s="273"/>
      <c r="C66" s="273"/>
      <c r="D66" s="273"/>
      <c r="E66" s="263"/>
      <c r="F66" s="263"/>
      <c r="G66" s="263"/>
      <c r="H66" s="263"/>
      <c r="I66" s="263"/>
      <c r="J66" s="273"/>
      <c r="K66" s="273"/>
      <c r="L66" s="273"/>
      <c r="M66" s="263"/>
      <c r="N66" s="263"/>
      <c r="O66" s="263"/>
      <c r="P66" s="263"/>
    </row>
    <row r="67" spans="1:16" ht="12.75">
      <c r="A67" s="267">
        <v>8</v>
      </c>
      <c r="B67" s="271" t="str">
        <f>VLOOKUP(A67,'пр.взвешивания'!B10:E51,2,FALSE)</f>
        <v>Новикова Екатерина Юрьевна</v>
      </c>
      <c r="C67" s="271" t="str">
        <f>VLOOKUP(B67,'пр.взвешивания'!C10:F51,2,FALSE)</f>
        <v>08.07.95 1юн</v>
      </c>
      <c r="D67" s="271" t="str">
        <f>VLOOKUP(C67,'пр.взвешивания'!D10:G51,2,FALSE)</f>
        <v>Москва МО</v>
      </c>
      <c r="E67" s="267" t="s">
        <v>72</v>
      </c>
      <c r="F67" s="269"/>
      <c r="G67" s="270"/>
      <c r="H67" s="267"/>
      <c r="I67" s="267">
        <v>20</v>
      </c>
      <c r="J67" s="271" t="str">
        <f>VLOOKUP(I67,'пр.взвешивания'!B10:E51,2,FALSE)</f>
        <v>Бойкова Кристина</v>
      </c>
      <c r="K67" s="271" t="str">
        <f>VLOOKUP(J67,'пр.взвешивания'!C10:F51,2,FALSE)</f>
        <v>15.04.93 1р</v>
      </c>
      <c r="L67" s="271" t="str">
        <f>VLOOKUP(K67,'пр.взвешивания'!D10:G51,2,FALSE)</f>
        <v>ЦФО Тверская Ржев МО</v>
      </c>
      <c r="M67" s="272"/>
      <c r="N67" s="269"/>
      <c r="O67" s="270"/>
      <c r="P67" s="267"/>
    </row>
    <row r="68" spans="1:16" ht="12.75">
      <c r="A68" s="164"/>
      <c r="B68" s="262"/>
      <c r="C68" s="262"/>
      <c r="D68" s="262"/>
      <c r="E68" s="164"/>
      <c r="F68" s="259"/>
      <c r="G68" s="220"/>
      <c r="H68" s="164"/>
      <c r="I68" s="164"/>
      <c r="J68" s="262"/>
      <c r="K68" s="262"/>
      <c r="L68" s="262"/>
      <c r="M68" s="259"/>
      <c r="N68" s="259"/>
      <c r="O68" s="220"/>
      <c r="P68" s="164"/>
    </row>
    <row r="69" spans="2:12" ht="12.75">
      <c r="B69" s="96" t="s">
        <v>41</v>
      </c>
      <c r="C69" s="3"/>
      <c r="D69" s="3"/>
      <c r="J69" s="96" t="s">
        <v>41</v>
      </c>
      <c r="K69" s="3"/>
      <c r="L69" s="3"/>
    </row>
    <row r="70" spans="1:16" ht="12.75">
      <c r="A70" s="164">
        <v>9</v>
      </c>
      <c r="B70" s="261" t="str">
        <f>VLOOKUP(A70,'пр.взвешивания'!B6:E47,2,FALSE)</f>
        <v>Сельвян Кристина Эншановна</v>
      </c>
      <c r="C70" s="261" t="str">
        <f>VLOOKUP(B70,'пр.взвешивания'!C6:F47,2,FALSE)</f>
        <v>03.02.1993 кмс</v>
      </c>
      <c r="D70" s="261" t="str">
        <f>VLOOKUP(C70,'пр.взвешивания'!D6:G47,2,FALSE)</f>
        <v>ЮФО Ростовская МО</v>
      </c>
      <c r="E70" s="164"/>
      <c r="F70" s="164"/>
      <c r="G70" s="164"/>
      <c r="H70" s="164"/>
      <c r="I70" s="164">
        <v>21</v>
      </c>
      <c r="J70" s="261" t="e">
        <f>VLOOKUP(I70,'пр.взвешивания'!B15:E56,2,FALSE)</f>
        <v>#N/A</v>
      </c>
      <c r="K70" s="261" t="e">
        <f>VLOOKUP(J70,'пр.взвешивания'!C15:F56,2,FALSE)</f>
        <v>#N/A</v>
      </c>
      <c r="L70" s="261" t="e">
        <f>VLOOKUP(K70,'пр.взвешивания'!D15:G56,2,FALSE)</f>
        <v>#N/A</v>
      </c>
      <c r="M70" s="164"/>
      <c r="N70" s="164"/>
      <c r="O70" s="164"/>
      <c r="P70" s="164"/>
    </row>
    <row r="71" spans="1:16" ht="12.75">
      <c r="A71" s="164"/>
      <c r="B71" s="262"/>
      <c r="C71" s="262"/>
      <c r="D71" s="262"/>
      <c r="E71" s="164"/>
      <c r="F71" s="164"/>
      <c r="G71" s="164"/>
      <c r="H71" s="164"/>
      <c r="I71" s="164"/>
      <c r="J71" s="262"/>
      <c r="K71" s="262"/>
      <c r="L71" s="262"/>
      <c r="M71" s="164"/>
      <c r="N71" s="164"/>
      <c r="O71" s="164"/>
      <c r="P71" s="164"/>
    </row>
    <row r="72" spans="1:16" ht="12.75">
      <c r="A72" s="257">
        <v>8</v>
      </c>
      <c r="B72" s="261" t="str">
        <f>VLOOKUP(A72,'пр.взвешивания'!B8:E49,2,FALSE)</f>
        <v>Новикова Екатерина Юрьевна</v>
      </c>
      <c r="C72" s="261" t="str">
        <f>VLOOKUP(B72,'пр.взвешивания'!C8:F49,2,FALSE)</f>
        <v>08.07.95 1юн</v>
      </c>
      <c r="D72" s="261" t="str">
        <f>VLOOKUP(C72,'пр.взвешивания'!D8:G49,2,FALSE)</f>
        <v>Москва МО</v>
      </c>
      <c r="E72" s="257"/>
      <c r="F72" s="257"/>
      <c r="G72" s="257"/>
      <c r="H72" s="257"/>
      <c r="I72" s="257">
        <v>20</v>
      </c>
      <c r="J72" s="261" t="e">
        <f>VLOOKUP(I72,'пр.взвешивания'!B17:E58,2,FALSE)</f>
        <v>#N/A</v>
      </c>
      <c r="K72" s="261" t="e">
        <f>VLOOKUP(J72,'пр.взвешивания'!C17:F58,2,FALSE)</f>
        <v>#N/A</v>
      </c>
      <c r="L72" s="261" t="e">
        <f>VLOOKUP(K72,'пр.взвешивания'!D17:G58,2,FALSE)</f>
        <v>#N/A</v>
      </c>
      <c r="M72" s="257"/>
      <c r="N72" s="257"/>
      <c r="O72" s="257"/>
      <c r="P72" s="257"/>
    </row>
    <row r="73" spans="1:16" ht="13.5" thickBot="1">
      <c r="A73" s="263"/>
      <c r="B73" s="273"/>
      <c r="C73" s="273"/>
      <c r="D73" s="273"/>
      <c r="E73" s="263"/>
      <c r="F73" s="263"/>
      <c r="G73" s="263"/>
      <c r="H73" s="263"/>
      <c r="I73" s="263"/>
      <c r="J73" s="273"/>
      <c r="K73" s="273"/>
      <c r="L73" s="273"/>
      <c r="M73" s="263"/>
      <c r="N73" s="263"/>
      <c r="O73" s="263"/>
      <c r="P73" s="263"/>
    </row>
    <row r="74" spans="1:16" ht="12.75">
      <c r="A74" s="267">
        <v>7</v>
      </c>
      <c r="B74" s="271" t="str">
        <f>VLOOKUP(A74,'пр.взвешивания'!B10:E51,2,FALSE)</f>
        <v>Полыгалова Карина александровна</v>
      </c>
      <c r="C74" s="271" t="str">
        <f>VLOOKUP(B74,'пр.взвешивания'!C10:F51,2,FALSE)</f>
        <v>14.04.93 кмс</v>
      </c>
      <c r="D74" s="271" t="str">
        <f>VLOOKUP(C74,'пр.взвешивания'!D10:G51,2,FALSE)</f>
        <v>ПФО Пермский Краснокамск ПР</v>
      </c>
      <c r="E74" s="267" t="s">
        <v>72</v>
      </c>
      <c r="F74" s="269"/>
      <c r="G74" s="270"/>
      <c r="H74" s="267"/>
      <c r="I74" s="267">
        <v>19</v>
      </c>
      <c r="J74" s="271" t="e">
        <f>VLOOKUP(I74,'пр.взвешивания'!B19:E60,2,FALSE)</f>
        <v>#N/A</v>
      </c>
      <c r="K74" s="271" t="e">
        <f>VLOOKUP(J74,'пр.взвешивания'!C19:F60,2,FALSE)</f>
        <v>#N/A</v>
      </c>
      <c r="L74" s="271" t="e">
        <f>VLOOKUP(K74,'пр.взвешивания'!D19:G60,2,FALSE)</f>
        <v>#N/A</v>
      </c>
      <c r="M74" s="272"/>
      <c r="N74" s="269"/>
      <c r="O74" s="270"/>
      <c r="P74" s="267"/>
    </row>
    <row r="75" spans="1:16" ht="12.75">
      <c r="A75" s="164"/>
      <c r="B75" s="262"/>
      <c r="C75" s="262"/>
      <c r="D75" s="262"/>
      <c r="E75" s="164"/>
      <c r="F75" s="259"/>
      <c r="G75" s="220"/>
      <c r="H75" s="164"/>
      <c r="I75" s="164"/>
      <c r="J75" s="262"/>
      <c r="K75" s="262"/>
      <c r="L75" s="262"/>
      <c r="M75" s="259"/>
      <c r="N75" s="259"/>
      <c r="O75" s="220"/>
      <c r="P75" s="164"/>
    </row>
    <row r="76" spans="1:16" ht="12.75">
      <c r="A76" s="96" t="s">
        <v>20</v>
      </c>
      <c r="B76" s="96" t="s">
        <v>34</v>
      </c>
      <c r="C76" s="96"/>
      <c r="D76" s="96"/>
      <c r="E76" s="97" t="s">
        <v>73</v>
      </c>
      <c r="F76" s="96"/>
      <c r="G76" s="96"/>
      <c r="H76" s="96"/>
      <c r="I76" s="96" t="s">
        <v>23</v>
      </c>
      <c r="J76" s="96" t="s">
        <v>34</v>
      </c>
      <c r="K76" s="96"/>
      <c r="L76" s="96"/>
      <c r="M76" s="97" t="s">
        <v>73</v>
      </c>
      <c r="N76" s="96"/>
      <c r="O76" s="96"/>
      <c r="P76" s="96"/>
    </row>
    <row r="77" spans="1:16" ht="12.75">
      <c r="A77" s="164" t="s">
        <v>0</v>
      </c>
      <c r="B77" s="164" t="s">
        <v>1</v>
      </c>
      <c r="C77" s="164" t="s">
        <v>2</v>
      </c>
      <c r="D77" s="164" t="s">
        <v>3</v>
      </c>
      <c r="E77" s="164" t="s">
        <v>35</v>
      </c>
      <c r="F77" s="164" t="s">
        <v>36</v>
      </c>
      <c r="G77" s="164" t="s">
        <v>37</v>
      </c>
      <c r="H77" s="164" t="s">
        <v>38</v>
      </c>
      <c r="I77" s="164" t="s">
        <v>0</v>
      </c>
      <c r="J77" s="164" t="s">
        <v>1</v>
      </c>
      <c r="K77" s="164" t="s">
        <v>2</v>
      </c>
      <c r="L77" s="164" t="s">
        <v>3</v>
      </c>
      <c r="M77" s="164" t="s">
        <v>35</v>
      </c>
      <c r="N77" s="164" t="s">
        <v>36</v>
      </c>
      <c r="O77" s="164" t="s">
        <v>37</v>
      </c>
      <c r="P77" s="164" t="s">
        <v>38</v>
      </c>
    </row>
    <row r="78" spans="1:16" ht="12.75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</row>
    <row r="79" spans="1:16" ht="12.75">
      <c r="A79" s="164">
        <v>10</v>
      </c>
      <c r="B79" s="261" t="str">
        <f>VLOOKUP(A79,'пр.взвешивания'!B6:E47,2,FALSE)</f>
        <v>Фирсова Анастасия Валерьевна</v>
      </c>
      <c r="C79" s="261" t="str">
        <f>VLOOKUP(B79,'пр.взвешивания'!C6:F47,2,FALSE)</f>
        <v>13.10.93 1р</v>
      </c>
      <c r="D79" s="261" t="str">
        <f>VLOOKUP(C79,'пр.взвешивания'!D6:G47,2,FALSE)</f>
        <v>ЦФО Рязань МО</v>
      </c>
      <c r="E79" s="164"/>
      <c r="F79" s="164"/>
      <c r="G79" s="164"/>
      <c r="H79" s="164"/>
      <c r="I79" s="164">
        <v>22</v>
      </c>
      <c r="J79" s="163" t="s">
        <v>51</v>
      </c>
      <c r="K79" s="164" t="s">
        <v>52</v>
      </c>
      <c r="L79" s="165" t="s">
        <v>53</v>
      </c>
      <c r="M79" s="164"/>
      <c r="N79" s="164"/>
      <c r="O79" s="164"/>
      <c r="P79" s="164"/>
    </row>
    <row r="80" spans="1:16" ht="12.75">
      <c r="A80" s="164"/>
      <c r="B80" s="262"/>
      <c r="C80" s="262"/>
      <c r="D80" s="262"/>
      <c r="E80" s="164"/>
      <c r="F80" s="164"/>
      <c r="G80" s="164"/>
      <c r="H80" s="164"/>
      <c r="I80" s="164"/>
      <c r="J80" s="163"/>
      <c r="K80" s="164"/>
      <c r="L80" s="165"/>
      <c r="M80" s="164"/>
      <c r="N80" s="164"/>
      <c r="O80" s="164"/>
      <c r="P80" s="164"/>
    </row>
    <row r="81" spans="1:16" ht="12.75">
      <c r="A81" s="257">
        <v>11</v>
      </c>
      <c r="B81" s="261" t="str">
        <f>VLOOKUP(A81,'пр.взвешивания'!B8:E49,2,FALSE)</f>
        <v>Зайцева Алена Андреевна</v>
      </c>
      <c r="C81" s="261" t="str">
        <f>VLOOKUP(B81,'пр.взвешивания'!C8:F49,2,FALSE)</f>
        <v>24.07.95 1юн</v>
      </c>
      <c r="D81" s="261" t="str">
        <f>VLOOKUP(C81,'пр.взвешивания'!D8:G49,2,FALSE)</f>
        <v>ЦФО Московская обл МО</v>
      </c>
      <c r="E81" s="257"/>
      <c r="F81" s="257"/>
      <c r="G81" s="257"/>
      <c r="H81" s="257"/>
      <c r="I81" s="257">
        <v>23</v>
      </c>
      <c r="J81" s="163" t="s">
        <v>48</v>
      </c>
      <c r="K81" s="164" t="s">
        <v>49</v>
      </c>
      <c r="L81" s="165" t="s">
        <v>50</v>
      </c>
      <c r="M81" s="257"/>
      <c r="N81" s="257"/>
      <c r="O81" s="257"/>
      <c r="P81" s="257"/>
    </row>
    <row r="82" spans="1:16" ht="13.5" thickBot="1">
      <c r="A82" s="263"/>
      <c r="B82" s="273"/>
      <c r="C82" s="273"/>
      <c r="D82" s="273"/>
      <c r="E82" s="263"/>
      <c r="F82" s="263"/>
      <c r="G82" s="263"/>
      <c r="H82" s="263"/>
      <c r="I82" s="263"/>
      <c r="J82" s="163"/>
      <c r="K82" s="164"/>
      <c r="L82" s="165"/>
      <c r="M82" s="263"/>
      <c r="N82" s="263"/>
      <c r="O82" s="263"/>
      <c r="P82" s="263"/>
    </row>
    <row r="83" spans="1:16" ht="12.75">
      <c r="A83" s="267">
        <v>12</v>
      </c>
      <c r="B83" s="271" t="str">
        <f>VLOOKUP(A83,'пр.взвешивания'!B2:E47,2,FALSE)</f>
        <v>Вотановская Вероника Олеговна</v>
      </c>
      <c r="C83" s="271" t="str">
        <f>VLOOKUP(B83,'пр.взвешивания'!C2:F47,2,FALSE)</f>
        <v>01.05.94 1р</v>
      </c>
      <c r="D83" s="271" t="str">
        <f>VLOOKUP(C83,'пр.взвешивания'!D2:G47,2,FALSE)</f>
        <v>ЦФО Московская обл МО</v>
      </c>
      <c r="E83" s="267" t="s">
        <v>72</v>
      </c>
      <c r="F83" s="269"/>
      <c r="G83" s="270"/>
      <c r="H83" s="267"/>
      <c r="I83" s="267">
        <v>24</v>
      </c>
      <c r="J83" s="271" t="e">
        <f>VLOOKUP(I83,'пр.взвешивания'!B2:E47,2,FALSE)</f>
        <v>#N/A</v>
      </c>
      <c r="K83" s="271" t="e">
        <f>VLOOKUP(J83,'пр.взвешивания'!C2:F47,2,FALSE)</f>
        <v>#N/A</v>
      </c>
      <c r="L83" s="271" t="e">
        <f>VLOOKUP(K83,'пр.взвешивания'!D2:G47,2,FALSE)</f>
        <v>#N/A</v>
      </c>
      <c r="M83" s="272"/>
      <c r="N83" s="269"/>
      <c r="O83" s="270"/>
      <c r="P83" s="267"/>
    </row>
    <row r="84" spans="1:16" ht="12.75">
      <c r="A84" s="164"/>
      <c r="B84" s="262"/>
      <c r="C84" s="262"/>
      <c r="D84" s="262"/>
      <c r="E84" s="164"/>
      <c r="F84" s="259"/>
      <c r="G84" s="220"/>
      <c r="H84" s="164"/>
      <c r="I84" s="164"/>
      <c r="J84" s="262"/>
      <c r="K84" s="262"/>
      <c r="L84" s="262"/>
      <c r="M84" s="259"/>
      <c r="N84" s="259"/>
      <c r="O84" s="220"/>
      <c r="P84" s="164"/>
    </row>
    <row r="85" spans="2:12" ht="12.75">
      <c r="B85" s="96" t="s">
        <v>39</v>
      </c>
      <c r="C85" s="3"/>
      <c r="D85" s="3"/>
      <c r="J85" s="96" t="s">
        <v>39</v>
      </c>
      <c r="K85" s="3"/>
      <c r="L85" s="3"/>
    </row>
    <row r="86" spans="1:16" ht="12.75">
      <c r="A86" s="164">
        <v>10</v>
      </c>
      <c r="B86" s="261" t="str">
        <f>VLOOKUP(A86,'пр.взвешивания'!B6:E47,2,FALSE)</f>
        <v>Фирсова Анастасия Валерьевна</v>
      </c>
      <c r="C86" s="261" t="str">
        <f>VLOOKUP(B86,'пр.взвешивания'!C6:F47,2,FALSE)</f>
        <v>13.10.93 1р</v>
      </c>
      <c r="D86" s="261" t="str">
        <f>VLOOKUP(C86,'пр.взвешивания'!D6:G47,2,FALSE)</f>
        <v>ЦФО Рязань МО</v>
      </c>
      <c r="E86" s="164"/>
      <c r="F86" s="164"/>
      <c r="G86" s="164"/>
      <c r="H86" s="164"/>
      <c r="I86" s="164">
        <v>22</v>
      </c>
      <c r="J86" s="261" t="e">
        <f>VLOOKUP(I86,'пр.взвешивания'!B6:E47,2,FALSE)</f>
        <v>#N/A</v>
      </c>
      <c r="K86" s="261" t="e">
        <f>VLOOKUP(J86,'пр.взвешивания'!C6:F47,2,FALSE)</f>
        <v>#N/A</v>
      </c>
      <c r="L86" s="261" t="e">
        <f>VLOOKUP(K86,'пр.взвешивания'!D6:G47,2,FALSE)</f>
        <v>#N/A</v>
      </c>
      <c r="M86" s="164"/>
      <c r="N86" s="164"/>
      <c r="O86" s="164"/>
      <c r="P86" s="164"/>
    </row>
    <row r="87" spans="1:16" ht="12.75">
      <c r="A87" s="164"/>
      <c r="B87" s="262"/>
      <c r="C87" s="262"/>
      <c r="D87" s="262"/>
      <c r="E87" s="164"/>
      <c r="F87" s="164"/>
      <c r="G87" s="164"/>
      <c r="H87" s="164"/>
      <c r="I87" s="164"/>
      <c r="J87" s="262"/>
      <c r="K87" s="262"/>
      <c r="L87" s="262"/>
      <c r="M87" s="164"/>
      <c r="N87" s="164"/>
      <c r="O87" s="164"/>
      <c r="P87" s="164"/>
    </row>
    <row r="88" spans="1:16" ht="12.75">
      <c r="A88" s="257">
        <v>12</v>
      </c>
      <c r="B88" s="261" t="str">
        <f>VLOOKUP(A88,'пр.взвешивания'!B8:E49,2,FALSE)</f>
        <v>Вотановская Вероника Олеговна</v>
      </c>
      <c r="C88" s="261" t="str">
        <f>VLOOKUP(B88,'пр.взвешивания'!C8:F49,2,FALSE)</f>
        <v>01.05.94 1р</v>
      </c>
      <c r="D88" s="261" t="str">
        <f>VLOOKUP(C88,'пр.взвешивания'!D8:G49,2,FALSE)</f>
        <v>ЦФО Московская обл МО</v>
      </c>
      <c r="E88" s="257"/>
      <c r="F88" s="257"/>
      <c r="G88" s="257"/>
      <c r="H88" s="257"/>
      <c r="I88" s="257">
        <v>24</v>
      </c>
      <c r="J88" s="261" t="e">
        <f>VLOOKUP(I88,'пр.взвешивания'!B8:E49,2,FALSE)</f>
        <v>#N/A</v>
      </c>
      <c r="K88" s="261" t="e">
        <f>VLOOKUP(J88,'пр.взвешивания'!C8:F49,2,FALSE)</f>
        <v>#N/A</v>
      </c>
      <c r="L88" s="261" t="e">
        <f>VLOOKUP(K88,'пр.взвешивания'!D8:G49,2,FALSE)</f>
        <v>#N/A</v>
      </c>
      <c r="M88" s="257"/>
      <c r="N88" s="257"/>
      <c r="O88" s="257"/>
      <c r="P88" s="257"/>
    </row>
    <row r="89" spans="1:16" ht="13.5" thickBot="1">
      <c r="A89" s="263"/>
      <c r="B89" s="273"/>
      <c r="C89" s="273"/>
      <c r="D89" s="273"/>
      <c r="E89" s="263"/>
      <c r="F89" s="263"/>
      <c r="G89" s="263"/>
      <c r="H89" s="263"/>
      <c r="I89" s="263"/>
      <c r="J89" s="273"/>
      <c r="K89" s="273"/>
      <c r="L89" s="273"/>
      <c r="M89" s="263"/>
      <c r="N89" s="263"/>
      <c r="O89" s="263"/>
      <c r="P89" s="263"/>
    </row>
    <row r="90" spans="1:16" ht="12.75">
      <c r="A90" s="267">
        <v>11</v>
      </c>
      <c r="B90" s="271" t="str">
        <f>VLOOKUP(A90,'пр.взвешивания'!B10:E51,2,FALSE)</f>
        <v>Зайцева Алена Андреевна</v>
      </c>
      <c r="C90" s="271" t="str">
        <f>VLOOKUP(B90,'пр.взвешивания'!C10:F51,2,FALSE)</f>
        <v>24.07.95 1юн</v>
      </c>
      <c r="D90" s="271" t="str">
        <f>VLOOKUP(C90,'пр.взвешивания'!D10:G51,2,FALSE)</f>
        <v>ЦФО Московская обл МО</v>
      </c>
      <c r="E90" s="267" t="s">
        <v>72</v>
      </c>
      <c r="F90" s="269"/>
      <c r="G90" s="270"/>
      <c r="H90" s="267"/>
      <c r="I90" s="267">
        <v>23</v>
      </c>
      <c r="J90" s="163" t="s">
        <v>48</v>
      </c>
      <c r="K90" s="164" t="s">
        <v>49</v>
      </c>
      <c r="L90" s="165" t="s">
        <v>50</v>
      </c>
      <c r="M90" s="272"/>
      <c r="N90" s="269"/>
      <c r="O90" s="270"/>
      <c r="P90" s="267"/>
    </row>
    <row r="91" spans="1:16" ht="12.75">
      <c r="A91" s="164"/>
      <c r="B91" s="262"/>
      <c r="C91" s="262"/>
      <c r="D91" s="262"/>
      <c r="E91" s="164"/>
      <c r="F91" s="259"/>
      <c r="G91" s="220"/>
      <c r="H91" s="164"/>
      <c r="I91" s="164"/>
      <c r="J91" s="163"/>
      <c r="K91" s="164"/>
      <c r="L91" s="165"/>
      <c r="M91" s="259"/>
      <c r="N91" s="259"/>
      <c r="O91" s="220"/>
      <c r="P91" s="164"/>
    </row>
    <row r="92" spans="2:12" ht="12.75">
      <c r="B92" s="96" t="s">
        <v>41</v>
      </c>
      <c r="C92" s="3"/>
      <c r="D92" s="3"/>
      <c r="J92" s="96" t="s">
        <v>41</v>
      </c>
      <c r="K92" s="3"/>
      <c r="L92" s="3"/>
    </row>
    <row r="93" spans="1:16" ht="12.75">
      <c r="A93" s="164">
        <v>12</v>
      </c>
      <c r="B93" s="261" t="str">
        <f>VLOOKUP(A93,'пр.взвешивания'!B6:E47,2,FALSE)</f>
        <v>Вотановская Вероника Олеговна</v>
      </c>
      <c r="C93" s="261" t="str">
        <f>VLOOKUP(B93,'пр.взвешивания'!C6:F47,2,FALSE)</f>
        <v>01.05.94 1р</v>
      </c>
      <c r="D93" s="261" t="str">
        <f>VLOOKUP(C93,'пр.взвешивания'!D6:G47,2,FALSE)</f>
        <v>ЦФО Московская обл МО</v>
      </c>
      <c r="E93" s="164"/>
      <c r="F93" s="164"/>
      <c r="G93" s="164"/>
      <c r="H93" s="164"/>
      <c r="I93" s="164">
        <v>24</v>
      </c>
      <c r="J93" s="261" t="e">
        <f>VLOOKUP(I93,'пр.взвешивания'!B15:E56,2,FALSE)</f>
        <v>#N/A</v>
      </c>
      <c r="K93" s="261" t="e">
        <f>VLOOKUP(J93,'пр.взвешивания'!C15:F56,2,FALSE)</f>
        <v>#N/A</v>
      </c>
      <c r="L93" s="261" t="e">
        <f>VLOOKUP(K93,'пр.взвешивания'!D15:G56,2,FALSE)</f>
        <v>#N/A</v>
      </c>
      <c r="M93" s="164"/>
      <c r="N93" s="164"/>
      <c r="O93" s="164"/>
      <c r="P93" s="164"/>
    </row>
    <row r="94" spans="1:16" ht="12.75">
      <c r="A94" s="164"/>
      <c r="B94" s="262"/>
      <c r="C94" s="262"/>
      <c r="D94" s="262"/>
      <c r="E94" s="164"/>
      <c r="F94" s="164"/>
      <c r="G94" s="164"/>
      <c r="H94" s="164"/>
      <c r="I94" s="164"/>
      <c r="J94" s="262"/>
      <c r="K94" s="262"/>
      <c r="L94" s="262"/>
      <c r="M94" s="164"/>
      <c r="N94" s="164"/>
      <c r="O94" s="164"/>
      <c r="P94" s="164"/>
    </row>
    <row r="95" spans="1:16" ht="12.75">
      <c r="A95" s="257">
        <v>11</v>
      </c>
      <c r="B95" s="261" t="str">
        <f>VLOOKUP(A95,'пр.взвешивания'!B8:E49,2,FALSE)</f>
        <v>Зайцева Алена Андреевна</v>
      </c>
      <c r="C95" s="261" t="str">
        <f>VLOOKUP(B95,'пр.взвешивания'!C8:F49,2,FALSE)</f>
        <v>24.07.95 1юн</v>
      </c>
      <c r="D95" s="261" t="str">
        <f>VLOOKUP(C95,'пр.взвешивания'!D8:G49,2,FALSE)</f>
        <v>ЦФО Московская обл МО</v>
      </c>
      <c r="E95" s="257"/>
      <c r="F95" s="257"/>
      <c r="G95" s="257"/>
      <c r="H95" s="257"/>
      <c r="I95" s="257">
        <v>23</v>
      </c>
      <c r="J95" s="163" t="s">
        <v>48</v>
      </c>
      <c r="K95" s="164" t="s">
        <v>49</v>
      </c>
      <c r="L95" s="165" t="s">
        <v>50</v>
      </c>
      <c r="M95" s="257"/>
      <c r="N95" s="257"/>
      <c r="O95" s="257"/>
      <c r="P95" s="257"/>
    </row>
    <row r="96" spans="1:16" ht="13.5" thickBot="1">
      <c r="A96" s="263"/>
      <c r="B96" s="273"/>
      <c r="C96" s="273"/>
      <c r="D96" s="273"/>
      <c r="E96" s="263"/>
      <c r="F96" s="263"/>
      <c r="G96" s="263"/>
      <c r="H96" s="263"/>
      <c r="I96" s="263"/>
      <c r="J96" s="163"/>
      <c r="K96" s="164"/>
      <c r="L96" s="165"/>
      <c r="M96" s="263"/>
      <c r="N96" s="263"/>
      <c r="O96" s="263"/>
      <c r="P96" s="263"/>
    </row>
    <row r="97" spans="1:16" ht="12.75">
      <c r="A97" s="267">
        <v>10</v>
      </c>
      <c r="B97" s="163" t="s">
        <v>46</v>
      </c>
      <c r="C97" s="164" t="s">
        <v>47</v>
      </c>
      <c r="D97" s="165" t="s">
        <v>45</v>
      </c>
      <c r="E97" s="267" t="s">
        <v>72</v>
      </c>
      <c r="F97" s="269"/>
      <c r="G97" s="270"/>
      <c r="H97" s="267"/>
      <c r="I97" s="267">
        <v>22</v>
      </c>
      <c r="J97" s="163" t="s">
        <v>51</v>
      </c>
      <c r="K97" s="164" t="s">
        <v>52</v>
      </c>
      <c r="L97" s="165" t="s">
        <v>53</v>
      </c>
      <c r="M97" s="272"/>
      <c r="N97" s="269"/>
      <c r="O97" s="270"/>
      <c r="P97" s="267"/>
    </row>
    <row r="98" spans="1:16" ht="12.75">
      <c r="A98" s="164"/>
      <c r="B98" s="163"/>
      <c r="C98" s="164"/>
      <c r="D98" s="165"/>
      <c r="E98" s="164"/>
      <c r="F98" s="259"/>
      <c r="G98" s="220"/>
      <c r="H98" s="164"/>
      <c r="I98" s="164"/>
      <c r="J98" s="163"/>
      <c r="K98" s="164"/>
      <c r="L98" s="165"/>
      <c r="M98" s="259"/>
      <c r="N98" s="259"/>
      <c r="O98" s="220"/>
      <c r="P98" s="164"/>
    </row>
  </sheetData>
  <mergeCells count="644"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4:M75"/>
    <mergeCell ref="N74:N75"/>
    <mergeCell ref="O74:O75"/>
    <mergeCell ref="P74:P75"/>
    <mergeCell ref="I74:I75"/>
    <mergeCell ref="J74:J75"/>
    <mergeCell ref="K74:K75"/>
    <mergeCell ref="L74:L75"/>
    <mergeCell ref="M72:M73"/>
    <mergeCell ref="N72:N73"/>
    <mergeCell ref="O72:O73"/>
    <mergeCell ref="P72:P73"/>
    <mergeCell ref="I72:I73"/>
    <mergeCell ref="J72:J73"/>
    <mergeCell ref="K72:K73"/>
    <mergeCell ref="L72:L73"/>
    <mergeCell ref="M70:M71"/>
    <mergeCell ref="N70:N71"/>
    <mergeCell ref="O70:O71"/>
    <mergeCell ref="P70:P71"/>
    <mergeCell ref="I70:I71"/>
    <mergeCell ref="J70:J71"/>
    <mergeCell ref="K70:K71"/>
    <mergeCell ref="L70:L71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0:M61"/>
    <mergeCell ref="N60:N61"/>
    <mergeCell ref="O60:O61"/>
    <mergeCell ref="P60:P61"/>
    <mergeCell ref="I60:I61"/>
    <mergeCell ref="J60:J61"/>
    <mergeCell ref="K60:K61"/>
    <mergeCell ref="L60:L61"/>
    <mergeCell ref="M58:M59"/>
    <mergeCell ref="N58:N59"/>
    <mergeCell ref="O58:O59"/>
    <mergeCell ref="P58:P59"/>
    <mergeCell ref="I58:I59"/>
    <mergeCell ref="J58:J59"/>
    <mergeCell ref="K58:K59"/>
    <mergeCell ref="L58:L59"/>
    <mergeCell ref="M56:M57"/>
    <mergeCell ref="N56:N57"/>
    <mergeCell ref="O56:O57"/>
    <mergeCell ref="P56:P57"/>
    <mergeCell ref="I56:I57"/>
    <mergeCell ref="J56:J57"/>
    <mergeCell ref="K56:K57"/>
    <mergeCell ref="L56:L57"/>
    <mergeCell ref="I52:P52"/>
    <mergeCell ref="I54:I55"/>
    <mergeCell ref="J54:J55"/>
    <mergeCell ref="K54:K55"/>
    <mergeCell ref="L54:L55"/>
    <mergeCell ref="M54:M55"/>
    <mergeCell ref="N54:N55"/>
    <mergeCell ref="O54:O55"/>
    <mergeCell ref="P54:P55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0:E61"/>
    <mergeCell ref="F60:F61"/>
    <mergeCell ref="G60:G61"/>
    <mergeCell ref="H60:H61"/>
    <mergeCell ref="A60:A61"/>
    <mergeCell ref="B60:B61"/>
    <mergeCell ref="C60:C61"/>
    <mergeCell ref="D60:D61"/>
    <mergeCell ref="E58:E59"/>
    <mergeCell ref="F58:F59"/>
    <mergeCell ref="G58:G59"/>
    <mergeCell ref="H58:H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A52:H52"/>
    <mergeCell ref="A54:A55"/>
    <mergeCell ref="B54:B55"/>
    <mergeCell ref="C54:C55"/>
    <mergeCell ref="D54:D55"/>
    <mergeCell ref="E54:E55"/>
    <mergeCell ref="F54:F55"/>
    <mergeCell ref="G54:G55"/>
    <mergeCell ref="H54:H55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39:M40"/>
    <mergeCell ref="N39:N40"/>
    <mergeCell ref="O39:O40"/>
    <mergeCell ref="P39:P40"/>
    <mergeCell ref="I39:I40"/>
    <mergeCell ref="J39:J40"/>
    <mergeCell ref="K39:K40"/>
    <mergeCell ref="L39:L40"/>
    <mergeCell ref="E39:E40"/>
    <mergeCell ref="F39:F40"/>
    <mergeCell ref="G39:G40"/>
    <mergeCell ref="H39:H40"/>
    <mergeCell ref="A39:A40"/>
    <mergeCell ref="B39:B40"/>
    <mergeCell ref="C39:C40"/>
    <mergeCell ref="D39:D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M35:M36"/>
    <mergeCell ref="N35:N36"/>
    <mergeCell ref="O35:O36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A35:A36"/>
    <mergeCell ref="B35:B36"/>
    <mergeCell ref="C35:C36"/>
    <mergeCell ref="D35:D36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M30:M31"/>
    <mergeCell ref="N30:N31"/>
    <mergeCell ref="O30:O31"/>
    <mergeCell ref="P30:P31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M14:M15"/>
    <mergeCell ref="N14:N15"/>
    <mergeCell ref="O14:O15"/>
    <mergeCell ref="P14:P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M12:M13"/>
    <mergeCell ref="N12:N13"/>
    <mergeCell ref="O12:O13"/>
    <mergeCell ref="P12:P13"/>
    <mergeCell ref="I12:I13"/>
    <mergeCell ref="J12:J13"/>
    <mergeCell ref="K12:K13"/>
    <mergeCell ref="L12:L13"/>
    <mergeCell ref="E12:E13"/>
    <mergeCell ref="F12:F13"/>
    <mergeCell ref="G12:G13"/>
    <mergeCell ref="H12:H13"/>
    <mergeCell ref="A12:A13"/>
    <mergeCell ref="B12:B13"/>
    <mergeCell ref="C12:C13"/>
    <mergeCell ref="D12:D13"/>
    <mergeCell ref="M9:M10"/>
    <mergeCell ref="N9:N10"/>
    <mergeCell ref="O9:O10"/>
    <mergeCell ref="P9:P10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M5:M6"/>
    <mergeCell ref="N5:N6"/>
    <mergeCell ref="O5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  <mergeCell ref="M3:M4"/>
    <mergeCell ref="N3:N4"/>
    <mergeCell ref="O3:O4"/>
    <mergeCell ref="P3:P4"/>
    <mergeCell ref="I3:I4"/>
    <mergeCell ref="J3:J4"/>
    <mergeCell ref="K3:K4"/>
    <mergeCell ref="L3:L4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6"/>
  <sheetViews>
    <sheetView workbookViewId="0" topLeftCell="A26">
      <selection activeCell="A1" sqref="A1:G4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283" t="s">
        <v>156</v>
      </c>
      <c r="B1" s="283"/>
      <c r="C1" s="283"/>
      <c r="D1" s="283"/>
      <c r="E1" s="283"/>
      <c r="F1" s="283"/>
      <c r="G1" s="283"/>
      <c r="H1" s="25"/>
    </row>
    <row r="2" spans="1:8" ht="20.25" customHeight="1">
      <c r="A2" s="276" t="s">
        <v>157</v>
      </c>
      <c r="B2" s="276"/>
      <c r="C2" s="276"/>
      <c r="D2" s="276"/>
      <c r="E2" s="276"/>
      <c r="F2" s="276"/>
      <c r="G2" s="276"/>
      <c r="H2" s="25" t="s">
        <v>24</v>
      </c>
    </row>
    <row r="3" spans="1:8" ht="20.25" customHeight="1">
      <c r="A3" s="99"/>
      <c r="B3" s="99"/>
      <c r="C3" s="99"/>
      <c r="D3" s="99"/>
      <c r="E3" t="s">
        <v>74</v>
      </c>
      <c r="F3" s="99"/>
      <c r="G3" s="99"/>
      <c r="H3" s="25"/>
    </row>
    <row r="4" spans="1:7" ht="12.75" customHeight="1">
      <c r="A4" s="257" t="s">
        <v>11</v>
      </c>
      <c r="B4" s="257" t="s">
        <v>0</v>
      </c>
      <c r="C4" s="257" t="s">
        <v>1</v>
      </c>
      <c r="D4" s="257" t="s">
        <v>12</v>
      </c>
      <c r="E4" s="257" t="s">
        <v>13</v>
      </c>
      <c r="F4" s="257" t="s">
        <v>14</v>
      </c>
      <c r="G4" s="257" t="s">
        <v>15</v>
      </c>
    </row>
    <row r="5" spans="1:7" ht="12.75">
      <c r="A5" s="274"/>
      <c r="B5" s="274"/>
      <c r="C5" s="274"/>
      <c r="D5" s="274"/>
      <c r="E5" s="274"/>
      <c r="F5" s="274"/>
      <c r="G5" s="274"/>
    </row>
    <row r="6" spans="1:7" ht="12.75" customHeight="1">
      <c r="A6" s="285">
        <v>1</v>
      </c>
      <c r="B6" s="219">
        <v>4</v>
      </c>
      <c r="C6" s="163" t="s">
        <v>75</v>
      </c>
      <c r="D6" s="164" t="s">
        <v>76</v>
      </c>
      <c r="E6" s="165" t="s">
        <v>77</v>
      </c>
      <c r="F6" s="220"/>
      <c r="G6" s="262" t="s">
        <v>78</v>
      </c>
    </row>
    <row r="7" spans="1:7" ht="12.75">
      <c r="A7" s="285"/>
      <c r="B7" s="219"/>
      <c r="C7" s="163"/>
      <c r="D7" s="164"/>
      <c r="E7" s="165"/>
      <c r="F7" s="220"/>
      <c r="G7" s="262"/>
    </row>
    <row r="8" spans="1:7" ht="12.75" customHeight="1">
      <c r="A8" s="285">
        <v>2</v>
      </c>
      <c r="B8" s="218">
        <v>17</v>
      </c>
      <c r="C8" s="163" t="s">
        <v>79</v>
      </c>
      <c r="D8" s="164" t="s">
        <v>80</v>
      </c>
      <c r="E8" s="165" t="s">
        <v>81</v>
      </c>
      <c r="F8" s="220"/>
      <c r="G8" s="262" t="s">
        <v>82</v>
      </c>
    </row>
    <row r="9" spans="1:7" ht="12.75">
      <c r="A9" s="285"/>
      <c r="B9" s="219"/>
      <c r="C9" s="163"/>
      <c r="D9" s="164"/>
      <c r="E9" s="165"/>
      <c r="F9" s="220"/>
      <c r="G9" s="262"/>
    </row>
    <row r="10" spans="1:7" ht="12.75" customHeight="1">
      <c r="A10" s="285">
        <v>3</v>
      </c>
      <c r="B10" s="218">
        <v>20</v>
      </c>
      <c r="C10" s="163" t="s">
        <v>83</v>
      </c>
      <c r="D10" s="164" t="s">
        <v>84</v>
      </c>
      <c r="E10" s="165" t="s">
        <v>85</v>
      </c>
      <c r="F10" s="220"/>
      <c r="G10" s="262" t="s">
        <v>86</v>
      </c>
    </row>
    <row r="11" spans="1:7" ht="12.75">
      <c r="A11" s="285"/>
      <c r="B11" s="219"/>
      <c r="C11" s="163"/>
      <c r="D11" s="164"/>
      <c r="E11" s="165"/>
      <c r="F11" s="220"/>
      <c r="G11" s="262"/>
    </row>
    <row r="12" spans="1:7" ht="12.75" customHeight="1">
      <c r="A12" s="285">
        <v>4</v>
      </c>
      <c r="B12" s="218">
        <v>21</v>
      </c>
      <c r="C12" s="163" t="s">
        <v>87</v>
      </c>
      <c r="D12" s="164" t="s">
        <v>88</v>
      </c>
      <c r="E12" s="165" t="s">
        <v>89</v>
      </c>
      <c r="F12" s="220"/>
      <c r="G12" s="262" t="s">
        <v>90</v>
      </c>
    </row>
    <row r="13" spans="1:7" ht="12.75" customHeight="1">
      <c r="A13" s="285"/>
      <c r="B13" s="219"/>
      <c r="C13" s="163"/>
      <c r="D13" s="164"/>
      <c r="E13" s="165"/>
      <c r="F13" s="220"/>
      <c r="G13" s="262"/>
    </row>
    <row r="14" spans="1:7" ht="12.75" customHeight="1">
      <c r="A14" s="285">
        <v>5</v>
      </c>
      <c r="B14" s="218">
        <v>8</v>
      </c>
      <c r="C14" s="163" t="s">
        <v>91</v>
      </c>
      <c r="D14" s="164" t="s">
        <v>92</v>
      </c>
      <c r="E14" s="165" t="s">
        <v>45</v>
      </c>
      <c r="F14" s="220"/>
      <c r="G14" s="262" t="s">
        <v>93</v>
      </c>
    </row>
    <row r="15" spans="1:7" ht="12.75">
      <c r="A15" s="285"/>
      <c r="B15" s="219"/>
      <c r="C15" s="163"/>
      <c r="D15" s="164"/>
      <c r="E15" s="165"/>
      <c r="F15" s="220"/>
      <c r="G15" s="262"/>
    </row>
    <row r="16" spans="1:7" ht="12.75" customHeight="1">
      <c r="A16" s="285">
        <v>6</v>
      </c>
      <c r="B16" s="219">
        <v>19</v>
      </c>
      <c r="C16" s="163" t="s">
        <v>94</v>
      </c>
      <c r="D16" s="164" t="s">
        <v>95</v>
      </c>
      <c r="E16" s="165" t="s">
        <v>45</v>
      </c>
      <c r="F16" s="220" t="s">
        <v>96</v>
      </c>
      <c r="G16" s="262" t="s">
        <v>97</v>
      </c>
    </row>
    <row r="17" spans="1:7" ht="12.75">
      <c r="A17" s="285"/>
      <c r="B17" s="219"/>
      <c r="C17" s="163"/>
      <c r="D17" s="164"/>
      <c r="E17" s="165"/>
      <c r="F17" s="220"/>
      <c r="G17" s="262"/>
    </row>
    <row r="18" spans="1:7" ht="12.75" customHeight="1">
      <c r="A18" s="285">
        <v>7</v>
      </c>
      <c r="B18" s="218">
        <v>15</v>
      </c>
      <c r="C18" s="163" t="s">
        <v>98</v>
      </c>
      <c r="D18" s="164" t="s">
        <v>99</v>
      </c>
      <c r="E18" s="165" t="s">
        <v>100</v>
      </c>
      <c r="F18" s="220" t="s">
        <v>101</v>
      </c>
      <c r="G18" s="262" t="s">
        <v>102</v>
      </c>
    </row>
    <row r="19" spans="1:7" ht="12.75">
      <c r="A19" s="285"/>
      <c r="B19" s="219"/>
      <c r="C19" s="163"/>
      <c r="D19" s="164"/>
      <c r="E19" s="165"/>
      <c r="F19" s="220"/>
      <c r="G19" s="262"/>
    </row>
    <row r="20" spans="1:7" ht="12.75" customHeight="1">
      <c r="A20" s="285">
        <v>8</v>
      </c>
      <c r="B20" s="219">
        <v>12</v>
      </c>
      <c r="C20" s="163" t="s">
        <v>103</v>
      </c>
      <c r="D20" s="164" t="s">
        <v>104</v>
      </c>
      <c r="E20" s="165" t="s">
        <v>58</v>
      </c>
      <c r="F20" s="220"/>
      <c r="G20" s="262" t="s">
        <v>105</v>
      </c>
    </row>
    <row r="21" spans="1:7" ht="12.75">
      <c r="A21" s="285"/>
      <c r="B21" s="219"/>
      <c r="C21" s="163"/>
      <c r="D21" s="164"/>
      <c r="E21" s="165"/>
      <c r="F21" s="220"/>
      <c r="G21" s="262"/>
    </row>
    <row r="22" spans="1:7" ht="12.75" customHeight="1">
      <c r="A22" s="285">
        <v>9</v>
      </c>
      <c r="B22" s="218">
        <v>11</v>
      </c>
      <c r="C22" s="163" t="s">
        <v>106</v>
      </c>
      <c r="D22" s="164" t="s">
        <v>107</v>
      </c>
      <c r="E22" s="165" t="s">
        <v>58</v>
      </c>
      <c r="F22" s="220" t="s">
        <v>108</v>
      </c>
      <c r="G22" s="262" t="s">
        <v>109</v>
      </c>
    </row>
    <row r="23" spans="1:7" ht="12.75">
      <c r="A23" s="285"/>
      <c r="B23" s="219"/>
      <c r="C23" s="163"/>
      <c r="D23" s="164"/>
      <c r="E23" s="165"/>
      <c r="F23" s="220"/>
      <c r="G23" s="262"/>
    </row>
    <row r="24" spans="1:7" ht="12.75" customHeight="1">
      <c r="A24" s="285">
        <v>10</v>
      </c>
      <c r="B24" s="218">
        <v>5</v>
      </c>
      <c r="C24" s="163" t="s">
        <v>110</v>
      </c>
      <c r="D24" s="164" t="s">
        <v>111</v>
      </c>
      <c r="E24" s="165" t="s">
        <v>60</v>
      </c>
      <c r="F24" s="220"/>
      <c r="G24" s="262" t="s">
        <v>112</v>
      </c>
    </row>
    <row r="25" spans="1:7" ht="12.75">
      <c r="A25" s="285"/>
      <c r="B25" s="219"/>
      <c r="C25" s="163"/>
      <c r="D25" s="164"/>
      <c r="E25" s="165"/>
      <c r="F25" s="220"/>
      <c r="G25" s="262"/>
    </row>
    <row r="26" spans="1:7" ht="12.75" customHeight="1">
      <c r="A26" s="286">
        <v>11</v>
      </c>
      <c r="B26" s="218">
        <v>9</v>
      </c>
      <c r="C26" s="163" t="s">
        <v>113</v>
      </c>
      <c r="D26" s="208" t="s">
        <v>114</v>
      </c>
      <c r="E26" s="165" t="s">
        <v>115</v>
      </c>
      <c r="F26" s="220"/>
      <c r="G26" s="262" t="s">
        <v>116</v>
      </c>
    </row>
    <row r="27" spans="1:7" ht="12.75">
      <c r="A27" s="287"/>
      <c r="B27" s="219"/>
      <c r="C27" s="163"/>
      <c r="D27" s="164"/>
      <c r="E27" s="165"/>
      <c r="F27" s="220"/>
      <c r="G27" s="262"/>
    </row>
    <row r="28" spans="1:7" ht="12.75" customHeight="1">
      <c r="A28" s="285">
        <v>12</v>
      </c>
      <c r="B28" s="218">
        <v>7</v>
      </c>
      <c r="C28" s="163" t="s">
        <v>117</v>
      </c>
      <c r="D28" s="164" t="s">
        <v>118</v>
      </c>
      <c r="E28" s="165" t="s">
        <v>119</v>
      </c>
      <c r="F28" s="220"/>
      <c r="G28" s="262" t="s">
        <v>120</v>
      </c>
    </row>
    <row r="29" spans="1:7" ht="12.75">
      <c r="A29" s="285"/>
      <c r="B29" s="219"/>
      <c r="C29" s="163"/>
      <c r="D29" s="164"/>
      <c r="E29" s="165"/>
      <c r="F29" s="220"/>
      <c r="G29" s="262"/>
    </row>
    <row r="30" spans="1:7" ht="12.75" customHeight="1">
      <c r="A30" s="285">
        <v>13</v>
      </c>
      <c r="B30" s="218">
        <v>18</v>
      </c>
      <c r="C30" s="163" t="s">
        <v>121</v>
      </c>
      <c r="D30" s="164" t="s">
        <v>61</v>
      </c>
      <c r="E30" s="165" t="s">
        <v>62</v>
      </c>
      <c r="F30" s="220"/>
      <c r="G30" s="262" t="s">
        <v>122</v>
      </c>
    </row>
    <row r="31" spans="1:7" ht="12.75">
      <c r="A31" s="285"/>
      <c r="B31" s="219"/>
      <c r="C31" s="163"/>
      <c r="D31" s="164"/>
      <c r="E31" s="165"/>
      <c r="F31" s="220"/>
      <c r="G31" s="262"/>
    </row>
    <row r="32" spans="1:7" ht="12.75" customHeight="1">
      <c r="A32" s="285">
        <v>14</v>
      </c>
      <c r="B32" s="218">
        <v>3</v>
      </c>
      <c r="C32" s="163" t="s">
        <v>145</v>
      </c>
      <c r="D32" s="164" t="s">
        <v>123</v>
      </c>
      <c r="E32" s="165" t="s">
        <v>63</v>
      </c>
      <c r="F32" s="220"/>
      <c r="G32" s="262" t="s">
        <v>64</v>
      </c>
    </row>
    <row r="33" spans="1:7" ht="12.75">
      <c r="A33" s="285"/>
      <c r="B33" s="219"/>
      <c r="C33" s="163"/>
      <c r="D33" s="164"/>
      <c r="E33" s="165"/>
      <c r="F33" s="220"/>
      <c r="G33" s="262"/>
    </row>
    <row r="34" spans="1:7" ht="12.75" customHeight="1">
      <c r="A34" s="285">
        <v>15</v>
      </c>
      <c r="B34" s="218">
        <v>16</v>
      </c>
      <c r="C34" s="163" t="s">
        <v>124</v>
      </c>
      <c r="D34" s="164" t="s">
        <v>125</v>
      </c>
      <c r="E34" s="165" t="s">
        <v>63</v>
      </c>
      <c r="F34" s="220"/>
      <c r="G34" s="262" t="s">
        <v>126</v>
      </c>
    </row>
    <row r="35" spans="1:7" ht="12.75">
      <c r="A35" s="285"/>
      <c r="B35" s="219"/>
      <c r="C35" s="163"/>
      <c r="D35" s="164"/>
      <c r="E35" s="165"/>
      <c r="F35" s="220"/>
      <c r="G35" s="262"/>
    </row>
    <row r="36" spans="1:7" ht="12.75" customHeight="1">
      <c r="A36" s="285">
        <v>16</v>
      </c>
      <c r="B36" s="218">
        <v>10</v>
      </c>
      <c r="C36" s="163" t="s">
        <v>127</v>
      </c>
      <c r="D36" s="164" t="s">
        <v>128</v>
      </c>
      <c r="E36" s="165" t="s">
        <v>65</v>
      </c>
      <c r="F36" s="220"/>
      <c r="G36" s="262" t="s">
        <v>129</v>
      </c>
    </row>
    <row r="37" spans="1:7" ht="12.75">
      <c r="A37" s="285"/>
      <c r="B37" s="219"/>
      <c r="C37" s="163"/>
      <c r="D37" s="164"/>
      <c r="E37" s="165"/>
      <c r="F37" s="220"/>
      <c r="G37" s="262"/>
    </row>
    <row r="38" spans="1:8" ht="12.75" customHeight="1">
      <c r="A38" s="285">
        <v>17</v>
      </c>
      <c r="B38" s="218">
        <v>1</v>
      </c>
      <c r="C38" s="163" t="s">
        <v>130</v>
      </c>
      <c r="D38" s="164" t="s">
        <v>131</v>
      </c>
      <c r="E38" s="165" t="s">
        <v>132</v>
      </c>
      <c r="F38" s="220"/>
      <c r="G38" s="262" t="s">
        <v>133</v>
      </c>
      <c r="H38" t="s">
        <v>25</v>
      </c>
    </row>
    <row r="39" spans="1:7" ht="12.75">
      <c r="A39" s="285"/>
      <c r="B39" s="219"/>
      <c r="C39" s="163"/>
      <c r="D39" s="164"/>
      <c r="E39" s="165"/>
      <c r="F39" s="220"/>
      <c r="G39" s="262"/>
    </row>
    <row r="40" spans="1:7" ht="12.75" customHeight="1">
      <c r="A40" s="285">
        <v>18</v>
      </c>
      <c r="B40" s="218">
        <v>6</v>
      </c>
      <c r="C40" s="163" t="s">
        <v>146</v>
      </c>
      <c r="D40" s="164" t="s">
        <v>52</v>
      </c>
      <c r="E40" s="165" t="s">
        <v>134</v>
      </c>
      <c r="F40" s="220"/>
      <c r="G40" s="262" t="s">
        <v>135</v>
      </c>
    </row>
    <row r="41" spans="1:7" ht="12.75">
      <c r="A41" s="285"/>
      <c r="B41" s="219"/>
      <c r="C41" s="163"/>
      <c r="D41" s="164"/>
      <c r="E41" s="165"/>
      <c r="F41" s="220"/>
      <c r="G41" s="262"/>
    </row>
    <row r="42" spans="1:7" ht="12.75" customHeight="1">
      <c r="A42" s="285">
        <v>19</v>
      </c>
      <c r="B42" s="218">
        <v>13</v>
      </c>
      <c r="C42" s="163" t="s">
        <v>136</v>
      </c>
      <c r="D42" s="164" t="s">
        <v>137</v>
      </c>
      <c r="E42" s="165" t="s">
        <v>138</v>
      </c>
      <c r="F42" s="220"/>
      <c r="G42" s="262" t="s">
        <v>69</v>
      </c>
    </row>
    <row r="43" spans="1:7" ht="12.75">
      <c r="A43" s="285"/>
      <c r="B43" s="219"/>
      <c r="C43" s="163"/>
      <c r="D43" s="164"/>
      <c r="E43" s="165"/>
      <c r="F43" s="220"/>
      <c r="G43" s="262"/>
    </row>
    <row r="44" spans="1:7" ht="12.75" customHeight="1">
      <c r="A44" s="285">
        <v>20</v>
      </c>
      <c r="B44" s="218">
        <v>2</v>
      </c>
      <c r="C44" s="163" t="s">
        <v>139</v>
      </c>
      <c r="D44" s="164" t="s">
        <v>140</v>
      </c>
      <c r="E44" s="165" t="s">
        <v>141</v>
      </c>
      <c r="F44" s="220"/>
      <c r="G44" s="262" t="s">
        <v>142</v>
      </c>
    </row>
    <row r="45" spans="1:7" ht="12.75">
      <c r="A45" s="285"/>
      <c r="B45" s="219"/>
      <c r="C45" s="163"/>
      <c r="D45" s="164"/>
      <c r="E45" s="165"/>
      <c r="F45" s="220"/>
      <c r="G45" s="262"/>
    </row>
    <row r="46" spans="1:7" ht="12.75" customHeight="1">
      <c r="A46" s="285">
        <v>21</v>
      </c>
      <c r="B46" s="218">
        <v>14</v>
      </c>
      <c r="C46" s="163" t="s">
        <v>143</v>
      </c>
      <c r="D46" s="164" t="s">
        <v>144</v>
      </c>
      <c r="E46" s="165" t="s">
        <v>141</v>
      </c>
      <c r="F46" s="220"/>
      <c r="G46" s="262" t="s">
        <v>142</v>
      </c>
    </row>
    <row r="47" spans="1:7" ht="12.75">
      <c r="A47" s="285"/>
      <c r="B47" s="219"/>
      <c r="C47" s="163"/>
      <c r="D47" s="164"/>
      <c r="E47" s="165"/>
      <c r="F47" s="220"/>
      <c r="G47" s="262"/>
    </row>
    <row r="48" spans="1:9" ht="12.75">
      <c r="A48" s="277"/>
      <c r="B48" s="284"/>
      <c r="C48" s="279"/>
      <c r="D48" s="280"/>
      <c r="E48" s="281"/>
      <c r="F48" s="282"/>
      <c r="G48" s="279"/>
      <c r="H48" s="1"/>
      <c r="I48" s="1"/>
    </row>
    <row r="49" spans="1:9" ht="12.75">
      <c r="A49" s="277"/>
      <c r="B49" s="277"/>
      <c r="C49" s="279"/>
      <c r="D49" s="278"/>
      <c r="E49" s="281"/>
      <c r="F49" s="282"/>
      <c r="G49" s="279"/>
      <c r="H49" s="1"/>
      <c r="I49" s="1"/>
    </row>
    <row r="50" spans="1:9" ht="12.75">
      <c r="A50" s="277"/>
      <c r="B50" s="284"/>
      <c r="C50" s="279"/>
      <c r="D50" s="280"/>
      <c r="E50" s="281"/>
      <c r="F50" s="282"/>
      <c r="G50" s="279"/>
      <c r="H50" s="1"/>
      <c r="I50" s="1"/>
    </row>
    <row r="51" spans="1:9" ht="12.75">
      <c r="A51" s="277"/>
      <c r="B51" s="277"/>
      <c r="C51" s="279"/>
      <c r="D51" s="278"/>
      <c r="E51" s="281"/>
      <c r="F51" s="282"/>
      <c r="G51" s="279"/>
      <c r="H51" s="1"/>
      <c r="I51" s="1"/>
    </row>
    <row r="52" spans="1:9" ht="12.75">
      <c r="A52" s="277"/>
      <c r="B52" s="284"/>
      <c r="C52" s="279"/>
      <c r="D52" s="280"/>
      <c r="E52" s="281"/>
      <c r="F52" s="282"/>
      <c r="G52" s="279"/>
      <c r="H52" s="1"/>
      <c r="I52" s="1"/>
    </row>
    <row r="53" spans="1:9" ht="12.75">
      <c r="A53" s="277"/>
      <c r="B53" s="277"/>
      <c r="C53" s="279"/>
      <c r="D53" s="278"/>
      <c r="E53" s="281"/>
      <c r="F53" s="282"/>
      <c r="G53" s="279"/>
      <c r="H53" s="1"/>
      <c r="I53" s="1"/>
    </row>
    <row r="54" spans="1:9" ht="12.75">
      <c r="A54" s="277"/>
      <c r="B54" s="284"/>
      <c r="C54" s="279"/>
      <c r="D54" s="280"/>
      <c r="E54" s="281"/>
      <c r="F54" s="282"/>
      <c r="G54" s="279"/>
      <c r="H54" s="1"/>
      <c r="I54" s="1"/>
    </row>
    <row r="55" spans="1:9" ht="12.75">
      <c r="A55" s="277"/>
      <c r="B55" s="277"/>
      <c r="C55" s="279"/>
      <c r="D55" s="278"/>
      <c r="E55" s="281"/>
      <c r="F55" s="282"/>
      <c r="G55" s="279"/>
      <c r="H55" s="1"/>
      <c r="I55" s="1"/>
    </row>
    <row r="56" spans="1:9" ht="12.75">
      <c r="A56" s="277"/>
      <c r="B56" s="284"/>
      <c r="C56" s="279"/>
      <c r="D56" s="280"/>
      <c r="E56" s="281"/>
      <c r="F56" s="282"/>
      <c r="G56" s="279"/>
      <c r="H56" s="1"/>
      <c r="I56" s="1"/>
    </row>
    <row r="57" spans="1:9" ht="12.75">
      <c r="A57" s="277"/>
      <c r="B57" s="277"/>
      <c r="C57" s="279"/>
      <c r="D57" s="278"/>
      <c r="E57" s="281"/>
      <c r="F57" s="282"/>
      <c r="G57" s="279"/>
      <c r="H57" s="1"/>
      <c r="I57" s="1"/>
    </row>
    <row r="58" spans="1:9" ht="12.75">
      <c r="A58" s="277"/>
      <c r="B58" s="284"/>
      <c r="C58" s="279"/>
      <c r="D58" s="280"/>
      <c r="E58" s="281"/>
      <c r="F58" s="282"/>
      <c r="G58" s="279"/>
      <c r="H58" s="1"/>
      <c r="I58" s="1"/>
    </row>
    <row r="59" spans="1:9" ht="12.75">
      <c r="A59" s="277"/>
      <c r="B59" s="277"/>
      <c r="C59" s="279"/>
      <c r="D59" s="278"/>
      <c r="E59" s="281"/>
      <c r="F59" s="282"/>
      <c r="G59" s="279"/>
      <c r="H59" s="1"/>
      <c r="I59" s="1"/>
    </row>
    <row r="60" spans="1:9" ht="12.75">
      <c r="A60" s="277"/>
      <c r="B60" s="284"/>
      <c r="C60" s="279"/>
      <c r="D60" s="280"/>
      <c r="E60" s="281"/>
      <c r="F60" s="282"/>
      <c r="G60" s="279"/>
      <c r="H60" s="1"/>
      <c r="I60" s="1"/>
    </row>
    <row r="61" spans="1:9" ht="12.75">
      <c r="A61" s="277"/>
      <c r="B61" s="277"/>
      <c r="C61" s="279"/>
      <c r="D61" s="278"/>
      <c r="E61" s="281"/>
      <c r="F61" s="282"/>
      <c r="G61" s="279"/>
      <c r="H61" s="1"/>
      <c r="I61" s="1"/>
    </row>
    <row r="62" spans="1:9" ht="12.75">
      <c r="A62" s="277"/>
      <c r="B62" s="284"/>
      <c r="C62" s="279"/>
      <c r="D62" s="280"/>
      <c r="E62" s="281"/>
      <c r="F62" s="282"/>
      <c r="G62" s="279"/>
      <c r="H62" s="1"/>
      <c r="I62" s="1"/>
    </row>
    <row r="63" spans="1:9" ht="12.75">
      <c r="A63" s="277"/>
      <c r="B63" s="277"/>
      <c r="C63" s="279"/>
      <c r="D63" s="278"/>
      <c r="E63" s="281"/>
      <c r="F63" s="282"/>
      <c r="G63" s="279"/>
      <c r="H63" s="1"/>
      <c r="I63" s="1"/>
    </row>
    <row r="64" spans="1:9" ht="12.75">
      <c r="A64" s="277"/>
      <c r="B64" s="284"/>
      <c r="C64" s="279"/>
      <c r="D64" s="280"/>
      <c r="E64" s="281"/>
      <c r="F64" s="282"/>
      <c r="G64" s="279"/>
      <c r="H64" s="1"/>
      <c r="I64" s="1"/>
    </row>
    <row r="65" spans="1:9" ht="12.75">
      <c r="A65" s="277"/>
      <c r="B65" s="277"/>
      <c r="C65" s="279"/>
      <c r="D65" s="278"/>
      <c r="E65" s="281"/>
      <c r="F65" s="282"/>
      <c r="G65" s="279"/>
      <c r="H65" s="1"/>
      <c r="I65" s="1"/>
    </row>
    <row r="66" spans="1:9" ht="12.75">
      <c r="A66" s="277"/>
      <c r="B66" s="284"/>
      <c r="C66" s="279"/>
      <c r="D66" s="280"/>
      <c r="E66" s="281"/>
      <c r="F66" s="282"/>
      <c r="G66" s="279"/>
      <c r="H66" s="1"/>
      <c r="I66" s="1"/>
    </row>
    <row r="67" spans="1:9" ht="12.75">
      <c r="A67" s="277"/>
      <c r="B67" s="277"/>
      <c r="C67" s="279"/>
      <c r="D67" s="278"/>
      <c r="E67" s="281"/>
      <c r="F67" s="282"/>
      <c r="G67" s="279"/>
      <c r="H67" s="1"/>
      <c r="I67" s="1"/>
    </row>
    <row r="68" spans="1:9" ht="12.75">
      <c r="A68" s="277"/>
      <c r="B68" s="284"/>
      <c r="C68" s="279"/>
      <c r="D68" s="280"/>
      <c r="E68" s="281"/>
      <c r="F68" s="282"/>
      <c r="G68" s="279"/>
      <c r="H68" s="1"/>
      <c r="I68" s="1"/>
    </row>
    <row r="69" spans="1:9" ht="12.75">
      <c r="A69" s="277"/>
      <c r="B69" s="277"/>
      <c r="C69" s="279"/>
      <c r="D69" s="278"/>
      <c r="E69" s="281"/>
      <c r="F69" s="282"/>
      <c r="G69" s="279"/>
      <c r="H69" s="1"/>
      <c r="I69" s="1"/>
    </row>
    <row r="70" spans="1:9" ht="12.75">
      <c r="A70" s="277"/>
      <c r="B70" s="284"/>
      <c r="C70" s="279"/>
      <c r="D70" s="280"/>
      <c r="E70" s="281"/>
      <c r="F70" s="282"/>
      <c r="G70" s="279"/>
      <c r="H70" s="1"/>
      <c r="I70" s="1"/>
    </row>
    <row r="71" spans="1:9" ht="12.75">
      <c r="A71" s="277"/>
      <c r="B71" s="277"/>
      <c r="C71" s="279"/>
      <c r="D71" s="278"/>
      <c r="E71" s="281"/>
      <c r="F71" s="282"/>
      <c r="G71" s="279"/>
      <c r="H71" s="1"/>
      <c r="I71" s="1"/>
    </row>
    <row r="72" spans="1:9" ht="12.75">
      <c r="A72" s="277"/>
      <c r="B72" s="284"/>
      <c r="C72" s="279"/>
      <c r="D72" s="280"/>
      <c r="E72" s="281"/>
      <c r="F72" s="282"/>
      <c r="G72" s="279"/>
      <c r="H72" s="1"/>
      <c r="I72" s="1"/>
    </row>
    <row r="73" spans="1:9" ht="12.75">
      <c r="A73" s="277"/>
      <c r="B73" s="277"/>
      <c r="C73" s="279"/>
      <c r="D73" s="278"/>
      <c r="E73" s="281"/>
      <c r="F73" s="282"/>
      <c r="G73" s="279"/>
      <c r="H73" s="1"/>
      <c r="I73" s="1"/>
    </row>
    <row r="74" spans="1:9" ht="12.75">
      <c r="A74" s="277"/>
      <c r="B74" s="277"/>
      <c r="C74" s="277"/>
      <c r="D74" s="277"/>
      <c r="E74" s="277"/>
      <c r="F74" s="277"/>
      <c r="G74" s="278"/>
      <c r="H74" s="1"/>
      <c r="I74" s="1"/>
    </row>
    <row r="75" spans="1:9" ht="12.75">
      <c r="A75" s="277"/>
      <c r="B75" s="277"/>
      <c r="C75" s="277"/>
      <c r="D75" s="277"/>
      <c r="E75" s="277"/>
      <c r="F75" s="277"/>
      <c r="G75" s="278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</sheetData>
  <mergeCells count="254">
    <mergeCell ref="E42:E43"/>
    <mergeCell ref="F42:F43"/>
    <mergeCell ref="G42:G43"/>
    <mergeCell ref="A42:A43"/>
    <mergeCell ref="B42:B43"/>
    <mergeCell ref="C42:C43"/>
    <mergeCell ref="D42:D43"/>
    <mergeCell ref="D40:D41"/>
    <mergeCell ref="E40:E41"/>
    <mergeCell ref="F40:F41"/>
    <mergeCell ref="G40:G41"/>
    <mergeCell ref="A36:A37"/>
    <mergeCell ref="A40:A41"/>
    <mergeCell ref="B40:B41"/>
    <mergeCell ref="C40:C41"/>
    <mergeCell ref="A38:A39"/>
    <mergeCell ref="B38:B39"/>
    <mergeCell ref="C38:C39"/>
    <mergeCell ref="D38:D39"/>
    <mergeCell ref="B36:B37"/>
    <mergeCell ref="C36:C37"/>
    <mergeCell ref="D36:D37"/>
    <mergeCell ref="B8:B9"/>
    <mergeCell ref="C8:C9"/>
    <mergeCell ref="E4:E5"/>
    <mergeCell ref="D8:D9"/>
    <mergeCell ref="E8:E9"/>
    <mergeCell ref="B4:B5"/>
    <mergeCell ref="C4:C5"/>
    <mergeCell ref="D4:D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E16:E17"/>
    <mergeCell ref="F16:F17"/>
    <mergeCell ref="C16:C17"/>
    <mergeCell ref="D16:D17"/>
    <mergeCell ref="E20:E21"/>
    <mergeCell ref="F20:F21"/>
    <mergeCell ref="C20:C21"/>
    <mergeCell ref="D20:D21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D32:D33"/>
    <mergeCell ref="D30:D31"/>
    <mergeCell ref="E26:E27"/>
    <mergeCell ref="F26:F27"/>
    <mergeCell ref="E30:E31"/>
    <mergeCell ref="F30:F31"/>
    <mergeCell ref="E32:E33"/>
    <mergeCell ref="F32:F33"/>
    <mergeCell ref="C30:C31"/>
    <mergeCell ref="A34:A35"/>
    <mergeCell ref="B34:B35"/>
    <mergeCell ref="C34:C35"/>
    <mergeCell ref="A32:A33"/>
    <mergeCell ref="B32:B33"/>
    <mergeCell ref="C32:C33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G32:G33"/>
    <mergeCell ref="E34:E35"/>
    <mergeCell ref="F34:F35"/>
    <mergeCell ref="G34:G35"/>
    <mergeCell ref="A44:A45"/>
    <mergeCell ref="B44:B45"/>
    <mergeCell ref="C44:C45"/>
    <mergeCell ref="D44:D45"/>
    <mergeCell ref="A46:A47"/>
    <mergeCell ref="B46:B47"/>
    <mergeCell ref="C46:C47"/>
    <mergeCell ref="D46:D47"/>
    <mergeCell ref="E48:E49"/>
    <mergeCell ref="F48:F49"/>
    <mergeCell ref="G48:G49"/>
    <mergeCell ref="E46:E47"/>
    <mergeCell ref="F46:F47"/>
    <mergeCell ref="G46:G47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6:F67"/>
    <mergeCell ref="C66:C67"/>
    <mergeCell ref="E62:E63"/>
    <mergeCell ref="F62:F63"/>
    <mergeCell ref="C62:C63"/>
    <mergeCell ref="D62:D63"/>
    <mergeCell ref="D66:D67"/>
    <mergeCell ref="A66:A67"/>
    <mergeCell ref="B66:B67"/>
    <mergeCell ref="A68:A69"/>
    <mergeCell ref="B68:B69"/>
    <mergeCell ref="G66:G67"/>
    <mergeCell ref="B70:B71"/>
    <mergeCell ref="C70:C71"/>
    <mergeCell ref="D70:D71"/>
    <mergeCell ref="E66:E67"/>
    <mergeCell ref="E68:E69"/>
    <mergeCell ref="F68:F69"/>
    <mergeCell ref="G68:G69"/>
    <mergeCell ref="C68:C69"/>
    <mergeCell ref="D68:D69"/>
    <mergeCell ref="A1:G1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A2:G2"/>
    <mergeCell ref="E74:E75"/>
    <mergeCell ref="F74:F75"/>
    <mergeCell ref="G74:G75"/>
    <mergeCell ref="C72:C73"/>
    <mergeCell ref="D72:D73"/>
    <mergeCell ref="E72:E73"/>
    <mergeCell ref="F72:F73"/>
    <mergeCell ref="G72:G73"/>
    <mergeCell ref="A70:A7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2009-11-24T22:57:31Z</cp:lastPrinted>
  <dcterms:created xsi:type="dcterms:W3CDTF">1996-10-08T23:32:33Z</dcterms:created>
  <dcterms:modified xsi:type="dcterms:W3CDTF">2009-11-26T11:33:07Z</dcterms:modified>
  <cp:category/>
  <cp:version/>
  <cp:contentType/>
  <cp:contentStatus/>
</cp:coreProperties>
</file>