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.хода" sheetId="1" r:id="rId1"/>
    <sheet name="круги" sheetId="2" r:id="rId2"/>
    <sheet name="П-Ф ФИНАЛ" sheetId="3" r:id="rId3"/>
    <sheet name="пр.взвешивания" sheetId="4" r:id="rId4"/>
  </sheets>
  <externalReferences>
    <externalReference r:id="rId7"/>
    <externalReference r:id="rId8"/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<sst xmlns="http://schemas.openxmlformats.org/spreadsheetml/2006/main" count="205" uniqueCount="69">
  <si>
    <t>№ п/п</t>
  </si>
  <si>
    <t>№ п/ж</t>
  </si>
  <si>
    <t>Ф.И.О</t>
  </si>
  <si>
    <t>Дата рожд., разряд</t>
  </si>
  <si>
    <t>Округ, субъект, город, ведомство</t>
  </si>
  <si>
    <t>№ карточки</t>
  </si>
  <si>
    <t>Тренер</t>
  </si>
  <si>
    <t>А</t>
  </si>
  <si>
    <t>Ф.И.О.</t>
  </si>
  <si>
    <t>Д. р., разряд</t>
  </si>
  <si>
    <t>Вед., регион</t>
  </si>
  <si>
    <t>круги</t>
  </si>
  <si>
    <t>очки</t>
  </si>
  <si>
    <t>место</t>
  </si>
  <si>
    <t>Б</t>
  </si>
  <si>
    <t>ПОЛУФИНАЛ</t>
  </si>
  <si>
    <t>ФИНАЛ</t>
  </si>
  <si>
    <t>СОСТАВ ПАР ПО КРУГАМ</t>
  </si>
  <si>
    <t>1 КРУГ</t>
  </si>
  <si>
    <t>Оценки</t>
  </si>
  <si>
    <t>Кол-во баллов</t>
  </si>
  <si>
    <t>Рез-т</t>
  </si>
  <si>
    <t>Время</t>
  </si>
  <si>
    <t>2 КРУГ</t>
  </si>
  <si>
    <t>3 КРУГ</t>
  </si>
  <si>
    <t>СВОБОДЕН</t>
  </si>
  <si>
    <t>ПОЛФИНАЛ</t>
  </si>
  <si>
    <t>ВСТРЕЧА 1</t>
  </si>
  <si>
    <t>Цвет</t>
  </si>
  <si>
    <t xml:space="preserve">ПРОТОКОЛ ХОДА СОРЕВНОВАНИЙ       </t>
  </si>
  <si>
    <t>ВСЕРОССИЙСКАЯ ФЕДЕРАЦИЯ САМБО</t>
  </si>
  <si>
    <t>Суворова Паулина Тарасовна</t>
  </si>
  <si>
    <t>03.12.1994, 1ю</t>
  </si>
  <si>
    <t>СФО, Томская, Северск, МО</t>
  </si>
  <si>
    <t>Вышегородцев Д.Е.  Вахмистрова Н.А.</t>
  </si>
  <si>
    <t>Титовская Дарья Сергеевна</t>
  </si>
  <si>
    <t>23.02.1994, 1р</t>
  </si>
  <si>
    <t>СФО, Омская, Омск, МО</t>
  </si>
  <si>
    <t>020164055</t>
  </si>
  <si>
    <t>Галиева Р.Ф.</t>
  </si>
  <si>
    <t>Машарова Любовь Владимировна</t>
  </si>
  <si>
    <t>18.05.1992, КМС</t>
  </si>
  <si>
    <t>СФО, Новосибирская, Новосибирск, МО</t>
  </si>
  <si>
    <t>003287</t>
  </si>
  <si>
    <t>Гасишвили Я.Т., Матвеев А.Б., Орлов А</t>
  </si>
  <si>
    <t>Снопкова Софя Николаевна</t>
  </si>
  <si>
    <t>16.10.1993, КМС</t>
  </si>
  <si>
    <t>019946</t>
  </si>
  <si>
    <t>Дорогина О.А.</t>
  </si>
  <si>
    <t>Мелкозерова Евгения Александровна</t>
  </si>
  <si>
    <t>12.02.1992, КМС</t>
  </si>
  <si>
    <t>Власова Лариса Владимировна</t>
  </si>
  <si>
    <t>17.06.1993, 1р</t>
  </si>
  <si>
    <t>СФО, Красноярский, Канск, МО</t>
  </si>
  <si>
    <t>Татару-Коваленко О.В.</t>
  </si>
  <si>
    <t>Табитуева Наталья Владимировна</t>
  </si>
  <si>
    <t>01.03.1992, 1р</t>
  </si>
  <si>
    <t>СФО, Иркутская, Ангарск, МО</t>
  </si>
  <si>
    <t>Ефимов Н.Н.</t>
  </si>
  <si>
    <t>в.к  44   кг.</t>
  </si>
  <si>
    <t>3.36</t>
  </si>
  <si>
    <t>0.28</t>
  </si>
  <si>
    <t>1.58</t>
  </si>
  <si>
    <t>3.08</t>
  </si>
  <si>
    <t>1.06</t>
  </si>
  <si>
    <t>3.15</t>
  </si>
  <si>
    <t>4:0</t>
  </si>
  <si>
    <t>1</t>
  </si>
  <si>
    <t>3:0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</si>
</sst>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7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b/>
      <sz val="10"/>
      <name val="Arial Narrow"/>
      <family val="2"/>
    </font>
    <font>
      <sz val="10"/>
      <color indexed="9"/>
      <name val="Arial"/>
      <family val="2"/>
    </font>
    <font>
      <b/>
      <i/>
      <sz val="12"/>
      <name val="Arial"/>
      <family val="2"/>
    </font>
    <font>
      <b/>
      <sz val="14"/>
      <color indexed="9"/>
      <name val="Arial"/>
      <family val="2"/>
    </font>
    <font>
      <b/>
      <i/>
      <sz val="11"/>
      <name val="Arial"/>
      <family val="2"/>
    </font>
    <font>
      <b/>
      <sz val="16"/>
      <color indexed="10"/>
      <name val="CyrillicOld"/>
      <family val="0"/>
    </font>
    <font>
      <b/>
      <i/>
      <sz val="14"/>
      <name val="a_BosaNovaCps"/>
      <family val="5"/>
    </font>
    <font>
      <b/>
      <sz val="10"/>
      <color indexed="10"/>
      <name val="Arial Narrow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12"/>
      <name val="Arial"/>
      <family val="0"/>
    </font>
    <font>
      <sz val="9"/>
      <name val="Arial Narrow"/>
      <family val="2"/>
    </font>
    <font>
      <b/>
      <sz val="9"/>
      <name val="Arial Narrow"/>
      <family val="2"/>
    </font>
    <font>
      <sz val="10"/>
      <color indexed="9"/>
      <name val="Arial Narrow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2"/>
        <bgColor indexed="64"/>
      </patternFill>
    </fill>
  </fills>
  <borders count="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27" fillId="21" borderId="7" applyNumberFormat="0" applyAlignment="0" applyProtection="0"/>
    <xf numFmtId="0" fontId="16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1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240">
    <xf numFmtId="0" fontId="0" fillId="0" borderId="0" xfId="0" applyAlignment="1">
      <alignment/>
    </xf>
    <xf numFmtId="0" fontId="2" fillId="0" borderId="0" xfId="42" applyFont="1" applyAlignment="1" applyProtection="1">
      <alignment vertical="center" wrapText="1"/>
      <protection/>
    </xf>
    <xf numFmtId="0" fontId="0" fillId="0" borderId="0" xfId="0" applyBorder="1" applyAlignment="1">
      <alignment/>
    </xf>
    <xf numFmtId="0" fontId="5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12" xfId="0" applyFont="1" applyBorder="1" applyAlignment="1">
      <alignment/>
    </xf>
    <xf numFmtId="0" fontId="0" fillId="0" borderId="0" xfId="42" applyFont="1" applyAlignment="1" applyProtection="1">
      <alignment/>
      <protection/>
    </xf>
    <xf numFmtId="0" fontId="6" fillId="0" borderId="13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15" xfId="0" applyBorder="1" applyAlignment="1">
      <alignment/>
    </xf>
    <xf numFmtId="0" fontId="7" fillId="0" borderId="13" xfId="0" applyFont="1" applyBorder="1" applyAlignment="1">
      <alignment horizontal="center" vertical="center" wrapText="1"/>
    </xf>
    <xf numFmtId="0" fontId="0" fillId="0" borderId="16" xfId="42" applyFont="1" applyBorder="1" applyAlignment="1" applyProtection="1">
      <alignment horizontal="center"/>
      <protection/>
    </xf>
    <xf numFmtId="0" fontId="0" fillId="21" borderId="17" xfId="0" applyFont="1" applyFill="1" applyBorder="1" applyAlignment="1">
      <alignment horizontal="center"/>
    </xf>
    <xf numFmtId="0" fontId="8" fillId="0" borderId="0" xfId="0" applyNumberFormat="1" applyFont="1" applyAlignment="1">
      <alignment/>
    </xf>
    <xf numFmtId="0" fontId="2" fillId="21" borderId="18" xfId="0" applyFont="1" applyFill="1" applyBorder="1" applyAlignment="1">
      <alignment/>
    </xf>
    <xf numFmtId="0" fontId="2" fillId="21" borderId="19" xfId="0" applyFont="1" applyFill="1" applyBorder="1" applyAlignment="1">
      <alignment/>
    </xf>
    <xf numFmtId="0" fontId="2" fillId="21" borderId="20" xfId="0" applyFont="1" applyFill="1" applyBorder="1" applyAlignment="1">
      <alignment horizontal="center"/>
    </xf>
    <xf numFmtId="0" fontId="0" fillId="21" borderId="21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2" fillId="21" borderId="22" xfId="0" applyFont="1" applyFill="1" applyBorder="1" applyAlignment="1">
      <alignment horizontal="center"/>
    </xf>
    <xf numFmtId="0" fontId="0" fillId="21" borderId="0" xfId="0" applyFont="1" applyFill="1" applyBorder="1" applyAlignment="1">
      <alignment horizontal="center"/>
    </xf>
    <xf numFmtId="0" fontId="0" fillId="21" borderId="16" xfId="0" applyFont="1" applyFill="1" applyBorder="1" applyAlignment="1">
      <alignment horizontal="center"/>
    </xf>
    <xf numFmtId="0" fontId="2" fillId="21" borderId="23" xfId="0" applyFont="1" applyFill="1" applyBorder="1" applyAlignment="1">
      <alignment/>
    </xf>
    <xf numFmtId="0" fontId="2" fillId="21" borderId="16" xfId="0" applyFont="1" applyFill="1" applyBorder="1" applyAlignment="1">
      <alignment horizontal="center"/>
    </xf>
    <xf numFmtId="0" fontId="2" fillId="21" borderId="24" xfId="0" applyFont="1" applyFill="1" applyBorder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9" fillId="0" borderId="0" xfId="42" applyFont="1" applyBorder="1" applyAlignment="1" applyProtection="1">
      <alignment vertical="center" wrapText="1"/>
      <protection/>
    </xf>
    <xf numFmtId="0" fontId="2" fillId="0" borderId="0" xfId="42" applyFont="1" applyBorder="1" applyAlignment="1" applyProtection="1">
      <alignment vertical="center" wrapText="1"/>
      <protection/>
    </xf>
    <xf numFmtId="0" fontId="2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0" fontId="0" fillId="0" borderId="25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0" fillId="0" borderId="17" xfId="0" applyNumberFormat="1" applyBorder="1" applyAlignment="1">
      <alignment horizontal="center" vertical="center"/>
    </xf>
    <xf numFmtId="0" fontId="2" fillId="0" borderId="0" xfId="42" applyFont="1" applyAlignment="1" applyProtection="1">
      <alignment/>
      <protection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11" fillId="0" borderId="0" xfId="42" applyFont="1" applyAlignment="1" applyProtection="1">
      <alignment/>
      <protection/>
    </xf>
    <xf numFmtId="0" fontId="0" fillId="0" borderId="26" xfId="42" applyFont="1" applyBorder="1" applyAlignment="1" applyProtection="1">
      <alignment horizontal="center"/>
      <protection/>
    </xf>
    <xf numFmtId="0" fontId="15" fillId="0" borderId="0" xfId="42" applyFont="1" applyAlignment="1" applyProtection="1">
      <alignment/>
      <protection/>
    </xf>
    <xf numFmtId="0" fontId="5" fillId="0" borderId="0" xfId="42" applyFont="1" applyAlignment="1" applyProtection="1">
      <alignment horizontal="center" vertical="center"/>
      <protection/>
    </xf>
    <xf numFmtId="49" fontId="0" fillId="0" borderId="27" xfId="42" applyNumberFormat="1" applyFont="1" applyBorder="1" applyAlignment="1" applyProtection="1">
      <alignment horizontal="center"/>
      <protection/>
    </xf>
    <xf numFmtId="0" fontId="0" fillId="0" borderId="28" xfId="42" applyFont="1" applyBorder="1" applyAlignment="1" applyProtection="1">
      <alignment horizontal="center"/>
      <protection/>
    </xf>
    <xf numFmtId="0" fontId="0" fillId="21" borderId="29" xfId="42" applyFont="1" applyFill="1" applyBorder="1" applyAlignment="1" applyProtection="1">
      <alignment horizontal="center"/>
      <protection/>
    </xf>
    <xf numFmtId="0" fontId="0" fillId="0" borderId="29" xfId="42" applyFont="1" applyBorder="1" applyAlignment="1" applyProtection="1">
      <alignment horizontal="center"/>
      <protection/>
    </xf>
    <xf numFmtId="49" fontId="0" fillId="0" borderId="28" xfId="42" applyNumberFormat="1" applyFont="1" applyBorder="1" applyAlignment="1" applyProtection="1">
      <alignment horizontal="center"/>
      <protection/>
    </xf>
    <xf numFmtId="0" fontId="8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10" fillId="0" borderId="41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0" fillId="24" borderId="42" xfId="42" applyFont="1" applyFill="1" applyBorder="1" applyAlignment="1" applyProtection="1">
      <alignment horizontal="center" vertical="center"/>
      <protection/>
    </xf>
    <xf numFmtId="0" fontId="10" fillId="24" borderId="43" xfId="0" applyFont="1" applyFill="1" applyBorder="1" applyAlignment="1">
      <alignment horizontal="center" vertical="center"/>
    </xf>
    <xf numFmtId="0" fontId="2" fillId="0" borderId="0" xfId="42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center" vertical="center" wrapText="1"/>
    </xf>
    <xf numFmtId="0" fontId="2" fillId="0" borderId="0" xfId="42" applyFont="1" applyAlignment="1" applyProtection="1">
      <alignment horizontal="center" vertical="center" wrapText="1"/>
      <protection/>
    </xf>
    <xf numFmtId="0" fontId="6" fillId="0" borderId="0" xfId="42" applyFont="1" applyAlignment="1" applyProtection="1">
      <alignment horizontal="center" vertical="center" wrapText="1"/>
      <protection/>
    </xf>
    <xf numFmtId="0" fontId="13" fillId="4" borderId="42" xfId="42" applyNumberFormat="1" applyFont="1" applyFill="1" applyBorder="1" applyAlignment="1" applyProtection="1">
      <alignment horizontal="center" vertical="center" wrapText="1"/>
      <protection/>
    </xf>
    <xf numFmtId="0" fontId="13" fillId="4" borderId="44" xfId="42" applyNumberFormat="1" applyFont="1" applyFill="1" applyBorder="1" applyAlignment="1" applyProtection="1">
      <alignment horizontal="center" vertical="center" wrapText="1"/>
      <protection/>
    </xf>
    <xf numFmtId="0" fontId="13" fillId="4" borderId="43" xfId="42" applyNumberFormat="1" applyFont="1" applyFill="1" applyBorder="1" applyAlignment="1" applyProtection="1">
      <alignment horizontal="center" vertical="center" wrapText="1"/>
      <protection/>
    </xf>
    <xf numFmtId="0" fontId="7" fillId="0" borderId="45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textRotation="90" wrapText="1"/>
    </xf>
    <xf numFmtId="0" fontId="7" fillId="0" borderId="48" xfId="0" applyFont="1" applyBorder="1" applyAlignment="1">
      <alignment horizontal="center" vertical="center" textRotation="90" wrapText="1"/>
    </xf>
    <xf numFmtId="0" fontId="7" fillId="0" borderId="47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0" fillId="0" borderId="53" xfId="0" applyFont="1" applyBorder="1" applyAlignment="1">
      <alignment horizontal="left" vertical="center" wrapText="1"/>
    </xf>
    <xf numFmtId="0" fontId="0" fillId="0" borderId="37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54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0" fontId="0" fillId="0" borderId="38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0" fillId="0" borderId="57" xfId="0" applyFont="1" applyBorder="1" applyAlignment="1">
      <alignment horizontal="left" vertic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0" fillId="0" borderId="35" xfId="0" applyNumberFormat="1" applyFont="1" applyFill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0" fillId="0" borderId="36" xfId="0" applyNumberFormat="1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0" fillId="0" borderId="35" xfId="42" applyFont="1" applyBorder="1" applyAlignment="1" applyProtection="1">
      <alignment horizontal="left" vertical="center" wrapText="1"/>
      <protection/>
    </xf>
    <xf numFmtId="0" fontId="2" fillId="0" borderId="36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left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0" fillId="0" borderId="47" xfId="42" applyFont="1" applyBorder="1" applyAlignment="1" applyProtection="1">
      <alignment horizontal="left" vertical="center" wrapText="1"/>
      <protection/>
    </xf>
    <xf numFmtId="0" fontId="0" fillId="0" borderId="47" xfId="0" applyNumberFormat="1" applyFont="1" applyFill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49" xfId="0" applyNumberFormat="1" applyFont="1" applyBorder="1" applyAlignment="1">
      <alignment horizontal="center" vertical="center" wrapText="1"/>
    </xf>
    <xf numFmtId="0" fontId="2" fillId="0" borderId="30" xfId="0" applyNumberFormat="1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0" fillId="0" borderId="16" xfId="0" applyFont="1" applyBorder="1" applyAlignment="1">
      <alignment/>
    </xf>
    <xf numFmtId="0" fontId="3" fillId="0" borderId="6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49" fontId="7" fillId="0" borderId="61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6" xfId="42" applyFont="1" applyBorder="1" applyAlignment="1" applyProtection="1">
      <alignment horizontal="left" vertical="center" wrapText="1"/>
      <protection/>
    </xf>
    <xf numFmtId="0" fontId="7" fillId="0" borderId="31" xfId="0" applyFont="1" applyBorder="1" applyAlignment="1">
      <alignment horizontal="left" vertical="center" wrapText="1"/>
    </xf>
    <xf numFmtId="49" fontId="3" fillId="0" borderId="61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0" fontId="1" fillId="0" borderId="61" xfId="42" applyBorder="1" applyAlignment="1" applyProtection="1">
      <alignment horizontal="center" vertical="center" wrapText="1"/>
      <protection/>
    </xf>
    <xf numFmtId="0" fontId="0" fillId="0" borderId="31" xfId="42" applyFont="1" applyBorder="1" applyAlignment="1" applyProtection="1">
      <alignment horizontal="left" vertical="center" wrapText="1"/>
      <protection/>
    </xf>
    <xf numFmtId="0" fontId="7" fillId="0" borderId="29" xfId="0" applyFont="1" applyBorder="1" applyAlignment="1">
      <alignment horizontal="center" vertical="center" wrapText="1"/>
    </xf>
    <xf numFmtId="0" fontId="0" fillId="0" borderId="61" xfId="42" applyFont="1" applyBorder="1" applyAlignment="1" applyProtection="1">
      <alignment horizontal="center" vertical="center" wrapText="1"/>
      <protection/>
    </xf>
    <xf numFmtId="0" fontId="7" fillId="0" borderId="6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0" fillId="0" borderId="62" xfId="0" applyFont="1" applyBorder="1" applyAlignment="1">
      <alignment/>
    </xf>
    <xf numFmtId="49" fontId="3" fillId="0" borderId="29" xfId="0" applyNumberFormat="1" applyFont="1" applyBorder="1" applyAlignment="1">
      <alignment horizontal="center" vertical="center" wrapText="1"/>
    </xf>
    <xf numFmtId="0" fontId="7" fillId="0" borderId="32" xfId="0" applyFont="1" applyBorder="1" applyAlignment="1">
      <alignment horizontal="left" vertical="center" wrapText="1"/>
    </xf>
    <xf numFmtId="0" fontId="0" fillId="0" borderId="62" xfId="0" applyBorder="1" applyAlignment="1">
      <alignment/>
    </xf>
    <xf numFmtId="0" fontId="0" fillId="0" borderId="29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31" xfId="42" applyFont="1" applyBorder="1" applyAlignment="1" applyProtection="1">
      <alignment horizontal="left" vertical="center" wrapText="1"/>
      <protection/>
    </xf>
    <xf numFmtId="49" fontId="7" fillId="0" borderId="29" xfId="0" applyNumberFormat="1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0" fillId="0" borderId="63" xfId="0" applyFont="1" applyBorder="1" applyAlignment="1">
      <alignment/>
    </xf>
    <xf numFmtId="0" fontId="0" fillId="0" borderId="25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/>
    </xf>
    <xf numFmtId="0" fontId="0" fillId="0" borderId="27" xfId="0" applyFont="1" applyBorder="1" applyAlignment="1">
      <alignment/>
    </xf>
    <xf numFmtId="0" fontId="3" fillId="0" borderId="62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49" fontId="7" fillId="0" borderId="45" xfId="0" applyNumberFormat="1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49" fontId="3" fillId="0" borderId="45" xfId="0" applyNumberFormat="1" applyFont="1" applyBorder="1" applyAlignment="1">
      <alignment horizontal="center" vertical="center" wrapText="1"/>
    </xf>
    <xf numFmtId="49" fontId="3" fillId="0" borderId="31" xfId="0" applyNumberFormat="1" applyFont="1" applyBorder="1" applyAlignment="1">
      <alignment horizontal="center" vertical="center" wrapText="1"/>
    </xf>
    <xf numFmtId="0" fontId="1" fillId="0" borderId="45" xfId="42" applyBorder="1" applyAlignment="1" applyProtection="1">
      <alignment horizontal="center" vertical="center" wrapText="1"/>
      <protection/>
    </xf>
    <xf numFmtId="0" fontId="7" fillId="0" borderId="62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0" fillId="0" borderId="45" xfId="42" applyFont="1" applyBorder="1" applyAlignment="1" applyProtection="1">
      <alignment horizontal="left" vertical="center" wrapText="1"/>
      <protection/>
    </xf>
    <xf numFmtId="0" fontId="3" fillId="0" borderId="63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49" fontId="7" fillId="0" borderId="3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0" fillId="0" borderId="65" xfId="0" applyFont="1" applyBorder="1" applyAlignment="1">
      <alignment/>
    </xf>
    <xf numFmtId="0" fontId="1" fillId="0" borderId="16" xfId="42" applyBorder="1" applyAlignment="1" applyProtection="1">
      <alignment horizontal="left" vertical="center" wrapText="1"/>
      <protection/>
    </xf>
    <xf numFmtId="0" fontId="3" fillId="0" borderId="66" xfId="0" applyFont="1" applyBorder="1" applyAlignment="1">
      <alignment horizontal="center" vertical="center" wrapText="1"/>
    </xf>
    <xf numFmtId="0" fontId="0" fillId="0" borderId="67" xfId="0" applyBorder="1" applyAlignment="1">
      <alignment/>
    </xf>
    <xf numFmtId="0" fontId="0" fillId="0" borderId="68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45" xfId="42" applyFont="1" applyBorder="1" applyAlignment="1" applyProtection="1">
      <alignment horizontal="left" vertical="center" wrapText="1"/>
      <protection/>
    </xf>
    <xf numFmtId="0" fontId="3" fillId="0" borderId="31" xfId="0" applyFont="1" applyBorder="1" applyAlignment="1">
      <alignment horizontal="left" vertical="center" wrapText="1"/>
    </xf>
    <xf numFmtId="0" fontId="3" fillId="0" borderId="69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0" fillId="0" borderId="27" xfId="0" applyBorder="1" applyAlignment="1">
      <alignment/>
    </xf>
    <xf numFmtId="0" fontId="0" fillId="0" borderId="46" xfId="42" applyFont="1" applyBorder="1" applyAlignment="1" applyProtection="1">
      <alignment horizontal="center" vertical="center" wrapText="1"/>
      <protection/>
    </xf>
    <xf numFmtId="0" fontId="3" fillId="0" borderId="33" xfId="0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3" fillId="0" borderId="67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17" borderId="31" xfId="0" applyFont="1" applyFill="1" applyBorder="1" applyAlignment="1">
      <alignment horizontal="center" vertical="center" wrapText="1"/>
    </xf>
    <xf numFmtId="0" fontId="0" fillId="0" borderId="31" xfId="42" applyFont="1" applyBorder="1" applyAlignment="1" applyProtection="1">
      <alignment horizontal="center" vertical="center" wrapText="1"/>
      <protection/>
    </xf>
    <xf numFmtId="0" fontId="3" fillId="0" borderId="39" xfId="0" applyFont="1" applyBorder="1" applyAlignment="1">
      <alignment horizontal="left" vertical="center" wrapText="1"/>
    </xf>
    <xf numFmtId="0" fontId="3" fillId="0" borderId="31" xfId="0" applyFont="1" applyBorder="1" applyAlignment="1">
      <alignment vertical="center" wrapText="1"/>
    </xf>
    <xf numFmtId="0" fontId="3" fillId="25" borderId="31" xfId="0" applyFont="1" applyFill="1" applyBorder="1" applyAlignment="1">
      <alignment horizontal="center" vertical="center" wrapText="1"/>
    </xf>
    <xf numFmtId="0" fontId="5" fillId="0" borderId="0" xfId="42" applyFont="1" applyAlignment="1" applyProtection="1">
      <alignment horizontal="center" vertical="center" wrapText="1"/>
      <protection/>
    </xf>
    <xf numFmtId="0" fontId="14" fillId="0" borderId="31" xfId="0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0" fillId="0" borderId="61" xfId="42" applyFont="1" applyBorder="1" applyAlignment="1" applyProtection="1">
      <alignment horizontal="center"/>
      <protection/>
    </xf>
    <xf numFmtId="0" fontId="0" fillId="0" borderId="27" xfId="42" applyFont="1" applyBorder="1" applyAlignment="1" applyProtection="1">
      <alignment horizontal="center"/>
      <protection/>
    </xf>
    <xf numFmtId="0" fontId="0" fillId="0" borderId="66" xfId="42" applyFont="1" applyBorder="1" applyAlignment="1" applyProtection="1">
      <alignment horizontal="center"/>
      <protection/>
    </xf>
    <xf numFmtId="0" fontId="33" fillId="21" borderId="29" xfId="42" applyFont="1" applyFill="1" applyBorder="1" applyAlignment="1" applyProtection="1">
      <alignment horizontal="center"/>
      <protection/>
    </xf>
    <xf numFmtId="0" fontId="0" fillId="0" borderId="69" xfId="42" applyFont="1" applyBorder="1" applyAlignment="1" applyProtection="1">
      <alignment horizontal="center"/>
      <protection/>
    </xf>
    <xf numFmtId="0" fontId="0" fillId="0" borderId="70" xfId="42" applyFont="1" applyBorder="1" applyAlignment="1" applyProtection="1">
      <alignment horizontal="center"/>
      <protection/>
    </xf>
    <xf numFmtId="0" fontId="0" fillId="0" borderId="71" xfId="42" applyFont="1" applyBorder="1" applyAlignment="1" applyProtection="1">
      <alignment horizontal="center"/>
      <protection/>
    </xf>
    <xf numFmtId="0" fontId="0" fillId="0" borderId="69" xfId="42" applyFont="1" applyBorder="1" applyAlignment="1" applyProtection="1">
      <alignment horizontal="center"/>
      <protection/>
    </xf>
    <xf numFmtId="49" fontId="0" fillId="0" borderId="72" xfId="0" applyNumberFormat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2" fillId="0" borderId="72" xfId="0" applyNumberFormat="1" applyFont="1" applyBorder="1" applyAlignment="1">
      <alignment horizontal="center" vertical="center"/>
    </xf>
    <xf numFmtId="49" fontId="2" fillId="0" borderId="49" xfId="0" applyNumberFormat="1" applyFont="1" applyBorder="1" applyAlignment="1">
      <alignment horizontal="center" vertical="center"/>
    </xf>
    <xf numFmtId="49" fontId="0" fillId="0" borderId="73" xfId="0" applyNumberFormat="1" applyBorder="1" applyAlignment="1">
      <alignment horizontal="center" vertical="center"/>
    </xf>
    <xf numFmtId="0" fontId="34" fillId="0" borderId="50" xfId="42" applyFont="1" applyBorder="1" applyAlignment="1" applyProtection="1">
      <alignment horizontal="center" vertical="center" wrapText="1"/>
      <protection/>
    </xf>
    <xf numFmtId="0" fontId="35" fillId="0" borderId="39" xfId="0" applyFont="1" applyBorder="1" applyAlignment="1">
      <alignment horizontal="center" vertical="center" wrapText="1"/>
    </xf>
    <xf numFmtId="0" fontId="34" fillId="0" borderId="39" xfId="42" applyFont="1" applyBorder="1" applyAlignment="1" applyProtection="1">
      <alignment horizontal="center" vertical="center" wrapText="1"/>
      <protection/>
    </xf>
    <xf numFmtId="0" fontId="35" fillId="0" borderId="40" xfId="0" applyFont="1" applyBorder="1" applyAlignment="1">
      <alignment horizontal="center" vertical="center" wrapText="1"/>
    </xf>
    <xf numFmtId="0" fontId="3" fillId="0" borderId="46" xfId="42" applyFont="1" applyBorder="1" applyAlignment="1" applyProtection="1">
      <alignment horizontal="center" vertical="center" wrapText="1"/>
      <protection/>
    </xf>
    <xf numFmtId="0" fontId="7" fillId="0" borderId="33" xfId="0" applyFont="1" applyBorder="1" applyAlignment="1">
      <alignment horizontal="center" vertical="center" wrapText="1"/>
    </xf>
    <xf numFmtId="0" fontId="3" fillId="0" borderId="33" xfId="42" applyFont="1" applyBorder="1" applyAlignment="1" applyProtection="1">
      <alignment horizontal="center" vertical="center" wrapText="1"/>
      <protection/>
    </xf>
    <xf numFmtId="0" fontId="36" fillId="0" borderId="31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123825</xdr:rowOff>
    </xdr:from>
    <xdr:to>
      <xdr:col>1</xdr:col>
      <xdr:colOff>533400</xdr:colOff>
      <xdr:row>2</xdr:row>
      <xdr:rowOff>295275</xdr:rowOff>
    </xdr:to>
    <xdr:pic>
      <xdr:nvPicPr>
        <xdr:cNvPr id="1" name="Picture 15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7334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104775</xdr:rowOff>
    </xdr:from>
    <xdr:to>
      <xdr:col>1</xdr:col>
      <xdr:colOff>276225</xdr:colOff>
      <xdr:row>1</xdr:row>
      <xdr:rowOff>142875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4775"/>
          <a:ext cx="581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63;&#1077;&#1084;&#1087;&#1080;&#1086;&#1085;&#1072;&#1090;%20&#1056;&#1086;&#1089;&#1089;&#1080;&#1080;%20&#1089;&#1088;&#1077;&#1076;&#1080;%20&#1078;&#1077;&#1085;%20&#1040;&#1089;&#1090;&#1088;&#1072;&#1093;&#1072;&#1085;&#1100;\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50;&#1088;&#1091;&#1075;&#1086;&#1074;&#1072;&#1103;\&#1056;&#1077;&#1075;&#1080;&#1089;&#1090;&#1088;&#1072;&#1094;&#1080;&#110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Сибирского Федерального Округа по самбо среди девушек 1992-93г.р.</v>
          </cell>
        </row>
        <row r="3">
          <cell r="A3" t="str">
            <v>10-11.12.2009г.                             г.Новокузнецк</v>
          </cell>
        </row>
        <row r="6">
          <cell r="A6" t="str">
            <v>Гл. судья, судья МК</v>
          </cell>
          <cell r="G6" t="str">
            <v>Горбунов А.В.</v>
          </cell>
        </row>
        <row r="7">
          <cell r="G7" t="str">
            <v>/Омск/</v>
          </cell>
        </row>
        <row r="8">
          <cell r="G8" t="str">
            <v>Трескин С.М.</v>
          </cell>
        </row>
        <row r="9">
          <cell r="G9" t="str">
            <v>/Бийск/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7">
          <cell r="L7" t="str">
            <v>ИТОГОВЫЙ ПРОТОКОЛ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  <sheetName val="Лист1"/>
      <sheetName val="Лист2"/>
      <sheetName val="Лист3"/>
      <sheetName val="пр.хода"/>
      <sheetName val="круги"/>
      <sheetName val="П-Ф ФИНАЛ"/>
      <sheetName val="ит.пр"/>
      <sheetName val="пр.взвешивания"/>
    </sheetNames>
    <sheetDataSet>
      <sheetData sheetId="0">
        <row r="22">
          <cell r="A22" t="str">
            <v>Гл. секретарь, судья МК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ОЛУФИНАЛ ФИНАЛ"/>
      <sheetName val="пр. хода"/>
      <sheetName val="круги"/>
      <sheetName val="пр.взвешивания"/>
    </sheetNames>
    <sheetDataSet>
      <sheetData sheetId="3">
        <row r="6">
          <cell r="B6">
            <v>1</v>
          </cell>
        </row>
        <row r="8">
          <cell r="B8">
            <v>2</v>
          </cell>
        </row>
        <row r="10">
          <cell r="B10">
            <v>3</v>
          </cell>
        </row>
        <row r="12">
          <cell r="B12">
            <v>4</v>
          </cell>
        </row>
        <row r="14">
          <cell r="B14">
            <v>5</v>
          </cell>
        </row>
        <row r="16">
          <cell r="B16">
            <v>6</v>
          </cell>
        </row>
        <row r="18">
          <cell r="B18">
            <v>7</v>
          </cell>
        </row>
        <row r="20">
          <cell r="B20">
            <v>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S35"/>
  <sheetViews>
    <sheetView tabSelected="1" zoomScalePageLayoutView="0" workbookViewId="0" topLeftCell="A1">
      <selection activeCell="Q34" sqref="A1:Q34"/>
    </sheetView>
  </sheetViews>
  <sheetFormatPr defaultColWidth="9.140625" defaultRowHeight="12.75"/>
  <cols>
    <col min="1" max="1" width="4.8515625" style="0" customWidth="1"/>
    <col min="2" max="2" width="21.140625" style="0" customWidth="1"/>
    <col min="3" max="3" width="10.00390625" style="0" customWidth="1"/>
    <col min="4" max="4" width="10.7109375" style="0" customWidth="1"/>
    <col min="5" max="10" width="5.7109375" style="0" customWidth="1"/>
    <col min="11" max="11" width="1.8515625" style="0" customWidth="1"/>
    <col min="12" max="12" width="4.421875" style="0" customWidth="1"/>
    <col min="13" max="13" width="16.57421875" style="0" customWidth="1"/>
    <col min="15" max="15" width="11.140625" style="0" customWidth="1"/>
    <col min="17" max="17" width="13.140625" style="0" customWidth="1"/>
  </cols>
  <sheetData>
    <row r="1" spans="1:17" ht="21.75" customHeight="1">
      <c r="A1" s="72" t="s">
        <v>30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</row>
    <row r="2" spans="1:17" ht="18.75" customHeight="1" thickBot="1">
      <c r="A2" s="75" t="s">
        <v>29</v>
      </c>
      <c r="B2" s="76"/>
      <c r="C2" s="76"/>
      <c r="D2" s="76"/>
      <c r="E2" s="76"/>
      <c r="F2" s="76"/>
      <c r="G2" s="76"/>
      <c r="H2" s="76"/>
      <c r="I2" s="76"/>
      <c r="K2" s="77" t="str">
        <f>HYPERLINK('[2]реквизиты'!$L$7)</f>
        <v>ИТОГОВЫЙ ПРОТОКОЛ</v>
      </c>
      <c r="L2" s="77"/>
      <c r="M2" s="77"/>
      <c r="N2" s="77"/>
      <c r="O2" s="77"/>
      <c r="P2" s="77"/>
      <c r="Q2" s="38"/>
    </row>
    <row r="3" spans="1:17" ht="39" customHeight="1" thickBot="1">
      <c r="A3" s="13"/>
      <c r="B3" s="37"/>
      <c r="C3" s="79" t="str">
        <f>HYPERLINK('[1]реквизиты'!$A$2)</f>
        <v>Первенство Сибирского Федерального Округа по самбо среди девушек 1992-93г.р.</v>
      </c>
      <c r="D3" s="80"/>
      <c r="E3" s="80"/>
      <c r="F3" s="80"/>
      <c r="G3" s="80"/>
      <c r="H3" s="80"/>
      <c r="I3" s="80"/>
      <c r="J3" s="80"/>
      <c r="K3" s="80"/>
      <c r="L3" s="80"/>
      <c r="M3" s="80"/>
      <c r="N3" s="81"/>
      <c r="O3" s="37"/>
      <c r="P3" s="37"/>
      <c r="Q3" s="37"/>
    </row>
    <row r="4" spans="1:17" ht="15" customHeight="1" thickBot="1">
      <c r="A4" s="78" t="str">
        <f>HYPERLINK('[1]реквизиты'!$A$3)</f>
        <v>10-11.12.2009г.                             г.Новокузнецк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</row>
    <row r="5" spans="1:17" ht="25.5" customHeight="1" thickBot="1">
      <c r="A5" s="3" t="s">
        <v>7</v>
      </c>
      <c r="D5" s="3"/>
      <c r="G5" s="71"/>
      <c r="H5" s="71"/>
      <c r="I5" s="71"/>
      <c r="N5" s="3"/>
      <c r="P5" s="73" t="str">
        <f>HYPERLINK('пр.взвешивания'!D3)</f>
        <v>в.к  44   кг.</v>
      </c>
      <c r="Q5" s="74"/>
    </row>
    <row r="6" spans="1:17" ht="23.25" customHeight="1" thickBot="1">
      <c r="A6" s="127" t="s">
        <v>1</v>
      </c>
      <c r="B6" s="127" t="s">
        <v>8</v>
      </c>
      <c r="C6" s="127" t="s">
        <v>9</v>
      </c>
      <c r="D6" s="127" t="s">
        <v>10</v>
      </c>
      <c r="E6" s="91" t="s">
        <v>11</v>
      </c>
      <c r="F6" s="92"/>
      <c r="G6" s="93"/>
      <c r="H6" s="94"/>
      <c r="I6" s="95" t="s">
        <v>12</v>
      </c>
      <c r="J6" s="97" t="s">
        <v>13</v>
      </c>
      <c r="L6" s="87" t="s">
        <v>13</v>
      </c>
      <c r="M6" s="89" t="s">
        <v>2</v>
      </c>
      <c r="N6" s="99" t="s">
        <v>3</v>
      </c>
      <c r="O6" s="82" t="s">
        <v>4</v>
      </c>
      <c r="P6" s="82" t="s">
        <v>5</v>
      </c>
      <c r="Q6" s="84" t="s">
        <v>6</v>
      </c>
    </row>
    <row r="7" spans="1:17" ht="16.5" customHeight="1" thickBot="1">
      <c r="A7" s="95"/>
      <c r="B7" s="95"/>
      <c r="C7" s="95"/>
      <c r="D7" s="134"/>
      <c r="E7" s="34">
        <v>1</v>
      </c>
      <c r="F7" s="35">
        <v>2</v>
      </c>
      <c r="G7" s="35">
        <v>3</v>
      </c>
      <c r="H7" s="36">
        <v>4</v>
      </c>
      <c r="I7" s="96"/>
      <c r="J7" s="98"/>
      <c r="L7" s="88"/>
      <c r="M7" s="90"/>
      <c r="N7" s="100"/>
      <c r="O7" s="83"/>
      <c r="P7" s="83"/>
      <c r="Q7" s="85"/>
    </row>
    <row r="8" spans="1:17" ht="15" customHeight="1">
      <c r="A8" s="114">
        <v>1</v>
      </c>
      <c r="B8" s="129" t="str">
        <f>VLOOKUP(A8,'пр.взвешивания'!B6:E19,2,FALSE)</f>
        <v>Машарова Любовь Владимировна</v>
      </c>
      <c r="C8" s="232" t="str">
        <f>VLOOKUP(B8,'пр.взвешивания'!C6:F19,2,FALSE)</f>
        <v>18.05.1992, КМС</v>
      </c>
      <c r="D8" s="236" t="str">
        <f>VLOOKUP(C8,'пр.взвешивания'!D6:G19,2,FALSE)</f>
        <v>СФО, Новосибирская, Новосибирск, МО</v>
      </c>
      <c r="E8" s="27"/>
      <c r="F8" s="218">
        <v>4</v>
      </c>
      <c r="G8" s="218">
        <v>4</v>
      </c>
      <c r="H8" s="218">
        <v>4</v>
      </c>
      <c r="I8" s="130">
        <f>SUM(E8:H8)</f>
        <v>12</v>
      </c>
      <c r="J8" s="138">
        <v>1</v>
      </c>
      <c r="K8" s="58"/>
      <c r="L8" s="86">
        <v>1</v>
      </c>
      <c r="M8" s="210" t="s">
        <v>40</v>
      </c>
      <c r="N8" s="174" t="s">
        <v>41</v>
      </c>
      <c r="O8" s="211" t="s">
        <v>42</v>
      </c>
      <c r="P8" s="178" t="s">
        <v>43</v>
      </c>
      <c r="Q8" s="196" t="s">
        <v>44</v>
      </c>
    </row>
    <row r="9" spans="1:17" ht="15" customHeight="1">
      <c r="A9" s="102"/>
      <c r="B9" s="126"/>
      <c r="C9" s="233"/>
      <c r="D9" s="237"/>
      <c r="E9" s="28"/>
      <c r="F9" s="53" t="s">
        <v>60</v>
      </c>
      <c r="G9" s="53" t="s">
        <v>63</v>
      </c>
      <c r="H9" s="53" t="s">
        <v>64</v>
      </c>
      <c r="I9" s="118"/>
      <c r="J9" s="137"/>
      <c r="K9" s="58"/>
      <c r="L9" s="63"/>
      <c r="M9" s="210"/>
      <c r="N9" s="174"/>
      <c r="O9" s="211"/>
      <c r="P9" s="178"/>
      <c r="Q9" s="196"/>
    </row>
    <row r="10" spans="1:17" ht="15" customHeight="1">
      <c r="A10" s="102">
        <v>2</v>
      </c>
      <c r="B10" s="124" t="str">
        <f>VLOOKUP(A10,'пр.взвешивания'!B8:E21,2,FALSE)</f>
        <v>Табитуева Наталья Владимировна</v>
      </c>
      <c r="C10" s="234" t="str">
        <f>VLOOKUP(B10,'пр.взвешивания'!C8:F21,2,FALSE)</f>
        <v>01.03.1992, 1р</v>
      </c>
      <c r="D10" s="238" t="str">
        <f>VLOOKUP(C10,'пр.взвешивания'!D8:G21,2,FALSE)</f>
        <v>СФО, Иркутская, Ангарск, МО</v>
      </c>
      <c r="E10" s="220">
        <v>0</v>
      </c>
      <c r="F10" s="55">
        <f>HYPERLINK(круги!G7)</f>
      </c>
      <c r="G10" s="56">
        <v>1</v>
      </c>
      <c r="H10" s="224">
        <v>4</v>
      </c>
      <c r="I10" s="118">
        <f>SUM(E10:H10)</f>
        <v>5</v>
      </c>
      <c r="J10" s="137"/>
      <c r="K10" s="58">
        <v>3</v>
      </c>
      <c r="L10" s="63">
        <v>2</v>
      </c>
      <c r="M10" s="65" t="str">
        <f>VLOOKUP(K10,'пр.взвешивания'!B5:G20,2,FALSE)</f>
        <v>Титовская Дарья Сергеевна</v>
      </c>
      <c r="N10" s="67" t="str">
        <f>VLOOKUP(K10,'пр.взвешивания'!B5:G20,3,FALSE)</f>
        <v>23.02.1994, 1р</v>
      </c>
      <c r="O10" s="69" t="str">
        <f>VLOOKUP(K10,'пр.взвешивания'!B5:G20,4,FALSE)</f>
        <v>СФО, Омская, Омск, МО</v>
      </c>
      <c r="P10" s="59" t="str">
        <f>VLOOKUP(K10,'пр.взвешивания'!B5:G20,5,FALSE)</f>
        <v>020164055</v>
      </c>
      <c r="Q10" s="61" t="str">
        <f>VLOOKUP(K10,'пр.взвешивания'!B5:G20,6,FALSE)</f>
        <v>Галиева Р.Ф.</v>
      </c>
    </row>
    <row r="11" spans="1:17" ht="15" customHeight="1">
      <c r="A11" s="102"/>
      <c r="B11" s="126"/>
      <c r="C11" s="233"/>
      <c r="D11" s="237"/>
      <c r="E11" s="53" t="s">
        <v>60</v>
      </c>
      <c r="F11" s="29"/>
      <c r="G11" s="19">
        <f>HYPERLINK(круги!H33)</f>
      </c>
      <c r="H11" s="50">
        <v>3.28</v>
      </c>
      <c r="I11" s="118"/>
      <c r="J11" s="137"/>
      <c r="K11" s="58"/>
      <c r="L11" s="63"/>
      <c r="M11" s="65"/>
      <c r="N11" s="67"/>
      <c r="O11" s="69"/>
      <c r="P11" s="59"/>
      <c r="Q11" s="61"/>
    </row>
    <row r="12" spans="1:17" ht="15" customHeight="1">
      <c r="A12" s="102">
        <v>3</v>
      </c>
      <c r="B12" s="124" t="str">
        <f>VLOOKUP(A12,'пр.взвешивания'!B10:E23,2,FALSE)</f>
        <v>Титовская Дарья Сергеевна</v>
      </c>
      <c r="C12" s="234" t="str">
        <f>VLOOKUP(B12,'пр.взвешивания'!C10:F23,2,FALSE)</f>
        <v>23.02.1994, 1р</v>
      </c>
      <c r="D12" s="238" t="str">
        <f>VLOOKUP(C12,'пр.взвешивания'!D10:G23,2,FALSE)</f>
        <v>СФО, Омская, Омск, МО</v>
      </c>
      <c r="E12" s="220">
        <v>0</v>
      </c>
      <c r="F12" s="56">
        <v>3</v>
      </c>
      <c r="G12" s="55">
        <f>HYPERLINK(круги!H9)</f>
      </c>
      <c r="H12" s="224">
        <v>4</v>
      </c>
      <c r="I12" s="118">
        <f>SUM(E12:H12)</f>
        <v>7</v>
      </c>
      <c r="J12" s="132">
        <v>2</v>
      </c>
      <c r="K12" s="58">
        <v>6</v>
      </c>
      <c r="L12" s="63">
        <v>3</v>
      </c>
      <c r="M12" s="65" t="str">
        <f>VLOOKUP(K12,'пр.взвешивания'!B5:G20,2,FALSE)</f>
        <v>Суворова Паулина Тарасовна</v>
      </c>
      <c r="N12" s="67" t="str">
        <f>VLOOKUP(K12,'пр.взвешивания'!B5:G20,3,FALSE)</f>
        <v>03.12.1994, 1ю</v>
      </c>
      <c r="O12" s="69" t="str">
        <f>VLOOKUP(K12,'пр.взвешивания'!B5:G20,4,FALSE)</f>
        <v>СФО, Томская, Северск, МО</v>
      </c>
      <c r="P12" s="239">
        <f>VLOOKUP(K12,'пр.взвешивания'!B5:G20,5,FALSE)</f>
        <v>0</v>
      </c>
      <c r="Q12" s="61" t="str">
        <f>VLOOKUP(K12,'пр.взвешивания'!B5:G20,6,FALSE)</f>
        <v>Вышегородцев Д.Е.  Вахмистрова Н.А.</v>
      </c>
    </row>
    <row r="13" spans="1:17" ht="15" customHeight="1" thickBot="1">
      <c r="A13" s="102"/>
      <c r="B13" s="126"/>
      <c r="C13" s="233"/>
      <c r="D13" s="237"/>
      <c r="E13" s="53" t="s">
        <v>63</v>
      </c>
      <c r="F13" s="19">
        <f>HYPERLINK(круги!H31)</f>
      </c>
      <c r="G13" s="20"/>
      <c r="H13" s="53" t="s">
        <v>61</v>
      </c>
      <c r="I13" s="118"/>
      <c r="J13" s="132"/>
      <c r="K13" s="58"/>
      <c r="L13" s="63"/>
      <c r="M13" s="65"/>
      <c r="N13" s="67"/>
      <c r="O13" s="69"/>
      <c r="P13" s="239"/>
      <c r="Q13" s="61"/>
    </row>
    <row r="14" spans="1:17" ht="15" customHeight="1">
      <c r="A14" s="102">
        <v>4</v>
      </c>
      <c r="B14" s="124" t="str">
        <f>VLOOKUP(A14,'пр.взвешивания'!B12:E25,2,FALSE)</f>
        <v>Снопкова Софя Николаевна</v>
      </c>
      <c r="C14" s="234" t="str">
        <f>VLOOKUP(B14,'пр.взвешивания'!C12:F25,2,FALSE)</f>
        <v>16.10.1993, КМС</v>
      </c>
      <c r="D14" s="238" t="str">
        <f>VLOOKUP(C14,'пр.взвешивания'!D12:G25,2,FALSE)</f>
        <v>СФО, Новосибирская, Новосибирск, МО</v>
      </c>
      <c r="E14" s="218">
        <v>0</v>
      </c>
      <c r="F14" s="219">
        <v>0</v>
      </c>
      <c r="G14" s="219">
        <v>0</v>
      </c>
      <c r="H14" s="24"/>
      <c r="I14" s="118">
        <f>SUM(E14:H14)</f>
        <v>0</v>
      </c>
      <c r="J14" s="132"/>
      <c r="K14" s="58">
        <v>5</v>
      </c>
      <c r="L14" s="63">
        <v>3</v>
      </c>
      <c r="M14" s="65" t="str">
        <f>VLOOKUP(K14,'пр.взвешивания'!B5:G20,2,FALSE)</f>
        <v>Власова Лариса Владимировна</v>
      </c>
      <c r="N14" s="67" t="str">
        <f>VLOOKUP(K14,'пр.взвешивания'!B5:G20,3,FALSE)</f>
        <v>17.06.1993, 1р</v>
      </c>
      <c r="O14" s="69" t="str">
        <f>VLOOKUP(K14,'пр.взвешивания'!B5:G20,4,FALSE)</f>
        <v>СФО, Красноярский, Канск, МО</v>
      </c>
      <c r="P14" s="239">
        <f>VLOOKUP(K14,'пр.взвешивания'!B5:G20,5,FALSE)</f>
        <v>0</v>
      </c>
      <c r="Q14" s="61" t="str">
        <f>VLOOKUP(K14,'пр.взвешивания'!B5:G20,6,FALSE)</f>
        <v>Татару-Коваленко О.В.</v>
      </c>
    </row>
    <row r="15" spans="1:17" ht="15" customHeight="1" thickBot="1">
      <c r="A15" s="123"/>
      <c r="B15" s="125"/>
      <c r="C15" s="235"/>
      <c r="D15" s="85"/>
      <c r="E15" s="53" t="s">
        <v>64</v>
      </c>
      <c r="F15" s="50">
        <v>3.28</v>
      </c>
      <c r="G15" s="53" t="s">
        <v>61</v>
      </c>
      <c r="H15" s="25"/>
      <c r="I15" s="120"/>
      <c r="J15" s="133"/>
      <c r="K15" s="58"/>
      <c r="L15" s="63"/>
      <c r="M15" s="65"/>
      <c r="N15" s="67"/>
      <c r="O15" s="69"/>
      <c r="P15" s="239"/>
      <c r="Q15" s="61"/>
    </row>
    <row r="16" spans="1:17" ht="15" customHeight="1" thickBot="1">
      <c r="A16" s="3" t="s">
        <v>14</v>
      </c>
      <c r="C16" s="33"/>
      <c r="D16" s="33"/>
      <c r="I16" s="21"/>
      <c r="K16" s="58">
        <v>2</v>
      </c>
      <c r="L16" s="63">
        <v>5</v>
      </c>
      <c r="M16" s="65" t="str">
        <f>VLOOKUP(K16,'пр.взвешивания'!B5:G20,2,FALSE)</f>
        <v>Табитуева Наталья Владимировна</v>
      </c>
      <c r="N16" s="67" t="str">
        <f>VLOOKUP(K16,'пр.взвешивания'!B5:G20,3,FALSE)</f>
        <v>01.03.1992, 1р</v>
      </c>
      <c r="O16" s="69" t="str">
        <f>VLOOKUP(K16,'пр.взвешивания'!B5:G20,4,FALSE)</f>
        <v>СФО, Иркутская, Ангарск, МО</v>
      </c>
      <c r="P16" s="239">
        <f>VLOOKUP(K16,'[4]пр.взвешивания'!B6:G21,5,FALSE)</f>
        <v>0</v>
      </c>
      <c r="Q16" s="61" t="str">
        <f>VLOOKUP(K16,'пр.взвешивания'!B5:G20,6,FALSE)</f>
        <v>Ефимов Н.Н.</v>
      </c>
    </row>
    <row r="17" spans="1:17" ht="15" customHeight="1" thickBot="1">
      <c r="A17" s="127" t="s">
        <v>1</v>
      </c>
      <c r="B17" s="127" t="s">
        <v>8</v>
      </c>
      <c r="C17" s="127" t="s">
        <v>9</v>
      </c>
      <c r="D17" s="127" t="s">
        <v>10</v>
      </c>
      <c r="E17" s="91" t="s">
        <v>11</v>
      </c>
      <c r="F17" s="92"/>
      <c r="G17" s="128"/>
      <c r="I17" s="135" t="s">
        <v>12</v>
      </c>
      <c r="J17" s="97" t="s">
        <v>13</v>
      </c>
      <c r="K17" s="58"/>
      <c r="L17" s="63"/>
      <c r="M17" s="65"/>
      <c r="N17" s="67"/>
      <c r="O17" s="69"/>
      <c r="P17" s="239"/>
      <c r="Q17" s="61"/>
    </row>
    <row r="18" spans="1:17" ht="15" customHeight="1" thickBot="1">
      <c r="A18" s="95"/>
      <c r="B18" s="95"/>
      <c r="C18" s="95"/>
      <c r="D18" s="134"/>
      <c r="E18" s="4">
        <v>1</v>
      </c>
      <c r="F18" s="5">
        <v>2</v>
      </c>
      <c r="G18" s="11">
        <v>3</v>
      </c>
      <c r="I18" s="136"/>
      <c r="J18" s="98"/>
      <c r="K18" s="58">
        <v>7</v>
      </c>
      <c r="L18" s="63">
        <v>5</v>
      </c>
      <c r="M18" s="65" t="str">
        <f>VLOOKUP(K18,'пр.взвешивания'!B5:G20,2,FALSE)</f>
        <v>Мелкозерова Евгения Александровна</v>
      </c>
      <c r="N18" s="67" t="str">
        <f>VLOOKUP(K18,'пр.взвешивания'!B5:G20,3,FALSE)</f>
        <v>12.02.1992, КМС</v>
      </c>
      <c r="O18" s="69" t="str">
        <f>VLOOKUP(K18,'пр.взвешивания'!B5:G20,4,FALSE)</f>
        <v>СФО, Новосибирская, Новосибирск, МО</v>
      </c>
      <c r="P18" s="239">
        <f>VLOOKUP(K18,'пр.взвешивания'!B5:G20,5,FALSE)</f>
        <v>0</v>
      </c>
      <c r="Q18" s="61" t="str">
        <f>VLOOKUP(K18,'пр.взвешивания'!B5:G20,6,FALSE)</f>
        <v>Дорогина О.А.</v>
      </c>
    </row>
    <row r="19" spans="1:17" ht="15" customHeight="1">
      <c r="A19" s="114">
        <v>5</v>
      </c>
      <c r="B19" s="129" t="str">
        <f>VLOOKUP(A19,'пр.взвешивания'!B6:E19,2,FALSE)</f>
        <v>Власова Лариса Владимировна</v>
      </c>
      <c r="C19" s="232" t="str">
        <f>VLOOKUP(B19,'пр.взвешивания'!C6:F19,2,FALSE)</f>
        <v>17.06.1993, 1р</v>
      </c>
      <c r="D19" s="236" t="str">
        <f>VLOOKUP(C19,'пр.взвешивания'!D6:G19,2,FALSE)</f>
        <v>СФО, Красноярский, Канск, МО</v>
      </c>
      <c r="E19" s="22"/>
      <c r="F19" s="218">
        <v>4</v>
      </c>
      <c r="G19" s="225">
        <v>4</v>
      </c>
      <c r="I19" s="130">
        <f>SUM(E19:H19)</f>
        <v>8</v>
      </c>
      <c r="J19" s="131">
        <v>1</v>
      </c>
      <c r="K19" s="58"/>
      <c r="L19" s="63"/>
      <c r="M19" s="65"/>
      <c r="N19" s="67"/>
      <c r="O19" s="69"/>
      <c r="P19" s="239"/>
      <c r="Q19" s="61"/>
    </row>
    <row r="20" spans="1:17" ht="15" customHeight="1" thickBot="1">
      <c r="A20" s="102"/>
      <c r="B20" s="126"/>
      <c r="C20" s="233"/>
      <c r="D20" s="237"/>
      <c r="E20" s="32"/>
      <c r="F20" s="53" t="s">
        <v>62</v>
      </c>
      <c r="G20" s="54">
        <v>1.37</v>
      </c>
      <c r="I20" s="118"/>
      <c r="J20" s="119"/>
      <c r="K20" s="58">
        <v>4</v>
      </c>
      <c r="L20" s="63">
        <v>7</v>
      </c>
      <c r="M20" s="65" t="str">
        <f>VLOOKUP(K20,'пр.взвешивания'!B5:G40,2,FALSE)</f>
        <v>Снопкова Софя Николаевна</v>
      </c>
      <c r="N20" s="67" t="str">
        <f>VLOOKUP(K20,'пр.взвешивания'!B5:G20,3,FALSE)</f>
        <v>16.10.1993, КМС</v>
      </c>
      <c r="O20" s="69" t="str">
        <f>VLOOKUP(K20,'пр.взвешивания'!B5:G20,4,FALSE)</f>
        <v>СФО, Новосибирская, Новосибирск, МО</v>
      </c>
      <c r="P20" s="59" t="str">
        <f>VLOOKUP(K20,'пр.взвешивания'!B5:G20,5,FALSE)</f>
        <v>019946</v>
      </c>
      <c r="Q20" s="61" t="str">
        <f>VLOOKUP(K20,'пр.взвешивания'!B5:G20,6,FALSE)</f>
        <v>Дорогина О.А.</v>
      </c>
    </row>
    <row r="21" spans="1:17" ht="15" customHeight="1" thickBot="1">
      <c r="A21" s="102">
        <v>6</v>
      </c>
      <c r="B21" s="124" t="str">
        <f>VLOOKUP(A21,'пр.взвешивания'!B8:E21,2,FALSE)</f>
        <v>Суворова Паулина Тарасовна</v>
      </c>
      <c r="C21" s="234" t="str">
        <f>VLOOKUP(B21,'пр.взвешивания'!C8:F21,2,FALSE)</f>
        <v>03.12.1994, 1ю</v>
      </c>
      <c r="D21" s="238" t="str">
        <f>VLOOKUP(C21,'пр.взвешивания'!D8:G21,2,FALSE)</f>
        <v>СФО, Томская, Северск, МО</v>
      </c>
      <c r="E21" s="220">
        <v>0</v>
      </c>
      <c r="F21" s="221">
        <f>HYPERLINK(круги!O7)</f>
      </c>
      <c r="G21" s="222">
        <v>4</v>
      </c>
      <c r="I21" s="118">
        <f>SUM(E21:H21)</f>
        <v>4</v>
      </c>
      <c r="J21" s="119">
        <v>2</v>
      </c>
      <c r="K21" s="58"/>
      <c r="L21" s="64"/>
      <c r="M21" s="66"/>
      <c r="N21" s="68"/>
      <c r="O21" s="70"/>
      <c r="P21" s="60"/>
      <c r="Q21" s="62"/>
    </row>
    <row r="22" spans="1:10" ht="15" customHeight="1">
      <c r="A22" s="102"/>
      <c r="B22" s="126"/>
      <c r="C22" s="233"/>
      <c r="D22" s="237"/>
      <c r="E22" s="53" t="s">
        <v>62</v>
      </c>
      <c r="F22" s="31"/>
      <c r="G22" s="57" t="s">
        <v>65</v>
      </c>
      <c r="I22" s="118"/>
      <c r="J22" s="119"/>
    </row>
    <row r="23" spans="1:10" ht="15" customHeight="1">
      <c r="A23" s="102">
        <v>7</v>
      </c>
      <c r="B23" s="124" t="str">
        <f>VLOOKUP(A23,'пр.взвешивания'!B10:E23,2,FALSE)</f>
        <v>Мелкозерова Евгения Александровна</v>
      </c>
      <c r="C23" s="234" t="str">
        <f>VLOOKUP(B23,'пр.взвешивания'!C10:F23,2,FALSE)</f>
        <v>12.02.1992, КМС</v>
      </c>
      <c r="D23" s="238" t="str">
        <f>VLOOKUP(C23,'пр.взвешивания'!D10:G23,2,FALSE)</f>
        <v>СФО, Новосибирская, Новосибирск, МО</v>
      </c>
      <c r="E23" s="223">
        <v>0</v>
      </c>
      <c r="F23" s="219">
        <v>0</v>
      </c>
      <c r="G23" s="30"/>
      <c r="I23" s="118">
        <f>SUM(E23:H23)</f>
        <v>0</v>
      </c>
      <c r="J23" s="121"/>
    </row>
    <row r="24" spans="1:10" ht="15" customHeight="1" thickBot="1">
      <c r="A24" s="123"/>
      <c r="B24" s="125"/>
      <c r="C24" s="235"/>
      <c r="D24" s="85"/>
      <c r="E24" s="54">
        <v>1.37</v>
      </c>
      <c r="F24" s="57" t="s">
        <v>65</v>
      </c>
      <c r="G24" s="23"/>
      <c r="I24" s="120"/>
      <c r="J24" s="122"/>
    </row>
    <row r="25" spans="2:6" ht="18" customHeight="1">
      <c r="B25" t="s">
        <v>15</v>
      </c>
      <c r="F25" t="s">
        <v>16</v>
      </c>
    </row>
    <row r="26" ht="13.5" thickBot="1"/>
    <row r="27" spans="1:8" ht="12.75" customHeight="1" thickBot="1">
      <c r="A27" s="114">
        <v>1</v>
      </c>
      <c r="B27" s="115" t="str">
        <f>VLOOKUP(A27,'пр.взвешивания'!B6:E19,2,FALSE)</f>
        <v>Машарова Любовь Владимировна</v>
      </c>
      <c r="C27" s="117" t="str">
        <f>VLOOKUP(A27,'пр.взвешивания'!B6:G19,3,FALSE)</f>
        <v>18.05.1992, КМС</v>
      </c>
      <c r="D27" s="116" t="str">
        <f>VLOOKUP(A27,'пр.взвешивания'!B6:G19,4,FALSE)</f>
        <v>СФО, Новосибирская, Новосибирск, МО</v>
      </c>
      <c r="E27" s="39"/>
      <c r="F27" s="40"/>
      <c r="G27" s="40"/>
      <c r="H27" s="40"/>
    </row>
    <row r="28" spans="1:8" ht="12.75" customHeight="1">
      <c r="A28" s="102"/>
      <c r="B28" s="104"/>
      <c r="C28" s="106"/>
      <c r="D28" s="108"/>
      <c r="E28" s="226">
        <v>1</v>
      </c>
      <c r="F28" s="40"/>
      <c r="G28" s="40"/>
      <c r="H28" s="40"/>
    </row>
    <row r="29" spans="1:19" ht="12.75" customHeight="1" thickBot="1">
      <c r="A29" s="109">
        <v>6</v>
      </c>
      <c r="B29" s="104" t="str">
        <f>VLOOKUP(A29,'пр.взвешивания'!B6:E21,2,FALSE)</f>
        <v>Суворова Паулина Тарасовна</v>
      </c>
      <c r="C29" s="106" t="str">
        <f>VLOOKUP(A29,'пр.взвешивания'!B6:G21,3,FALSE)</f>
        <v>03.12.1994, 1ю</v>
      </c>
      <c r="D29" s="108" t="str">
        <f>VLOOKUP(A29,'пр.взвешивания'!B6:G21,4,FALSE)</f>
        <v>СФО, Томская, Северск, МО</v>
      </c>
      <c r="E29" s="227" t="s">
        <v>66</v>
      </c>
      <c r="F29" s="41"/>
      <c r="G29" s="42"/>
      <c r="H29" s="40"/>
      <c r="J29" s="13"/>
      <c r="K29" s="13"/>
      <c r="L29" s="13"/>
      <c r="M29" s="13"/>
      <c r="N29" s="13"/>
      <c r="O29" s="13"/>
      <c r="P29" s="13"/>
      <c r="Q29" s="13"/>
      <c r="S29" s="6"/>
    </row>
    <row r="30" spans="1:19" ht="12.75" customHeight="1" thickBot="1">
      <c r="A30" s="110"/>
      <c r="B30" s="111"/>
      <c r="C30" s="112"/>
      <c r="D30" s="113"/>
      <c r="E30" s="228"/>
      <c r="F30" s="43"/>
      <c r="G30" s="43"/>
      <c r="H30" s="230" t="s">
        <v>67</v>
      </c>
      <c r="J30" s="46" t="str">
        <f>HYPERLINK('[1]реквизиты'!$A$6)</f>
        <v>Гл. судья, судья МК</v>
      </c>
      <c r="K30" s="47"/>
      <c r="L30" s="47"/>
      <c r="M30" s="13"/>
      <c r="N30" s="6"/>
      <c r="O30" s="6"/>
      <c r="P30" s="49" t="str">
        <f>HYPERLINK('[1]реквизиты'!$G$6)</f>
        <v>Горбунов А.В.</v>
      </c>
      <c r="Q30" s="13"/>
      <c r="S30" s="6"/>
    </row>
    <row r="31" spans="1:19" ht="12.75" customHeight="1" thickBot="1">
      <c r="A31" s="101">
        <v>5</v>
      </c>
      <c r="B31" s="103" t="str">
        <f>VLOOKUP(A31,'пр.взвешивания'!B6:E23,2,FALSE)</f>
        <v>Власова Лариса Владимировна</v>
      </c>
      <c r="C31" s="105" t="str">
        <f>VLOOKUP(A31,'пр.взвешивания'!B6:G23,3,FALSE)</f>
        <v>17.06.1993, 1р</v>
      </c>
      <c r="D31" s="107" t="str">
        <f>VLOOKUP(A31,'пр.взвешивания'!B6:G23,4,FALSE)</f>
        <v>СФО, Красноярский, Канск, МО</v>
      </c>
      <c r="E31" s="228"/>
      <c r="F31" s="43"/>
      <c r="G31" s="43"/>
      <c r="H31" s="231" t="s">
        <v>68</v>
      </c>
      <c r="J31" s="47"/>
      <c r="K31" s="47"/>
      <c r="L31" s="47"/>
      <c r="M31" s="13"/>
      <c r="N31" s="7"/>
      <c r="O31" s="7"/>
      <c r="P31" s="8" t="str">
        <f>HYPERLINK('[1]реквизиты'!$G$7)</f>
        <v>/Омск/</v>
      </c>
      <c r="Q31" s="13"/>
      <c r="S31" s="6"/>
    </row>
    <row r="32" spans="1:19" ht="12.75" customHeight="1">
      <c r="A32" s="102"/>
      <c r="B32" s="104"/>
      <c r="C32" s="106"/>
      <c r="D32" s="108"/>
      <c r="E32" s="229">
        <v>3</v>
      </c>
      <c r="F32" s="44"/>
      <c r="G32" s="45"/>
      <c r="H32" s="40"/>
      <c r="J32" s="48"/>
      <c r="K32" s="48"/>
      <c r="L32" s="48"/>
      <c r="M32" s="13"/>
      <c r="N32" s="26"/>
      <c r="O32" s="26"/>
      <c r="P32" s="13"/>
      <c r="Q32" s="13"/>
      <c r="S32" s="6"/>
    </row>
    <row r="33" spans="1:17" ht="12.75" customHeight="1" thickBot="1">
      <c r="A33" s="109">
        <v>3</v>
      </c>
      <c r="B33" s="104" t="str">
        <f>VLOOKUP(A33,'пр.взвешивания'!B6:E25,2,FALSE)</f>
        <v>Титовская Дарья Сергеевна</v>
      </c>
      <c r="C33" s="106" t="str">
        <f>VLOOKUP(A33,'пр.взвешивания'!B6:G25,3,FALSE)</f>
        <v>23.02.1994, 1р</v>
      </c>
      <c r="D33" s="108" t="str">
        <f>VLOOKUP(A33,'пр.взвешивания'!B6:G25,4,FALSE)</f>
        <v>СФО, Омская, Омск, МО</v>
      </c>
      <c r="E33" s="227" t="s">
        <v>66</v>
      </c>
      <c r="F33" s="40"/>
      <c r="G33" s="40"/>
      <c r="H33" s="40"/>
      <c r="J33" s="46" t="str">
        <f>HYPERLINK('[3]реквизиты'!$A$22)</f>
        <v>Гл. секретарь, судья МК</v>
      </c>
      <c r="K33" s="47"/>
      <c r="L33" s="47"/>
      <c r="M33" s="13"/>
      <c r="N33" s="9"/>
      <c r="O33" s="9"/>
      <c r="P33" s="49" t="str">
        <f>HYPERLINK('[1]реквизиты'!$G$8)</f>
        <v>Трескин С.М.</v>
      </c>
      <c r="Q33" s="13"/>
    </row>
    <row r="34" spans="1:17" ht="12.75" customHeight="1" thickBot="1">
      <c r="A34" s="110"/>
      <c r="B34" s="111"/>
      <c r="C34" s="112"/>
      <c r="D34" s="113"/>
      <c r="E34" s="40"/>
      <c r="F34" s="40"/>
      <c r="G34" s="40"/>
      <c r="H34" s="40"/>
      <c r="J34" s="48"/>
      <c r="K34" s="48"/>
      <c r="L34" s="48"/>
      <c r="M34" s="13"/>
      <c r="N34" s="13"/>
      <c r="O34" s="13"/>
      <c r="P34" s="8" t="str">
        <f>HYPERLINK('[1]реквизиты'!$G$9)</f>
        <v>/Бийск/</v>
      </c>
      <c r="Q34" s="13"/>
    </row>
    <row r="35" spans="10:17" ht="12.75">
      <c r="J35" s="16"/>
      <c r="K35" s="16"/>
      <c r="L35" s="16"/>
      <c r="M35" s="13"/>
      <c r="N35" s="13"/>
      <c r="O35" s="13"/>
      <c r="P35" s="8">
        <f>HYPERLINK('[1]реквизиты'!$G$23)</f>
      </c>
      <c r="Q35" s="13"/>
    </row>
  </sheetData>
  <sheetProtection/>
  <mergeCells count="134">
    <mergeCell ref="I8:I9"/>
    <mergeCell ref="J8:J9"/>
    <mergeCell ref="A6:A7"/>
    <mergeCell ref="B6:B7"/>
    <mergeCell ref="C6:C7"/>
    <mergeCell ref="A8:A9"/>
    <mergeCell ref="B8:B9"/>
    <mergeCell ref="C8:C9"/>
    <mergeCell ref="D8:D9"/>
    <mergeCell ref="D6:D7"/>
    <mergeCell ref="I12:I13"/>
    <mergeCell ref="J12:J13"/>
    <mergeCell ref="A10:A11"/>
    <mergeCell ref="B10:B11"/>
    <mergeCell ref="C10:C11"/>
    <mergeCell ref="A12:A13"/>
    <mergeCell ref="B12:B13"/>
    <mergeCell ref="C12:C13"/>
    <mergeCell ref="D12:D13"/>
    <mergeCell ref="I19:I20"/>
    <mergeCell ref="J19:J20"/>
    <mergeCell ref="D14:D15"/>
    <mergeCell ref="I10:I11"/>
    <mergeCell ref="D10:D11"/>
    <mergeCell ref="I14:I15"/>
    <mergeCell ref="J14:J15"/>
    <mergeCell ref="D17:D18"/>
    <mergeCell ref="I17:I18"/>
    <mergeCell ref="J10:J11"/>
    <mergeCell ref="A19:A20"/>
    <mergeCell ref="B19:B20"/>
    <mergeCell ref="C19:C20"/>
    <mergeCell ref="D19:D20"/>
    <mergeCell ref="J17:J18"/>
    <mergeCell ref="A14:A15"/>
    <mergeCell ref="B14:B15"/>
    <mergeCell ref="C14:C15"/>
    <mergeCell ref="A17:A18"/>
    <mergeCell ref="B17:B18"/>
    <mergeCell ref="C17:C18"/>
    <mergeCell ref="E17:G17"/>
    <mergeCell ref="C21:C22"/>
    <mergeCell ref="D21:D22"/>
    <mergeCell ref="C23:C24"/>
    <mergeCell ref="D23:D24"/>
    <mergeCell ref="A23:A24"/>
    <mergeCell ref="B23:B24"/>
    <mergeCell ref="A21:A22"/>
    <mergeCell ref="B21:B22"/>
    <mergeCell ref="I21:I22"/>
    <mergeCell ref="J21:J22"/>
    <mergeCell ref="I23:I24"/>
    <mergeCell ref="J23:J24"/>
    <mergeCell ref="A27:A28"/>
    <mergeCell ref="B27:B28"/>
    <mergeCell ref="D27:D28"/>
    <mergeCell ref="A29:A30"/>
    <mergeCell ref="B29:B30"/>
    <mergeCell ref="C29:C30"/>
    <mergeCell ref="D29:D30"/>
    <mergeCell ref="C27:C28"/>
    <mergeCell ref="A33:A34"/>
    <mergeCell ref="B33:B34"/>
    <mergeCell ref="C33:C34"/>
    <mergeCell ref="D33:D34"/>
    <mergeCell ref="A31:A32"/>
    <mergeCell ref="B31:B32"/>
    <mergeCell ref="C31:C32"/>
    <mergeCell ref="D31:D32"/>
    <mergeCell ref="E6:H6"/>
    <mergeCell ref="I6:I7"/>
    <mergeCell ref="J6:J7"/>
    <mergeCell ref="N6:N7"/>
    <mergeCell ref="P6:P7"/>
    <mergeCell ref="Q6:Q7"/>
    <mergeCell ref="O10:O11"/>
    <mergeCell ref="L8:L9"/>
    <mergeCell ref="M8:M9"/>
    <mergeCell ref="N8:N9"/>
    <mergeCell ref="O8:O9"/>
    <mergeCell ref="P8:P9"/>
    <mergeCell ref="L6:L7"/>
    <mergeCell ref="M6:M7"/>
    <mergeCell ref="L10:L11"/>
    <mergeCell ref="M10:M11"/>
    <mergeCell ref="N10:N11"/>
    <mergeCell ref="O6:O7"/>
    <mergeCell ref="Q8:Q9"/>
    <mergeCell ref="P10:P11"/>
    <mergeCell ref="Q10:Q11"/>
    <mergeCell ref="P12:P13"/>
    <mergeCell ref="Q12:Q13"/>
    <mergeCell ref="L12:L13"/>
    <mergeCell ref="P18:P19"/>
    <mergeCell ref="Q18:Q19"/>
    <mergeCell ref="L16:L17"/>
    <mergeCell ref="M16:M17"/>
    <mergeCell ref="N16:N17"/>
    <mergeCell ref="O16:O17"/>
    <mergeCell ref="L18:L19"/>
    <mergeCell ref="N14:N15"/>
    <mergeCell ref="L14:L15"/>
    <mergeCell ref="O14:O15"/>
    <mergeCell ref="M12:M13"/>
    <mergeCell ref="N12:N13"/>
    <mergeCell ref="M18:M19"/>
    <mergeCell ref="N18:N19"/>
    <mergeCell ref="O18:O19"/>
    <mergeCell ref="O12:O13"/>
    <mergeCell ref="G5:I5"/>
    <mergeCell ref="P14:P15"/>
    <mergeCell ref="M14:M15"/>
    <mergeCell ref="A1:Q1"/>
    <mergeCell ref="P5:Q5"/>
    <mergeCell ref="A2:I2"/>
    <mergeCell ref="K2:P2"/>
    <mergeCell ref="A4:Q4"/>
    <mergeCell ref="C3:N3"/>
    <mergeCell ref="Q14:Q15"/>
    <mergeCell ref="P16:P17"/>
    <mergeCell ref="Q16:Q17"/>
    <mergeCell ref="K16:K17"/>
    <mergeCell ref="K18:K19"/>
    <mergeCell ref="K20:K21"/>
    <mergeCell ref="P20:P21"/>
    <mergeCell ref="Q20:Q21"/>
    <mergeCell ref="L20:L21"/>
    <mergeCell ref="M20:M21"/>
    <mergeCell ref="N20:N21"/>
    <mergeCell ref="O20:O21"/>
    <mergeCell ref="K8:K9"/>
    <mergeCell ref="K10:K11"/>
    <mergeCell ref="K12:K13"/>
    <mergeCell ref="K14:K15"/>
  </mergeCells>
  <printOptions horizontalCentered="1" verticalCentered="1"/>
  <pageMargins left="0" right="0" top="0.5905511811023623" bottom="0.1968503937007874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P35"/>
  <sheetViews>
    <sheetView zoomScalePageLayoutView="0" workbookViewId="0" topLeftCell="A1">
      <selection activeCell="A18" sqref="A1:H19"/>
    </sheetView>
  </sheetViews>
  <sheetFormatPr defaultColWidth="9.140625" defaultRowHeight="12.75"/>
  <cols>
    <col min="1" max="1" width="5.8515625" style="0" customWidth="1"/>
    <col min="2" max="2" width="25.28125" style="0" customWidth="1"/>
    <col min="3" max="3" width="11.00390625" style="0" customWidth="1"/>
    <col min="4" max="4" width="11.421875" style="0" customWidth="1"/>
    <col min="5" max="5" width="26.140625" style="0" customWidth="1"/>
    <col min="6" max="6" width="7.140625" style="0" customWidth="1"/>
    <col min="7" max="7" width="7.421875" style="0" customWidth="1"/>
    <col min="8" max="8" width="7.00390625" style="0" customWidth="1"/>
    <col min="9" max="9" width="7.57421875" style="0" customWidth="1"/>
    <col min="10" max="10" width="19.57421875" style="0" customWidth="1"/>
    <col min="13" max="13" width="25.421875" style="0" customWidth="1"/>
  </cols>
  <sheetData>
    <row r="1" spans="1:16" ht="19.5" customHeight="1">
      <c r="A1" s="187" t="s">
        <v>17</v>
      </c>
      <c r="B1" s="187"/>
      <c r="C1" s="187"/>
      <c r="D1" s="187"/>
      <c r="E1" s="187"/>
      <c r="F1" s="187"/>
      <c r="G1" s="187"/>
      <c r="H1" s="187"/>
      <c r="I1" s="187" t="s">
        <v>17</v>
      </c>
      <c r="J1" s="187"/>
      <c r="K1" s="187"/>
      <c r="L1" s="187"/>
      <c r="M1" s="187"/>
      <c r="N1" s="187"/>
      <c r="O1" s="187"/>
      <c r="P1" s="187"/>
    </row>
    <row r="2" spans="1:16" ht="23.25" customHeight="1" thickBot="1">
      <c r="A2" s="52" t="s">
        <v>7</v>
      </c>
      <c r="B2" s="10" t="s">
        <v>24</v>
      </c>
      <c r="C2" s="10"/>
      <c r="D2" s="10"/>
      <c r="E2" s="52" t="str">
        <f>HYPERLINK('пр.взвешивания'!D3)</f>
        <v>в.к  44   кг.</v>
      </c>
      <c r="F2" s="10"/>
      <c r="G2" s="10"/>
      <c r="H2" s="10"/>
      <c r="I2" s="52" t="s">
        <v>14</v>
      </c>
      <c r="J2" s="10" t="s">
        <v>18</v>
      </c>
      <c r="K2" s="10"/>
      <c r="L2" s="10"/>
      <c r="M2" s="52" t="str">
        <f>HYPERLINK('пр.взвешивания'!D3)</f>
        <v>в.к  44   кг.</v>
      </c>
      <c r="N2" s="10"/>
      <c r="O2" s="10"/>
      <c r="P2" s="10"/>
    </row>
    <row r="3" spans="1:16" ht="12.75">
      <c r="A3" s="204" t="s">
        <v>1</v>
      </c>
      <c r="B3" s="173" t="s">
        <v>8</v>
      </c>
      <c r="C3" s="173" t="s">
        <v>9</v>
      </c>
      <c r="D3" s="173" t="s">
        <v>10</v>
      </c>
      <c r="E3" s="173" t="s">
        <v>19</v>
      </c>
      <c r="F3" s="173" t="s">
        <v>20</v>
      </c>
      <c r="G3" s="173" t="s">
        <v>21</v>
      </c>
      <c r="H3" s="207" t="s">
        <v>22</v>
      </c>
      <c r="I3" s="182" t="s">
        <v>1</v>
      </c>
      <c r="J3" s="174" t="s">
        <v>8</v>
      </c>
      <c r="K3" s="174" t="s">
        <v>9</v>
      </c>
      <c r="L3" s="174" t="s">
        <v>10</v>
      </c>
      <c r="M3" s="174" t="s">
        <v>19</v>
      </c>
      <c r="N3" s="174" t="s">
        <v>20</v>
      </c>
      <c r="O3" s="174" t="s">
        <v>21</v>
      </c>
      <c r="P3" s="174" t="s">
        <v>22</v>
      </c>
    </row>
    <row r="4" spans="1:16" ht="12.75">
      <c r="A4" s="191"/>
      <c r="B4" s="139"/>
      <c r="C4" s="139"/>
      <c r="D4" s="139"/>
      <c r="E4" s="139"/>
      <c r="F4" s="139"/>
      <c r="G4" s="139"/>
      <c r="H4" s="188"/>
      <c r="I4" s="165"/>
      <c r="J4" s="139"/>
      <c r="K4" s="139"/>
      <c r="L4" s="139"/>
      <c r="M4" s="139"/>
      <c r="N4" s="139"/>
      <c r="O4" s="139"/>
      <c r="P4" s="139"/>
    </row>
    <row r="5" spans="1:16" ht="12.75">
      <c r="A5" s="206">
        <v>1</v>
      </c>
      <c r="B5" s="161" t="str">
        <f>HYPERLINK('пр.взвешивания'!C6)</f>
        <v>Машарова Любовь Владимировна</v>
      </c>
      <c r="C5" s="161" t="str">
        <f>HYPERLINK('пр.взвешивания'!D6)</f>
        <v>18.05.1992, КМС</v>
      </c>
      <c r="D5" s="161" t="str">
        <f>HYPERLINK('пр.взвешивания'!E6)</f>
        <v>СФО, Новосибирская, Новосибирск, МО</v>
      </c>
      <c r="E5" s="176"/>
      <c r="F5" s="186"/>
      <c r="G5" s="178"/>
      <c r="H5" s="201"/>
      <c r="I5" s="185">
        <v>5</v>
      </c>
      <c r="J5" s="150" t="str">
        <f>HYPERLINK('пр.взвешивания'!C14)</f>
        <v>Власова Лариса Владимировна</v>
      </c>
      <c r="K5" s="150" t="str">
        <f>HYPERLINK('пр.взвешивания'!D14)</f>
        <v>17.06.1993, 1р</v>
      </c>
      <c r="L5" s="150" t="str">
        <f>HYPERLINK('пр.взвешивания'!E14)</f>
        <v>СФО, Красноярский, Канск, МО</v>
      </c>
      <c r="M5" s="176"/>
      <c r="N5" s="186"/>
      <c r="O5" s="178"/>
      <c r="P5" s="174"/>
    </row>
    <row r="6" spans="1:16" ht="12.75">
      <c r="A6" s="206"/>
      <c r="B6" s="146"/>
      <c r="C6" s="146"/>
      <c r="D6" s="146"/>
      <c r="E6" s="176"/>
      <c r="F6" s="176"/>
      <c r="G6" s="178"/>
      <c r="H6" s="201"/>
      <c r="I6" s="185"/>
      <c r="J6" s="146"/>
      <c r="K6" s="146"/>
      <c r="L6" s="146"/>
      <c r="M6" s="176"/>
      <c r="N6" s="176"/>
      <c r="O6" s="178"/>
      <c r="P6" s="174"/>
    </row>
    <row r="7" spans="1:16" ht="12.75" customHeight="1">
      <c r="A7" s="191">
        <v>4</v>
      </c>
      <c r="B7" s="161" t="str">
        <f>HYPERLINK('пр.взвешивания'!C12)</f>
        <v>Снопкова Софя Николаевна</v>
      </c>
      <c r="C7" s="161" t="str">
        <f>HYPERLINK('пр.взвешивания'!D12)</f>
        <v>16.10.1993, КМС</v>
      </c>
      <c r="D7" s="161" t="str">
        <f>HYPERLINK('пр.взвешивания'!E12)</f>
        <v>СФО, Новосибирская, Новосибирск, МО</v>
      </c>
      <c r="E7" s="151"/>
      <c r="F7" s="151"/>
      <c r="G7" s="139"/>
      <c r="H7" s="188"/>
      <c r="I7" s="165">
        <v>6</v>
      </c>
      <c r="J7" s="150" t="str">
        <f>HYPERLINK('пр.взвешивания'!C16)</f>
        <v>Суворова Паулина Тарасовна</v>
      </c>
      <c r="K7" s="150" t="str">
        <f>HYPERLINK('пр.взвешивания'!D16)</f>
        <v>03.12.1994, 1ю</v>
      </c>
      <c r="L7" s="150" t="str">
        <f>HYPERLINK('пр.взвешивания'!E16)</f>
        <v>СФО, Томская, Северск, МО</v>
      </c>
      <c r="M7" s="151"/>
      <c r="N7" s="151"/>
      <c r="O7" s="139"/>
      <c r="P7" s="139"/>
    </row>
    <row r="8" spans="1:16" ht="13.5" thickBot="1">
      <c r="A8" s="203"/>
      <c r="B8" s="157"/>
      <c r="C8" s="157"/>
      <c r="D8" s="157"/>
      <c r="E8" s="180"/>
      <c r="F8" s="180"/>
      <c r="G8" s="172"/>
      <c r="H8" s="202"/>
      <c r="I8" s="184"/>
      <c r="J8" s="157"/>
      <c r="K8" s="157"/>
      <c r="L8" s="157"/>
      <c r="M8" s="180"/>
      <c r="N8" s="180"/>
      <c r="O8" s="172"/>
      <c r="P8" s="172"/>
    </row>
    <row r="9" spans="1:16" ht="12.75">
      <c r="A9" s="204">
        <v>2</v>
      </c>
      <c r="B9" s="183" t="str">
        <f>HYPERLINK('пр.взвешивания'!C10)</f>
        <v>Титовская Дарья Сергеевна</v>
      </c>
      <c r="C9" s="183" t="str">
        <f>HYPERLINK('пр.взвешивания'!D10)</f>
        <v>23.02.1994, 1р</v>
      </c>
      <c r="D9" s="183" t="str">
        <f>HYPERLINK('пр.взвешивания'!E10)</f>
        <v>СФО, Омская, Омск, МО</v>
      </c>
      <c r="E9" s="82"/>
      <c r="F9" s="175"/>
      <c r="G9" s="177"/>
      <c r="H9" s="200"/>
      <c r="I9" s="181">
        <v>7</v>
      </c>
      <c r="J9" s="183" t="str">
        <f>HYPERLINK('пр.взвешивания'!C18)</f>
        <v>Мелкозерова Евгения Александровна</v>
      </c>
      <c r="K9" s="183" t="str">
        <f>HYPERLINK('пр.взвешивания'!D18)</f>
        <v>12.02.1992, КМС</v>
      </c>
      <c r="L9" s="183" t="str">
        <f>HYPERLINK('пр.взвешивания'!E18)</f>
        <v>СФО, Новосибирская, Новосибирск, МО</v>
      </c>
      <c r="M9" s="173" t="s">
        <v>25</v>
      </c>
      <c r="N9" s="175"/>
      <c r="O9" s="177"/>
      <c r="P9" s="179"/>
    </row>
    <row r="10" spans="1:16" ht="12.75">
      <c r="A10" s="205"/>
      <c r="B10" s="146"/>
      <c r="C10" s="146"/>
      <c r="D10" s="146"/>
      <c r="E10" s="176"/>
      <c r="F10" s="176"/>
      <c r="G10" s="178"/>
      <c r="H10" s="201"/>
      <c r="I10" s="182"/>
      <c r="J10" s="146"/>
      <c r="K10" s="146"/>
      <c r="L10" s="146"/>
      <c r="M10" s="174"/>
      <c r="N10" s="176"/>
      <c r="O10" s="178"/>
      <c r="P10" s="174"/>
    </row>
    <row r="11" spans="1:13" ht="12.75">
      <c r="A11" s="191">
        <v>4</v>
      </c>
      <c r="B11" s="150" t="str">
        <f>HYPERLINK('пр.взвешивания'!C8)</f>
        <v>Табитуева Наталья Владимировна</v>
      </c>
      <c r="C11" s="150" t="str">
        <f>HYPERLINK('пр.взвешивания'!D8)</f>
        <v>01.03.1992, 1р</v>
      </c>
      <c r="D11" s="150" t="str">
        <f>HYPERLINK('пр.взвешивания'!E8)</f>
        <v>СФО, Иркутская, Ангарск, МО</v>
      </c>
      <c r="E11" s="151"/>
      <c r="F11" s="151"/>
      <c r="G11" s="139"/>
      <c r="H11" s="188"/>
      <c r="I11" s="12"/>
      <c r="J11" s="12"/>
      <c r="K11" s="12"/>
      <c r="L11" s="12"/>
      <c r="M11" s="12"/>
    </row>
    <row r="12" spans="1:13" ht="13.5" thickBot="1">
      <c r="A12" s="203"/>
      <c r="B12" s="157"/>
      <c r="C12" s="157"/>
      <c r="D12" s="157"/>
      <c r="E12" s="180"/>
      <c r="F12" s="180"/>
      <c r="G12" s="172"/>
      <c r="H12" s="202"/>
      <c r="I12" s="12"/>
      <c r="J12" s="12"/>
      <c r="K12" s="12"/>
      <c r="L12" s="12"/>
      <c r="M12" s="12"/>
    </row>
    <row r="13" spans="1:16" ht="24" customHeight="1" hidden="1">
      <c r="A13" s="52" t="s">
        <v>7</v>
      </c>
      <c r="B13" s="10" t="s">
        <v>23</v>
      </c>
      <c r="C13" s="10"/>
      <c r="D13" s="10"/>
      <c r="E13" s="52" t="str">
        <f>HYPERLINK('пр.взвешивания'!D3)</f>
        <v>в.к  44   кг.</v>
      </c>
      <c r="F13" s="10"/>
      <c r="G13" s="10"/>
      <c r="H13" s="10"/>
      <c r="I13" s="52" t="s">
        <v>14</v>
      </c>
      <c r="J13" s="10" t="s">
        <v>23</v>
      </c>
      <c r="K13" s="10"/>
      <c r="L13" s="10"/>
      <c r="M13" s="52" t="str">
        <f>HYPERLINK('пр.взвешивания'!D3)</f>
        <v>в.к  44   кг.</v>
      </c>
      <c r="N13" s="10"/>
      <c r="O13" s="10"/>
      <c r="P13" s="10"/>
    </row>
    <row r="14" spans="1:16" ht="12.75" hidden="1">
      <c r="A14" s="139" t="s">
        <v>1</v>
      </c>
      <c r="B14" s="139" t="s">
        <v>8</v>
      </c>
      <c r="C14" s="139" t="s">
        <v>9</v>
      </c>
      <c r="D14" s="139" t="s">
        <v>10</v>
      </c>
      <c r="E14" s="139" t="s">
        <v>19</v>
      </c>
      <c r="F14" s="139" t="s">
        <v>20</v>
      </c>
      <c r="G14" s="139" t="s">
        <v>21</v>
      </c>
      <c r="H14" s="139" t="s">
        <v>22</v>
      </c>
      <c r="I14" s="139" t="s">
        <v>1</v>
      </c>
      <c r="J14" s="139" t="s">
        <v>8</v>
      </c>
      <c r="K14" s="139" t="s">
        <v>9</v>
      </c>
      <c r="L14" s="139" t="s">
        <v>10</v>
      </c>
      <c r="M14" s="139" t="s">
        <v>19</v>
      </c>
      <c r="N14" s="139" t="s">
        <v>20</v>
      </c>
      <c r="O14" s="139" t="s">
        <v>21</v>
      </c>
      <c r="P14" s="139" t="s">
        <v>22</v>
      </c>
    </row>
    <row r="15" spans="1:16" ht="12.75" hidden="1">
      <c r="A15" s="199"/>
      <c r="B15" s="171"/>
      <c r="C15" s="171"/>
      <c r="D15" s="171"/>
      <c r="E15" s="171"/>
      <c r="F15" s="171"/>
      <c r="G15" s="171"/>
      <c r="H15" s="171"/>
      <c r="I15" s="140"/>
      <c r="J15" s="171"/>
      <c r="K15" s="140"/>
      <c r="L15" s="140"/>
      <c r="M15" s="140"/>
      <c r="N15" s="144"/>
      <c r="O15" s="144"/>
      <c r="P15" s="144"/>
    </row>
    <row r="16" spans="1:16" ht="12.75" customHeight="1">
      <c r="A16" s="193">
        <v>5</v>
      </c>
      <c r="B16" s="195" t="str">
        <f>HYPERLINK('пр.взвешивания'!C18)</f>
        <v>Мелкозерова Евгения Александровна</v>
      </c>
      <c r="C16" s="195" t="str">
        <f>HYPERLINK('пр.взвешивания'!D18)</f>
        <v>12.02.1992, КМС</v>
      </c>
      <c r="D16" s="195" t="str">
        <f>HYPERLINK('пр.взвешивания'!E18)</f>
        <v>СФО, Новосибирская, Новосибирск, МО</v>
      </c>
      <c r="E16" s="153"/>
      <c r="F16" s="143"/>
      <c r="G16" s="147"/>
      <c r="H16" s="197"/>
      <c r="I16" s="167">
        <v>5</v>
      </c>
      <c r="J16" s="169" t="str">
        <f>HYPERLINK('пр.взвешивания'!C14)</f>
        <v>Власова Лариса Владимировна</v>
      </c>
      <c r="K16" s="150" t="str">
        <f>HYPERLINK('пр.взвешивания'!D14)</f>
        <v>17.06.1993, 1р</v>
      </c>
      <c r="L16" s="150" t="str">
        <f>HYPERLINK('пр.взвешивания'!E14)</f>
        <v>СФО, Красноярский, Канск, МО</v>
      </c>
      <c r="M16" s="139"/>
      <c r="N16" s="162"/>
      <c r="O16" s="156"/>
      <c r="P16" s="139"/>
    </row>
    <row r="17" spans="1:16" ht="12.75">
      <c r="A17" s="194"/>
      <c r="B17" s="196"/>
      <c r="C17" s="146"/>
      <c r="D17" s="146"/>
      <c r="E17" s="154"/>
      <c r="F17" s="140"/>
      <c r="G17" s="148"/>
      <c r="H17" s="198"/>
      <c r="I17" s="168"/>
      <c r="J17" s="170"/>
      <c r="K17" s="146"/>
      <c r="L17" s="146"/>
      <c r="M17" s="142"/>
      <c r="N17" s="144"/>
      <c r="O17" s="148"/>
      <c r="P17" s="142"/>
    </row>
    <row r="18" spans="1:16" ht="12.75">
      <c r="A18" s="191">
        <v>7</v>
      </c>
      <c r="B18" s="150" t="str">
        <f>HYPERLINK('пр.взвешивания'!C16)</f>
        <v>Суворова Паулина Тарасовна</v>
      </c>
      <c r="C18" s="150" t="str">
        <f>HYPERLINK('пр.взвешивания'!D16)</f>
        <v>03.12.1994, 1ю</v>
      </c>
      <c r="D18" s="150" t="str">
        <f>HYPERLINK('пр.взвешивания'!E16)</f>
        <v>СФО, Томская, Северск, МО</v>
      </c>
      <c r="E18" s="151"/>
      <c r="F18" s="151"/>
      <c r="G18" s="139"/>
      <c r="H18" s="188"/>
      <c r="I18" s="165">
        <v>7</v>
      </c>
      <c r="J18" s="150" t="str">
        <f>HYPERLINK('пр.взвешивания'!C18)</f>
        <v>Мелкозерова Евгения Александровна</v>
      </c>
      <c r="K18" s="150" t="str">
        <f>HYPERLINK('пр.взвешивания'!D18)</f>
        <v>12.02.1992, КМС</v>
      </c>
      <c r="L18" s="150" t="str">
        <f>HYPERLINK('пр.взвешивания'!E18)</f>
        <v>СФО, Новосибирская, Новосибирск, МО</v>
      </c>
      <c r="M18" s="139"/>
      <c r="N18" s="151"/>
      <c r="O18" s="139"/>
      <c r="P18" s="139"/>
    </row>
    <row r="19" spans="1:16" ht="13.5" thickBot="1">
      <c r="A19" s="192"/>
      <c r="B19" s="157"/>
      <c r="C19" s="157"/>
      <c r="D19" s="157"/>
      <c r="E19" s="155"/>
      <c r="F19" s="155"/>
      <c r="G19" s="155"/>
      <c r="H19" s="189"/>
      <c r="I19" s="166"/>
      <c r="J19" s="157"/>
      <c r="K19" s="157"/>
      <c r="L19" s="157"/>
      <c r="M19" s="155"/>
      <c r="N19" s="158"/>
      <c r="O19" s="158"/>
      <c r="P19" s="158"/>
    </row>
    <row r="20" spans="1:16" ht="12.75">
      <c r="A20" s="141">
        <v>2</v>
      </c>
      <c r="B20" s="190" t="str">
        <f>HYPERLINK('пр.взвешивания'!C8)</f>
        <v>Табитуева Наталья Владимировна</v>
      </c>
      <c r="C20" s="145" t="str">
        <f>HYPERLINK('пр.взвешивания'!D8)</f>
        <v>01.03.1992, 1р</v>
      </c>
      <c r="D20" s="145" t="str">
        <f>HYPERLINK('пр.взвешивания'!E8)</f>
        <v>СФО, Иркутская, Ангарск, МО</v>
      </c>
      <c r="E20" s="153"/>
      <c r="F20" s="143"/>
      <c r="G20" s="147"/>
      <c r="H20" s="152"/>
      <c r="I20" s="141">
        <v>6</v>
      </c>
      <c r="J20" s="145" t="str">
        <f>HYPERLINK('пр.взвешивания'!C16)</f>
        <v>Суворова Паулина Тарасовна</v>
      </c>
      <c r="K20" s="145" t="str">
        <f>HYPERLINK('пр.взвешивания'!D16)</f>
        <v>03.12.1994, 1ю</v>
      </c>
      <c r="L20" s="145" t="str">
        <f>HYPERLINK('пр.взвешивания'!E16)</f>
        <v>СФО, Томская, Северск, МО</v>
      </c>
      <c r="M20" s="141" t="s">
        <v>25</v>
      </c>
      <c r="N20" s="143"/>
      <c r="O20" s="147"/>
      <c r="P20" s="149"/>
    </row>
    <row r="21" spans="1:16" ht="12.75">
      <c r="A21" s="144"/>
      <c r="B21" s="146"/>
      <c r="C21" s="146"/>
      <c r="D21" s="146"/>
      <c r="E21" s="154"/>
      <c r="F21" s="140"/>
      <c r="G21" s="148"/>
      <c r="H21" s="140"/>
      <c r="I21" s="140"/>
      <c r="J21" s="146"/>
      <c r="K21" s="146"/>
      <c r="L21" s="146"/>
      <c r="M21" s="142"/>
      <c r="N21" s="144"/>
      <c r="O21" s="148"/>
      <c r="P21" s="144"/>
    </row>
    <row r="22" spans="1:13" ht="12.75">
      <c r="A22" s="139">
        <v>4</v>
      </c>
      <c r="B22" s="150" t="str">
        <f>HYPERLINK('пр.взвешивания'!C12)</f>
        <v>Снопкова Софя Николаевна</v>
      </c>
      <c r="C22" s="150" t="str">
        <f>HYPERLINK('пр.взвешивания'!D12)</f>
        <v>16.10.1993, КМС</v>
      </c>
      <c r="D22" s="150" t="str">
        <f>HYPERLINK('пр.взвешивания'!E12)</f>
        <v>СФО, Новосибирская, Новосибирск, МО</v>
      </c>
      <c r="E22" s="151"/>
      <c r="F22" s="151"/>
      <c r="G22" s="139"/>
      <c r="H22" s="139"/>
      <c r="I22" s="12"/>
      <c r="J22" s="12"/>
      <c r="K22" s="12"/>
      <c r="L22" s="12"/>
      <c r="M22" s="12"/>
    </row>
    <row r="23" spans="1:13" ht="12.75">
      <c r="A23" s="144"/>
      <c r="B23" s="146"/>
      <c r="C23" s="146"/>
      <c r="D23" s="146"/>
      <c r="E23" s="140"/>
      <c r="F23" s="140"/>
      <c r="G23" s="140"/>
      <c r="H23" s="140"/>
      <c r="I23" s="12"/>
      <c r="J23" s="12"/>
      <c r="K23" s="12"/>
      <c r="L23" s="12"/>
      <c r="M23" s="12"/>
    </row>
    <row r="24" spans="1:16" ht="26.25" customHeight="1">
      <c r="A24" s="52" t="s">
        <v>7</v>
      </c>
      <c r="B24" s="10" t="s">
        <v>24</v>
      </c>
      <c r="C24" s="10"/>
      <c r="D24" s="10"/>
      <c r="E24" s="52" t="str">
        <f>HYPERLINK('пр.взвешивания'!D3)</f>
        <v>в.к  44   кг.</v>
      </c>
      <c r="F24" s="10"/>
      <c r="G24" s="10"/>
      <c r="H24" s="10"/>
      <c r="I24" s="52" t="s">
        <v>14</v>
      </c>
      <c r="J24" s="10" t="s">
        <v>24</v>
      </c>
      <c r="K24" s="10"/>
      <c r="L24" s="10"/>
      <c r="M24" s="52" t="str">
        <f>HYPERLINK('пр.взвешивания'!D3)</f>
        <v>в.к  44   кг.</v>
      </c>
      <c r="N24" s="10"/>
      <c r="O24" s="10"/>
      <c r="P24" s="10"/>
    </row>
    <row r="25" spans="1:16" ht="12.75">
      <c r="A25" s="139" t="s">
        <v>1</v>
      </c>
      <c r="B25" s="139" t="s">
        <v>8</v>
      </c>
      <c r="C25" s="139" t="s">
        <v>9</v>
      </c>
      <c r="D25" s="139" t="s">
        <v>10</v>
      </c>
      <c r="E25" s="139" t="s">
        <v>19</v>
      </c>
      <c r="F25" s="139" t="s">
        <v>20</v>
      </c>
      <c r="G25" s="139" t="s">
        <v>21</v>
      </c>
      <c r="H25" s="139" t="s">
        <v>22</v>
      </c>
      <c r="I25" s="139" t="s">
        <v>1</v>
      </c>
      <c r="J25" s="139" t="s">
        <v>8</v>
      </c>
      <c r="K25" s="139" t="s">
        <v>9</v>
      </c>
      <c r="L25" s="139" t="s">
        <v>10</v>
      </c>
      <c r="M25" s="139" t="s">
        <v>19</v>
      </c>
      <c r="N25" s="139" t="s">
        <v>20</v>
      </c>
      <c r="O25" s="139" t="s">
        <v>21</v>
      </c>
      <c r="P25" s="139" t="s">
        <v>22</v>
      </c>
    </row>
    <row r="26" spans="1:16" ht="12.75">
      <c r="A26" s="144"/>
      <c r="B26" s="140"/>
      <c r="C26" s="140"/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4"/>
      <c r="O26" s="144"/>
      <c r="P26" s="144"/>
    </row>
    <row r="27" spans="1:16" ht="12.75" customHeight="1">
      <c r="A27" s="163">
        <v>1</v>
      </c>
      <c r="B27" s="150" t="str">
        <f>HYPERLINK('пр.взвешивания'!C6)</f>
        <v>Машарова Любовь Владимировна</v>
      </c>
      <c r="C27" s="150" t="str">
        <f>HYPERLINK('пр.взвешивания'!D6)</f>
        <v>18.05.1992, КМС</v>
      </c>
      <c r="D27" s="150" t="str">
        <f>HYPERLINK('пр.взвешивания'!E6)</f>
        <v>СФО, Новосибирская, Новосибирск, МО</v>
      </c>
      <c r="E27" s="151"/>
      <c r="F27" s="162"/>
      <c r="G27" s="156"/>
      <c r="H27" s="139"/>
      <c r="I27" s="159">
        <v>7</v>
      </c>
      <c r="J27" s="161" t="str">
        <f>HYPERLINK('пр.взвешивания'!C18)</f>
        <v>Мелкозерова Евгения Александровна</v>
      </c>
      <c r="K27" s="161" t="str">
        <f>HYPERLINK('пр.взвешивания'!D18)</f>
        <v>12.02.1992, КМС</v>
      </c>
      <c r="L27" s="161" t="str">
        <f>HYPERLINK('пр.взвешивания'!E18)</f>
        <v>СФО, Новосибирская, Новосибирск, МО</v>
      </c>
      <c r="M27" s="139"/>
      <c r="N27" s="162"/>
      <c r="O27" s="156"/>
      <c r="P27" s="139"/>
    </row>
    <row r="28" spans="1:16" ht="12.75">
      <c r="A28" s="164"/>
      <c r="B28" s="146"/>
      <c r="C28" s="146"/>
      <c r="D28" s="146"/>
      <c r="E28" s="154"/>
      <c r="F28" s="140"/>
      <c r="G28" s="148"/>
      <c r="H28" s="142"/>
      <c r="I28" s="160"/>
      <c r="J28" s="146"/>
      <c r="K28" s="146"/>
      <c r="L28" s="146"/>
      <c r="M28" s="142"/>
      <c r="N28" s="144"/>
      <c r="O28" s="148"/>
      <c r="P28" s="142"/>
    </row>
    <row r="29" spans="1:16" ht="12.75" customHeight="1">
      <c r="A29" s="139">
        <v>4</v>
      </c>
      <c r="B29" s="150" t="str">
        <f>HYPERLINK('пр.взвешивания'!C12)</f>
        <v>Снопкова Софя Николаевна</v>
      </c>
      <c r="C29" s="150" t="str">
        <f>HYPERLINK('пр.взвешивания'!D12)</f>
        <v>16.10.1993, КМС</v>
      </c>
      <c r="D29" s="150" t="str">
        <f>HYPERLINK('пр.взвешивания'!E12)</f>
        <v>СФО, Новосибирская, Новосибирск, МО</v>
      </c>
      <c r="E29" s="151"/>
      <c r="F29" s="151"/>
      <c r="G29" s="139"/>
      <c r="H29" s="139"/>
      <c r="I29" s="139">
        <v>6</v>
      </c>
      <c r="J29" s="150" t="str">
        <f>HYPERLINK('пр.взвешивания'!C16)</f>
        <v>Суворова Паулина Тарасовна</v>
      </c>
      <c r="K29" s="150" t="str">
        <f>HYPERLINK('пр.взвешивания'!D16)</f>
        <v>03.12.1994, 1ю</v>
      </c>
      <c r="L29" s="150" t="str">
        <f>HYPERLINK('пр.взвешивания'!E16)</f>
        <v>СФО, Томская, Северск, МО</v>
      </c>
      <c r="M29" s="139"/>
      <c r="N29" s="151"/>
      <c r="O29" s="139"/>
      <c r="P29" s="139"/>
    </row>
    <row r="30" spans="1:16" ht="13.5" thickBot="1">
      <c r="A30" s="158"/>
      <c r="B30" s="157"/>
      <c r="C30" s="157"/>
      <c r="D30" s="157"/>
      <c r="E30" s="155"/>
      <c r="F30" s="155"/>
      <c r="G30" s="155"/>
      <c r="H30" s="155"/>
      <c r="I30" s="155"/>
      <c r="J30" s="157"/>
      <c r="K30" s="157"/>
      <c r="L30" s="157"/>
      <c r="M30" s="155"/>
      <c r="N30" s="158"/>
      <c r="O30" s="158"/>
      <c r="P30" s="158"/>
    </row>
    <row r="31" spans="1:16" ht="12.75" customHeight="1">
      <c r="A31" s="141">
        <v>3</v>
      </c>
      <c r="B31" s="145" t="str">
        <f>HYPERLINK('пр.взвешивания'!C10)</f>
        <v>Титовская Дарья Сергеевна</v>
      </c>
      <c r="C31" s="145" t="str">
        <f>HYPERLINK('пр.взвешивания'!D10)</f>
        <v>23.02.1994, 1р</v>
      </c>
      <c r="D31" s="145" t="str">
        <f>HYPERLINK('пр.взвешивания'!E10)</f>
        <v>СФО, Омская, Омск, МО</v>
      </c>
      <c r="E31" s="153"/>
      <c r="F31" s="143"/>
      <c r="G31" s="147"/>
      <c r="H31" s="152"/>
      <c r="I31" s="141">
        <v>5</v>
      </c>
      <c r="J31" s="145" t="str">
        <f>HYPERLINK('пр.взвешивания'!C14)</f>
        <v>Власова Лариса Владимировна</v>
      </c>
      <c r="K31" s="145" t="str">
        <f>HYPERLINK('пр.взвешивания'!D14)</f>
        <v>17.06.1993, 1р</v>
      </c>
      <c r="L31" s="145" t="str">
        <f>HYPERLINK('пр.взвешивания'!E14)</f>
        <v>СФО, Красноярский, Канск, МО</v>
      </c>
      <c r="M31" s="141" t="s">
        <v>25</v>
      </c>
      <c r="N31" s="143"/>
      <c r="O31" s="147"/>
      <c r="P31" s="149"/>
    </row>
    <row r="32" spans="1:16" ht="12.75">
      <c r="A32" s="144"/>
      <c r="B32" s="146"/>
      <c r="C32" s="146"/>
      <c r="D32" s="146"/>
      <c r="E32" s="154"/>
      <c r="F32" s="140"/>
      <c r="G32" s="148"/>
      <c r="H32" s="140"/>
      <c r="I32" s="140"/>
      <c r="J32" s="146"/>
      <c r="K32" s="146"/>
      <c r="L32" s="146"/>
      <c r="M32" s="142"/>
      <c r="N32" s="144"/>
      <c r="O32" s="148"/>
      <c r="P32" s="144"/>
    </row>
    <row r="33" spans="1:13" ht="12.75">
      <c r="A33" s="139">
        <v>2</v>
      </c>
      <c r="B33" s="150" t="str">
        <f>HYPERLINK('пр.взвешивания'!C8)</f>
        <v>Табитуева Наталья Владимировна</v>
      </c>
      <c r="C33" s="150" t="str">
        <f>HYPERLINK('пр.взвешивания'!D8)</f>
        <v>01.03.1992, 1р</v>
      </c>
      <c r="D33" s="150" t="str">
        <f>HYPERLINK('пр.взвешивания'!E8)</f>
        <v>СФО, Иркутская, Ангарск, МО</v>
      </c>
      <c r="E33" s="151"/>
      <c r="F33" s="151"/>
      <c r="G33" s="139"/>
      <c r="H33" s="139"/>
      <c r="I33" s="12"/>
      <c r="J33" s="12"/>
      <c r="K33" s="12"/>
      <c r="L33" s="12"/>
      <c r="M33" s="12"/>
    </row>
    <row r="34" spans="1:13" ht="12.75">
      <c r="A34" s="144"/>
      <c r="B34" s="146"/>
      <c r="C34" s="146"/>
      <c r="D34" s="146"/>
      <c r="E34" s="140"/>
      <c r="F34" s="140"/>
      <c r="G34" s="140"/>
      <c r="H34" s="140"/>
      <c r="I34" s="12"/>
      <c r="J34" s="12"/>
      <c r="K34" s="12"/>
      <c r="L34" s="12"/>
      <c r="M34" s="12"/>
    </row>
    <row r="35" spans="2:13" ht="12.75"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</row>
  </sheetData>
  <sheetProtection/>
  <mergeCells count="218">
    <mergeCell ref="H3:H4"/>
    <mergeCell ref="E5:E6"/>
    <mergeCell ref="F5:F6"/>
    <mergeCell ref="A1:H1"/>
    <mergeCell ref="A3:A4"/>
    <mergeCell ref="B3:B4"/>
    <mergeCell ref="C3:C4"/>
    <mergeCell ref="D3:D4"/>
    <mergeCell ref="E3:E4"/>
    <mergeCell ref="F3:F4"/>
    <mergeCell ref="G3:G4"/>
    <mergeCell ref="A5:A6"/>
    <mergeCell ref="B5:B6"/>
    <mergeCell ref="C5:C6"/>
    <mergeCell ref="D5:D6"/>
    <mergeCell ref="G5:G6"/>
    <mergeCell ref="H5:H6"/>
    <mergeCell ref="A7:A8"/>
    <mergeCell ref="B7:B8"/>
    <mergeCell ref="C7:C8"/>
    <mergeCell ref="D7:D8"/>
    <mergeCell ref="E7:E8"/>
    <mergeCell ref="F7:F8"/>
    <mergeCell ref="G7:G8"/>
    <mergeCell ref="H7:H8"/>
    <mergeCell ref="A9:A10"/>
    <mergeCell ref="B9:B10"/>
    <mergeCell ref="C9:C10"/>
    <mergeCell ref="D9:D10"/>
    <mergeCell ref="A11:A12"/>
    <mergeCell ref="B11:B12"/>
    <mergeCell ref="C11:C12"/>
    <mergeCell ref="D11:D12"/>
    <mergeCell ref="E14:E15"/>
    <mergeCell ref="F14:F15"/>
    <mergeCell ref="G9:G10"/>
    <mergeCell ref="H9:H10"/>
    <mergeCell ref="E11:E12"/>
    <mergeCell ref="F11:F12"/>
    <mergeCell ref="G11:G12"/>
    <mergeCell ref="H11:H12"/>
    <mergeCell ref="E9:E10"/>
    <mergeCell ref="F9:F10"/>
    <mergeCell ref="A14:A15"/>
    <mergeCell ref="B14:B15"/>
    <mergeCell ref="C14:C15"/>
    <mergeCell ref="D14:D15"/>
    <mergeCell ref="G14:G15"/>
    <mergeCell ref="H14:H15"/>
    <mergeCell ref="A16:A17"/>
    <mergeCell ref="B16:B17"/>
    <mergeCell ref="C16:C17"/>
    <mergeCell ref="D16:D17"/>
    <mergeCell ref="E16:E17"/>
    <mergeCell ref="F16:F17"/>
    <mergeCell ref="G16:G17"/>
    <mergeCell ref="H16:H17"/>
    <mergeCell ref="A18:A19"/>
    <mergeCell ref="B18:B19"/>
    <mergeCell ref="C18:C19"/>
    <mergeCell ref="D18:D19"/>
    <mergeCell ref="A20:A21"/>
    <mergeCell ref="B20:B21"/>
    <mergeCell ref="C20:C21"/>
    <mergeCell ref="D20:D21"/>
    <mergeCell ref="E22:E23"/>
    <mergeCell ref="F22:F23"/>
    <mergeCell ref="G18:G19"/>
    <mergeCell ref="H18:H19"/>
    <mergeCell ref="E20:E21"/>
    <mergeCell ref="F20:F21"/>
    <mergeCell ref="G20:G21"/>
    <mergeCell ref="H20:H21"/>
    <mergeCell ref="E18:E19"/>
    <mergeCell ref="F18:F19"/>
    <mergeCell ref="A22:A23"/>
    <mergeCell ref="B22:B23"/>
    <mergeCell ref="C22:C23"/>
    <mergeCell ref="D22:D23"/>
    <mergeCell ref="G22:G23"/>
    <mergeCell ref="H22:H23"/>
    <mergeCell ref="I1:P1"/>
    <mergeCell ref="I3:I4"/>
    <mergeCell ref="J3:J4"/>
    <mergeCell ref="K3:K4"/>
    <mergeCell ref="L3:L4"/>
    <mergeCell ref="M3:M4"/>
    <mergeCell ref="N3:N4"/>
    <mergeCell ref="O3:O4"/>
    <mergeCell ref="P3:P4"/>
    <mergeCell ref="I5:I6"/>
    <mergeCell ref="J5:J6"/>
    <mergeCell ref="K5:K6"/>
    <mergeCell ref="L5:L6"/>
    <mergeCell ref="M5:M6"/>
    <mergeCell ref="N5:N6"/>
    <mergeCell ref="O5:O6"/>
    <mergeCell ref="P5:P6"/>
    <mergeCell ref="I7:I8"/>
    <mergeCell ref="J7:J8"/>
    <mergeCell ref="K7:K8"/>
    <mergeCell ref="L7:L8"/>
    <mergeCell ref="I9:I10"/>
    <mergeCell ref="J9:J10"/>
    <mergeCell ref="K9:K10"/>
    <mergeCell ref="L9:L10"/>
    <mergeCell ref="M14:M15"/>
    <mergeCell ref="N14:N15"/>
    <mergeCell ref="O7:O8"/>
    <mergeCell ref="P7:P8"/>
    <mergeCell ref="M9:M10"/>
    <mergeCell ref="N9:N10"/>
    <mergeCell ref="O9:O10"/>
    <mergeCell ref="P9:P10"/>
    <mergeCell ref="M7:M8"/>
    <mergeCell ref="N7:N8"/>
    <mergeCell ref="I14:I15"/>
    <mergeCell ref="J14:J15"/>
    <mergeCell ref="K14:K15"/>
    <mergeCell ref="L14:L15"/>
    <mergeCell ref="O14:O15"/>
    <mergeCell ref="P14:P15"/>
    <mergeCell ref="I16:I17"/>
    <mergeCell ref="J16:J17"/>
    <mergeCell ref="K16:K17"/>
    <mergeCell ref="L16:L17"/>
    <mergeCell ref="M16:M17"/>
    <mergeCell ref="N16:N17"/>
    <mergeCell ref="O16:O17"/>
    <mergeCell ref="P16:P17"/>
    <mergeCell ref="O20:O21"/>
    <mergeCell ref="P20:P21"/>
    <mergeCell ref="I18:I19"/>
    <mergeCell ref="J18:J19"/>
    <mergeCell ref="K18:K19"/>
    <mergeCell ref="L18:L19"/>
    <mergeCell ref="M18:M19"/>
    <mergeCell ref="N18:N19"/>
    <mergeCell ref="E25:E26"/>
    <mergeCell ref="F25:F26"/>
    <mergeCell ref="O18:O19"/>
    <mergeCell ref="P18:P19"/>
    <mergeCell ref="I20:I21"/>
    <mergeCell ref="J20:J21"/>
    <mergeCell ref="K20:K21"/>
    <mergeCell ref="L20:L21"/>
    <mergeCell ref="M20:M21"/>
    <mergeCell ref="N20:N21"/>
    <mergeCell ref="A25:A26"/>
    <mergeCell ref="B25:B26"/>
    <mergeCell ref="C25:C26"/>
    <mergeCell ref="D25:D26"/>
    <mergeCell ref="I25:I26"/>
    <mergeCell ref="J25:J26"/>
    <mergeCell ref="K25:K26"/>
    <mergeCell ref="L25:L26"/>
    <mergeCell ref="O25:O26"/>
    <mergeCell ref="P25:P26"/>
    <mergeCell ref="A27:A28"/>
    <mergeCell ref="B27:B28"/>
    <mergeCell ref="C27:C28"/>
    <mergeCell ref="D27:D28"/>
    <mergeCell ref="E27:E28"/>
    <mergeCell ref="F27:F28"/>
    <mergeCell ref="G25:G26"/>
    <mergeCell ref="H25:H26"/>
    <mergeCell ref="K27:K28"/>
    <mergeCell ref="L27:L28"/>
    <mergeCell ref="M25:M26"/>
    <mergeCell ref="N25:N26"/>
    <mergeCell ref="M27:M28"/>
    <mergeCell ref="N27:N28"/>
    <mergeCell ref="G27:G28"/>
    <mergeCell ref="H27:H28"/>
    <mergeCell ref="I27:I28"/>
    <mergeCell ref="J27:J28"/>
    <mergeCell ref="A29:A30"/>
    <mergeCell ref="B29:B30"/>
    <mergeCell ref="C29:C30"/>
    <mergeCell ref="D29:D30"/>
    <mergeCell ref="O27:O28"/>
    <mergeCell ref="P27:P28"/>
    <mergeCell ref="I29:I30"/>
    <mergeCell ref="J29:J30"/>
    <mergeCell ref="K29:K30"/>
    <mergeCell ref="L29:L30"/>
    <mergeCell ref="M29:M30"/>
    <mergeCell ref="N29:N30"/>
    <mergeCell ref="O29:O30"/>
    <mergeCell ref="P29:P30"/>
    <mergeCell ref="E31:E32"/>
    <mergeCell ref="F31:F32"/>
    <mergeCell ref="G29:G30"/>
    <mergeCell ref="H29:H30"/>
    <mergeCell ref="E29:E30"/>
    <mergeCell ref="F29:F30"/>
    <mergeCell ref="A31:A32"/>
    <mergeCell ref="B31:B32"/>
    <mergeCell ref="C31:C32"/>
    <mergeCell ref="D31:D32"/>
    <mergeCell ref="O31:O32"/>
    <mergeCell ref="P31:P32"/>
    <mergeCell ref="A33:A34"/>
    <mergeCell ref="B33:B34"/>
    <mergeCell ref="C33:C34"/>
    <mergeCell ref="D33:D34"/>
    <mergeCell ref="E33:E34"/>
    <mergeCell ref="F33:F34"/>
    <mergeCell ref="G31:G32"/>
    <mergeCell ref="H31:H32"/>
    <mergeCell ref="G33:G34"/>
    <mergeCell ref="H33:H34"/>
    <mergeCell ref="M31:M32"/>
    <mergeCell ref="N31:N32"/>
    <mergeCell ref="I31:I32"/>
    <mergeCell ref="J31:J32"/>
    <mergeCell ref="K31:K32"/>
    <mergeCell ref="L31:L3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H38"/>
  <sheetViews>
    <sheetView zoomScalePageLayoutView="0" workbookViewId="0" topLeftCell="A25">
      <selection activeCell="A39" sqref="A26:I39"/>
    </sheetView>
  </sheetViews>
  <sheetFormatPr defaultColWidth="9.140625" defaultRowHeight="12.75"/>
  <cols>
    <col min="1" max="1" width="6.8515625" style="0" customWidth="1"/>
    <col min="2" max="2" width="6.7109375" style="0" customWidth="1"/>
    <col min="3" max="3" width="27.28125" style="0" customWidth="1"/>
    <col min="6" max="6" width="22.421875" style="0" customWidth="1"/>
    <col min="7" max="7" width="7.7109375" style="0" customWidth="1"/>
    <col min="8" max="8" width="6.7109375" style="0" customWidth="1"/>
  </cols>
  <sheetData>
    <row r="1" ht="18">
      <c r="F1" s="51" t="str">
        <f>HYPERLINK('пр.взвешивания'!D3)</f>
        <v>в.к  44   кг.</v>
      </c>
    </row>
    <row r="2" ht="29.25" customHeight="1">
      <c r="C2" s="15" t="s">
        <v>26</v>
      </c>
    </row>
    <row r="3" ht="12.75">
      <c r="C3" s="14" t="s">
        <v>27</v>
      </c>
    </row>
    <row r="4" spans="1:8" ht="12.75" customHeight="1">
      <c r="A4" s="174" t="s">
        <v>28</v>
      </c>
      <c r="B4" s="174" t="s">
        <v>1</v>
      </c>
      <c r="C4" s="142" t="s">
        <v>8</v>
      </c>
      <c r="D4" s="174" t="s">
        <v>9</v>
      </c>
      <c r="E4" s="174" t="s">
        <v>10</v>
      </c>
      <c r="F4" s="174" t="s">
        <v>19</v>
      </c>
      <c r="G4" s="174" t="s">
        <v>21</v>
      </c>
      <c r="H4" s="174" t="s">
        <v>22</v>
      </c>
    </row>
    <row r="5" spans="1:8" ht="12.75">
      <c r="A5" s="139"/>
      <c r="B5" s="139"/>
      <c r="C5" s="139"/>
      <c r="D5" s="139"/>
      <c r="E5" s="139"/>
      <c r="F5" s="139"/>
      <c r="G5" s="139"/>
      <c r="H5" s="139"/>
    </row>
    <row r="6" spans="1:8" ht="12.75">
      <c r="A6" s="208"/>
      <c r="B6" s="209">
        <v>1</v>
      </c>
      <c r="C6" s="210" t="s">
        <v>40</v>
      </c>
      <c r="D6" s="174" t="s">
        <v>41</v>
      </c>
      <c r="E6" s="211" t="s">
        <v>42</v>
      </c>
      <c r="F6" s="176"/>
      <c r="G6" s="178"/>
      <c r="H6" s="174"/>
    </row>
    <row r="7" spans="1:8" ht="12.75">
      <c r="A7" s="208"/>
      <c r="B7" s="174"/>
      <c r="C7" s="210"/>
      <c r="D7" s="174"/>
      <c r="E7" s="211"/>
      <c r="F7" s="176"/>
      <c r="G7" s="178"/>
      <c r="H7" s="174"/>
    </row>
    <row r="8" spans="1:8" ht="12.75">
      <c r="A8" s="212">
        <v>6</v>
      </c>
      <c r="B8" s="209">
        <v>6</v>
      </c>
      <c r="C8" s="210" t="s">
        <v>31</v>
      </c>
      <c r="D8" s="174" t="s">
        <v>32</v>
      </c>
      <c r="E8" s="211" t="s">
        <v>33</v>
      </c>
      <c r="F8" s="176"/>
      <c r="G8" s="174"/>
      <c r="H8" s="174"/>
    </row>
    <row r="9" spans="1:8" ht="12.75">
      <c r="A9" s="212"/>
      <c r="B9" s="174"/>
      <c r="C9" s="210"/>
      <c r="D9" s="174"/>
      <c r="E9" s="211"/>
      <c r="F9" s="176"/>
      <c r="G9" s="174"/>
      <c r="H9" s="174"/>
    </row>
    <row r="10" ht="24.75" customHeight="1">
      <c r="E10" s="16"/>
    </row>
    <row r="11" spans="1:4" ht="24.75" customHeight="1">
      <c r="A11" s="16" t="s">
        <v>7</v>
      </c>
      <c r="B11" s="17"/>
      <c r="C11" s="17"/>
      <c r="D11" s="17"/>
    </row>
    <row r="12" spans="1:4" ht="24.75" customHeight="1">
      <c r="A12" s="16" t="s">
        <v>14</v>
      </c>
      <c r="B12" s="17"/>
      <c r="C12" s="17"/>
      <c r="D12" s="17"/>
    </row>
    <row r="13" ht="24.75" customHeight="1"/>
    <row r="14" ht="7.5" customHeight="1"/>
    <row r="15" spans="3:6" ht="24.75" customHeight="1">
      <c r="C15" s="14" t="s">
        <v>27</v>
      </c>
      <c r="F15" s="51" t="str">
        <f>HYPERLINK('пр.взвешивания'!D3)</f>
        <v>в.к  44   кг.</v>
      </c>
    </row>
    <row r="16" spans="1:8" ht="12.75" customHeight="1">
      <c r="A16" s="174" t="s">
        <v>28</v>
      </c>
      <c r="B16" s="174" t="s">
        <v>1</v>
      </c>
      <c r="C16" s="142" t="s">
        <v>8</v>
      </c>
      <c r="D16" s="174" t="s">
        <v>9</v>
      </c>
      <c r="E16" s="174" t="s">
        <v>10</v>
      </c>
      <c r="F16" s="174" t="s">
        <v>19</v>
      </c>
      <c r="G16" s="174" t="s">
        <v>21</v>
      </c>
      <c r="H16" s="174" t="s">
        <v>22</v>
      </c>
    </row>
    <row r="17" spans="1:8" ht="12.75">
      <c r="A17" s="139"/>
      <c r="B17" s="139"/>
      <c r="C17" s="139"/>
      <c r="D17" s="139"/>
      <c r="E17" s="139"/>
      <c r="F17" s="139"/>
      <c r="G17" s="139"/>
      <c r="H17" s="139"/>
    </row>
    <row r="18" spans="1:8" ht="12.75">
      <c r="A18" s="208">
        <v>5</v>
      </c>
      <c r="B18" s="209">
        <v>5</v>
      </c>
      <c r="C18" s="210" t="s">
        <v>51</v>
      </c>
      <c r="D18" s="174" t="s">
        <v>52</v>
      </c>
      <c r="E18" s="211" t="s">
        <v>53</v>
      </c>
      <c r="F18" s="176"/>
      <c r="G18" s="178"/>
      <c r="H18" s="174"/>
    </row>
    <row r="19" spans="1:8" ht="12.75">
      <c r="A19" s="208"/>
      <c r="B19" s="174"/>
      <c r="C19" s="210"/>
      <c r="D19" s="174"/>
      <c r="E19" s="211"/>
      <c r="F19" s="176"/>
      <c r="G19" s="178"/>
      <c r="H19" s="174"/>
    </row>
    <row r="20" spans="1:8" ht="12.75">
      <c r="A20" s="212">
        <v>3</v>
      </c>
      <c r="B20" s="209">
        <v>3</v>
      </c>
      <c r="C20" s="210" t="s">
        <v>35</v>
      </c>
      <c r="D20" s="174" t="s">
        <v>36</v>
      </c>
      <c r="E20" s="211" t="s">
        <v>37</v>
      </c>
      <c r="F20" s="176"/>
      <c r="G20" s="174"/>
      <c r="H20" s="174"/>
    </row>
    <row r="21" spans="1:8" ht="12.75">
      <c r="A21" s="212"/>
      <c r="B21" s="174"/>
      <c r="C21" s="210"/>
      <c r="D21" s="174"/>
      <c r="E21" s="211"/>
      <c r="F21" s="176"/>
      <c r="G21" s="174"/>
      <c r="H21" s="174"/>
    </row>
    <row r="22" ht="24.75" customHeight="1">
      <c r="E22" s="16"/>
    </row>
    <row r="23" spans="5:8" ht="24.75" customHeight="1">
      <c r="E23" s="16" t="s">
        <v>7</v>
      </c>
      <c r="F23" s="17"/>
      <c r="G23" s="17"/>
      <c r="H23" s="17"/>
    </row>
    <row r="24" spans="5:8" ht="24.75" customHeight="1">
      <c r="E24" s="16" t="s">
        <v>14</v>
      </c>
      <c r="F24" s="17"/>
      <c r="G24" s="17"/>
      <c r="H24" s="17"/>
    </row>
    <row r="25" spans="5:8" ht="24.75" customHeight="1">
      <c r="E25" s="16" t="s">
        <v>14</v>
      </c>
      <c r="F25" s="17"/>
      <c r="G25" s="17"/>
      <c r="H25" s="17"/>
    </row>
    <row r="26" ht="24.75" customHeight="1"/>
    <row r="27" ht="9" customHeight="1"/>
    <row r="28" spans="3:6" ht="24.75" customHeight="1">
      <c r="C28" s="18" t="s">
        <v>16</v>
      </c>
      <c r="F28" s="51" t="str">
        <f>HYPERLINK('пр.взвешивания'!D3)</f>
        <v>в.к  44   кг.</v>
      </c>
    </row>
    <row r="29" spans="1:8" ht="12.75">
      <c r="A29" s="174" t="s">
        <v>28</v>
      </c>
      <c r="B29" s="174" t="s">
        <v>1</v>
      </c>
      <c r="C29" s="142" t="s">
        <v>8</v>
      </c>
      <c r="D29" s="174" t="s">
        <v>9</v>
      </c>
      <c r="E29" s="174" t="s">
        <v>10</v>
      </c>
      <c r="F29" s="174" t="s">
        <v>19</v>
      </c>
      <c r="G29" s="174" t="s">
        <v>21</v>
      </c>
      <c r="H29" s="174" t="s">
        <v>22</v>
      </c>
    </row>
    <row r="30" spans="1:8" ht="12.75">
      <c r="A30" s="139"/>
      <c r="B30" s="139"/>
      <c r="C30" s="139"/>
      <c r="D30" s="139"/>
      <c r="E30" s="139"/>
      <c r="F30" s="139"/>
      <c r="G30" s="139"/>
      <c r="H30" s="139"/>
    </row>
    <row r="31" spans="1:8" ht="12.75">
      <c r="A31" s="208"/>
      <c r="B31" s="209">
        <v>1</v>
      </c>
      <c r="C31" s="210" t="s">
        <v>40</v>
      </c>
      <c r="D31" s="174" t="s">
        <v>41</v>
      </c>
      <c r="E31" s="211" t="s">
        <v>42</v>
      </c>
      <c r="F31" s="176"/>
      <c r="G31" s="178"/>
      <c r="H31" s="174"/>
    </row>
    <row r="32" spans="1:8" ht="12.75">
      <c r="A32" s="208"/>
      <c r="B32" s="174"/>
      <c r="C32" s="210"/>
      <c r="D32" s="174"/>
      <c r="E32" s="211"/>
      <c r="F32" s="176"/>
      <c r="G32" s="178"/>
      <c r="H32" s="174"/>
    </row>
    <row r="33" spans="1:8" ht="12.75">
      <c r="A33" s="212"/>
      <c r="B33" s="209">
        <v>3</v>
      </c>
      <c r="C33" s="210" t="s">
        <v>35</v>
      </c>
      <c r="D33" s="174" t="s">
        <v>36</v>
      </c>
      <c r="E33" s="211" t="s">
        <v>37</v>
      </c>
      <c r="F33" s="176"/>
      <c r="G33" s="174"/>
      <c r="H33" s="174"/>
    </row>
    <row r="34" spans="1:8" ht="12.75">
      <c r="A34" s="212"/>
      <c r="B34" s="174"/>
      <c r="C34" s="210"/>
      <c r="D34" s="174"/>
      <c r="E34" s="211"/>
      <c r="F34" s="176"/>
      <c r="G34" s="174"/>
      <c r="H34" s="174"/>
    </row>
    <row r="35" ht="24.75" customHeight="1">
      <c r="E35" s="16"/>
    </row>
    <row r="36" spans="5:8" ht="24.75" customHeight="1">
      <c r="E36" s="16" t="s">
        <v>7</v>
      </c>
      <c r="F36" s="17"/>
      <c r="G36" s="17"/>
      <c r="H36" s="17"/>
    </row>
    <row r="37" spans="5:8" ht="24.75" customHeight="1">
      <c r="E37" s="16" t="s">
        <v>14</v>
      </c>
      <c r="F37" s="17"/>
      <c r="G37" s="17"/>
      <c r="H37" s="17"/>
    </row>
    <row r="38" spans="5:8" ht="24.75" customHeight="1">
      <c r="E38" s="16" t="s">
        <v>14</v>
      </c>
      <c r="F38" s="17"/>
      <c r="G38" s="17"/>
      <c r="H38" s="17"/>
    </row>
    <row r="39" ht="24.75" customHeight="1"/>
    <row r="40" ht="24.75" customHeight="1"/>
    <row r="41" ht="24.75" customHeight="1"/>
  </sheetData>
  <sheetProtection/>
  <mergeCells count="72">
    <mergeCell ref="H31:H32"/>
    <mergeCell ref="A33:A34"/>
    <mergeCell ref="B33:B34"/>
    <mergeCell ref="C33:C34"/>
    <mergeCell ref="D33:D34"/>
    <mergeCell ref="E33:E34"/>
    <mergeCell ref="F33:F34"/>
    <mergeCell ref="G33:G34"/>
    <mergeCell ref="H33:H34"/>
    <mergeCell ref="H18:H19"/>
    <mergeCell ref="A20:A21"/>
    <mergeCell ref="B20:B21"/>
    <mergeCell ref="C20:C21"/>
    <mergeCell ref="D20:D21"/>
    <mergeCell ref="E20:E21"/>
    <mergeCell ref="F20:F21"/>
    <mergeCell ref="G20:G21"/>
    <mergeCell ref="H20:H21"/>
    <mergeCell ref="E18:E19"/>
    <mergeCell ref="E29:E30"/>
    <mergeCell ref="F29:F30"/>
    <mergeCell ref="G29:G30"/>
    <mergeCell ref="A18:A19"/>
    <mergeCell ref="C18:C19"/>
    <mergeCell ref="A29:A30"/>
    <mergeCell ref="B29:B30"/>
    <mergeCell ref="C29:C30"/>
    <mergeCell ref="D29:D30"/>
    <mergeCell ref="D18:D19"/>
    <mergeCell ref="H8:H9"/>
    <mergeCell ref="E16:E17"/>
    <mergeCell ref="F16:F17"/>
    <mergeCell ref="G16:G17"/>
    <mergeCell ref="H16:H17"/>
    <mergeCell ref="E8:E9"/>
    <mergeCell ref="F8:F9"/>
    <mergeCell ref="F18:F19"/>
    <mergeCell ref="G18:G19"/>
    <mergeCell ref="H29:H30"/>
    <mergeCell ref="A8:A9"/>
    <mergeCell ref="B8:B9"/>
    <mergeCell ref="C8:C9"/>
    <mergeCell ref="D8:D9"/>
    <mergeCell ref="A16:A17"/>
    <mergeCell ref="B16:B17"/>
    <mergeCell ref="C16:C17"/>
    <mergeCell ref="D16:D17"/>
    <mergeCell ref="B18:B19"/>
    <mergeCell ref="H4:H5"/>
    <mergeCell ref="A6:A7"/>
    <mergeCell ref="B6:B7"/>
    <mergeCell ref="C6:C7"/>
    <mergeCell ref="D6:D7"/>
    <mergeCell ref="E6:E7"/>
    <mergeCell ref="F6:F7"/>
    <mergeCell ref="G6:G7"/>
    <mergeCell ref="H6:H7"/>
    <mergeCell ref="E4:E5"/>
    <mergeCell ref="G4:G5"/>
    <mergeCell ref="A31:A32"/>
    <mergeCell ref="B31:B32"/>
    <mergeCell ref="C31:C32"/>
    <mergeCell ref="D31:D32"/>
    <mergeCell ref="E31:E32"/>
    <mergeCell ref="F31:F32"/>
    <mergeCell ref="G31:G32"/>
    <mergeCell ref="A4:A5"/>
    <mergeCell ref="G8:G9"/>
    <mergeCell ref="B4:B5"/>
    <mergeCell ref="C4:C5"/>
    <mergeCell ref="D4:D5"/>
    <mergeCell ref="F4:F5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zoomScalePageLayoutView="0" workbookViewId="0" topLeftCell="A1">
      <selection activeCell="C6" sqref="C6:G7"/>
    </sheetView>
  </sheetViews>
  <sheetFormatPr defaultColWidth="9.140625" defaultRowHeight="12.75"/>
  <cols>
    <col min="1" max="1" width="6.00390625" style="0" customWidth="1"/>
    <col min="2" max="2" width="6.8515625" style="0" customWidth="1"/>
    <col min="3" max="3" width="27.00390625" style="0" customWidth="1"/>
    <col min="4" max="4" width="18.140625" style="0" customWidth="1"/>
    <col min="5" max="5" width="21.28125" style="0" customWidth="1"/>
    <col min="7" max="7" width="22.8515625" style="0" customWidth="1"/>
  </cols>
  <sheetData>
    <row r="1" spans="1:9" ht="40.5" customHeight="1">
      <c r="A1" s="78" t="str">
        <f>HYPERLINK('[1]реквизиты'!$A$2)</f>
        <v>Первенство Сибирского Федерального Округа по самбо среди девушек 1992-93г.р.</v>
      </c>
      <c r="B1" s="213"/>
      <c r="C1" s="213"/>
      <c r="D1" s="213"/>
      <c r="E1" s="213"/>
      <c r="F1" s="213"/>
      <c r="G1" s="213"/>
      <c r="H1" s="1"/>
      <c r="I1" s="1"/>
    </row>
    <row r="2" spans="1:9" ht="18" customHeight="1">
      <c r="A2" s="215" t="str">
        <f>HYPERLINK('[1]реквизиты'!$A$3)</f>
        <v>10-11.12.2009г.                             г.Новокузнецк</v>
      </c>
      <c r="B2" s="215"/>
      <c r="C2" s="215"/>
      <c r="D2" s="215"/>
      <c r="E2" s="215"/>
      <c r="F2" s="215"/>
      <c r="G2" s="215"/>
      <c r="H2" s="216"/>
      <c r="I2" s="216"/>
    </row>
    <row r="3" ht="28.5" customHeight="1">
      <c r="D3" t="s">
        <v>59</v>
      </c>
    </row>
    <row r="4" spans="1:7" ht="12.75">
      <c r="A4" s="174" t="s">
        <v>0</v>
      </c>
      <c r="B4" s="214" t="s">
        <v>1</v>
      </c>
      <c r="C4" s="174" t="s">
        <v>2</v>
      </c>
      <c r="D4" s="174" t="s">
        <v>3</v>
      </c>
      <c r="E4" s="174" t="s">
        <v>4</v>
      </c>
      <c r="F4" s="174" t="s">
        <v>5</v>
      </c>
      <c r="G4" s="174" t="s">
        <v>6</v>
      </c>
    </row>
    <row r="5" spans="1:7" ht="12.75">
      <c r="A5" s="174"/>
      <c r="B5" s="214"/>
      <c r="C5" s="174"/>
      <c r="D5" s="174"/>
      <c r="E5" s="174"/>
      <c r="F5" s="174"/>
      <c r="G5" s="174"/>
    </row>
    <row r="6" spans="1:7" ht="12.75" customHeight="1">
      <c r="A6" s="174"/>
      <c r="B6" s="214">
        <v>1</v>
      </c>
      <c r="C6" s="210" t="s">
        <v>40</v>
      </c>
      <c r="D6" s="174" t="s">
        <v>41</v>
      </c>
      <c r="E6" s="211" t="s">
        <v>42</v>
      </c>
      <c r="F6" s="178" t="s">
        <v>43</v>
      </c>
      <c r="G6" s="196" t="s">
        <v>44</v>
      </c>
    </row>
    <row r="7" spans="1:7" ht="12.75">
      <c r="A7" s="174"/>
      <c r="B7" s="214"/>
      <c r="C7" s="210"/>
      <c r="D7" s="174"/>
      <c r="E7" s="211"/>
      <c r="F7" s="178"/>
      <c r="G7" s="196"/>
    </row>
    <row r="8" spans="1:7" ht="12.75" customHeight="1">
      <c r="A8" s="174"/>
      <c r="B8" s="214">
        <v>2</v>
      </c>
      <c r="C8" s="210" t="s">
        <v>55</v>
      </c>
      <c r="D8" s="174" t="s">
        <v>56</v>
      </c>
      <c r="E8" s="211" t="s">
        <v>57</v>
      </c>
      <c r="F8" s="178"/>
      <c r="G8" s="196" t="s">
        <v>58</v>
      </c>
    </row>
    <row r="9" spans="1:7" ht="12.75">
      <c r="A9" s="174"/>
      <c r="B9" s="214"/>
      <c r="C9" s="210"/>
      <c r="D9" s="174"/>
      <c r="E9" s="211"/>
      <c r="F9" s="178"/>
      <c r="G9" s="196"/>
    </row>
    <row r="10" spans="1:7" ht="12.75" customHeight="1">
      <c r="A10" s="174"/>
      <c r="B10" s="214">
        <v>3</v>
      </c>
      <c r="C10" s="210" t="s">
        <v>35</v>
      </c>
      <c r="D10" s="174" t="s">
        <v>36</v>
      </c>
      <c r="E10" s="211" t="s">
        <v>37</v>
      </c>
      <c r="F10" s="178" t="s">
        <v>38</v>
      </c>
      <c r="G10" s="196" t="s">
        <v>39</v>
      </c>
    </row>
    <row r="11" spans="1:7" ht="12.75">
      <c r="A11" s="174"/>
      <c r="B11" s="214"/>
      <c r="C11" s="210"/>
      <c r="D11" s="174"/>
      <c r="E11" s="211"/>
      <c r="F11" s="178"/>
      <c r="G11" s="196"/>
    </row>
    <row r="12" spans="1:7" ht="12.75" customHeight="1">
      <c r="A12" s="174"/>
      <c r="B12" s="214">
        <v>4</v>
      </c>
      <c r="C12" s="210" t="s">
        <v>45</v>
      </c>
      <c r="D12" s="174" t="s">
        <v>46</v>
      </c>
      <c r="E12" s="211" t="s">
        <v>42</v>
      </c>
      <c r="F12" s="178" t="s">
        <v>47</v>
      </c>
      <c r="G12" s="196" t="s">
        <v>48</v>
      </c>
    </row>
    <row r="13" spans="1:7" ht="12.75">
      <c r="A13" s="174"/>
      <c r="B13" s="214"/>
      <c r="C13" s="210"/>
      <c r="D13" s="174"/>
      <c r="E13" s="211"/>
      <c r="F13" s="178"/>
      <c r="G13" s="196"/>
    </row>
    <row r="14" spans="1:7" ht="12.75" customHeight="1">
      <c r="A14" s="174"/>
      <c r="B14" s="214">
        <v>5</v>
      </c>
      <c r="C14" s="210" t="s">
        <v>51</v>
      </c>
      <c r="D14" s="174" t="s">
        <v>52</v>
      </c>
      <c r="E14" s="211" t="s">
        <v>53</v>
      </c>
      <c r="F14" s="178"/>
      <c r="G14" s="196" t="s">
        <v>54</v>
      </c>
    </row>
    <row r="15" spans="1:7" ht="12.75">
      <c r="A15" s="174"/>
      <c r="B15" s="214"/>
      <c r="C15" s="210"/>
      <c r="D15" s="174"/>
      <c r="E15" s="211"/>
      <c r="F15" s="178"/>
      <c r="G15" s="196"/>
    </row>
    <row r="16" spans="1:7" ht="12.75" customHeight="1">
      <c r="A16" s="174"/>
      <c r="B16" s="214">
        <v>6</v>
      </c>
      <c r="C16" s="210" t="s">
        <v>31</v>
      </c>
      <c r="D16" s="174" t="s">
        <v>32</v>
      </c>
      <c r="E16" s="211" t="s">
        <v>33</v>
      </c>
      <c r="F16" s="178"/>
      <c r="G16" s="196" t="s">
        <v>34</v>
      </c>
    </row>
    <row r="17" spans="1:7" ht="12.75">
      <c r="A17" s="174"/>
      <c r="B17" s="214"/>
      <c r="C17" s="210"/>
      <c r="D17" s="174"/>
      <c r="E17" s="211"/>
      <c r="F17" s="178"/>
      <c r="G17" s="196"/>
    </row>
    <row r="18" spans="1:7" ht="12.75" customHeight="1">
      <c r="A18" s="174"/>
      <c r="B18" s="214">
        <v>7</v>
      </c>
      <c r="C18" s="210" t="s">
        <v>49</v>
      </c>
      <c r="D18" s="174" t="s">
        <v>50</v>
      </c>
      <c r="E18" s="211" t="s">
        <v>42</v>
      </c>
      <c r="F18" s="178"/>
      <c r="G18" s="196" t="s">
        <v>48</v>
      </c>
    </row>
    <row r="19" spans="1:7" ht="12.75">
      <c r="A19" s="174"/>
      <c r="B19" s="214"/>
      <c r="C19" s="210"/>
      <c r="D19" s="174"/>
      <c r="E19" s="211"/>
      <c r="F19" s="178"/>
      <c r="G19" s="196"/>
    </row>
    <row r="20" spans="1:8" ht="12.75">
      <c r="A20" s="217"/>
      <c r="B20" s="217"/>
      <c r="C20" s="217"/>
      <c r="D20" s="217"/>
      <c r="E20" s="217"/>
      <c r="F20" s="217"/>
      <c r="G20" s="217"/>
      <c r="H20" s="2"/>
    </row>
    <row r="21" spans="1:8" ht="12.75">
      <c r="A21" s="217"/>
      <c r="B21" s="217"/>
      <c r="C21" s="217"/>
      <c r="D21" s="217"/>
      <c r="E21" s="217"/>
      <c r="F21" s="217"/>
      <c r="G21" s="217"/>
      <c r="H21" s="2"/>
    </row>
    <row r="22" spans="1:8" ht="12.75">
      <c r="A22" s="2"/>
      <c r="B22" s="2"/>
      <c r="C22" s="2"/>
      <c r="D22" s="2"/>
      <c r="E22" s="2"/>
      <c r="F22" s="2"/>
      <c r="G22" s="2"/>
      <c r="H22" s="2"/>
    </row>
    <row r="23" spans="1:8" ht="12.75">
      <c r="A23" s="2"/>
      <c r="B23" s="2"/>
      <c r="C23" s="2"/>
      <c r="D23" s="2"/>
      <c r="E23" s="2"/>
      <c r="F23" s="2"/>
      <c r="G23" s="2"/>
      <c r="H23" s="2"/>
    </row>
    <row r="24" spans="1:8" ht="12.75">
      <c r="A24" s="2"/>
      <c r="B24" s="2"/>
      <c r="C24" s="2"/>
      <c r="D24" s="2"/>
      <c r="E24" s="2"/>
      <c r="F24" s="2"/>
      <c r="G24" s="2"/>
      <c r="H24" s="2"/>
    </row>
    <row r="25" spans="1:8" ht="12.75">
      <c r="A25" s="2"/>
      <c r="B25" s="2"/>
      <c r="C25" s="2"/>
      <c r="D25" s="2"/>
      <c r="E25" s="2"/>
      <c r="F25" s="2"/>
      <c r="G25" s="2"/>
      <c r="H25" s="2"/>
    </row>
    <row r="26" spans="1:8" ht="12.75">
      <c r="A26" s="2"/>
      <c r="B26" s="2"/>
      <c r="C26" s="2"/>
      <c r="D26" s="2"/>
      <c r="E26" s="2"/>
      <c r="F26" s="2"/>
      <c r="G26" s="2"/>
      <c r="H26" s="2"/>
    </row>
    <row r="27" spans="1:8" ht="12.75">
      <c r="A27" s="2"/>
      <c r="B27" s="2"/>
      <c r="C27" s="2"/>
      <c r="D27" s="2"/>
      <c r="E27" s="2"/>
      <c r="F27" s="2"/>
      <c r="G27" s="2"/>
      <c r="H27" s="2"/>
    </row>
    <row r="28" spans="1:8" ht="12.75">
      <c r="A28" s="2"/>
      <c r="B28" s="2"/>
      <c r="C28" s="2"/>
      <c r="D28" s="2"/>
      <c r="E28" s="2"/>
      <c r="F28" s="2"/>
      <c r="G28" s="2"/>
      <c r="H28" s="2"/>
    </row>
    <row r="29" spans="1:8" ht="12.75">
      <c r="A29" s="2"/>
      <c r="B29" s="2"/>
      <c r="C29" s="2"/>
      <c r="D29" s="2"/>
      <c r="E29" s="2"/>
      <c r="F29" s="2"/>
      <c r="G29" s="2"/>
      <c r="H29" s="2"/>
    </row>
    <row r="30" spans="1:8" ht="12.75">
      <c r="A30" s="2"/>
      <c r="B30" s="2"/>
      <c r="C30" s="2"/>
      <c r="D30" s="2"/>
      <c r="E30" s="2"/>
      <c r="F30" s="2"/>
      <c r="G30" s="2"/>
      <c r="H30" s="2"/>
    </row>
    <row r="31" spans="1:8" ht="12.75">
      <c r="A31" s="2"/>
      <c r="B31" s="2"/>
      <c r="C31" s="2"/>
      <c r="D31" s="2"/>
      <c r="E31" s="2"/>
      <c r="F31" s="2"/>
      <c r="G31" s="2"/>
      <c r="H31" s="2"/>
    </row>
    <row r="32" spans="1:8" ht="12.75">
      <c r="A32" s="2"/>
      <c r="B32" s="2"/>
      <c r="C32" s="2"/>
      <c r="D32" s="2"/>
      <c r="E32" s="2"/>
      <c r="F32" s="2"/>
      <c r="G32" s="2"/>
      <c r="H32" s="2"/>
    </row>
    <row r="33" spans="1:8" ht="12.75">
      <c r="A33" s="2"/>
      <c r="B33" s="2"/>
      <c r="C33" s="2"/>
      <c r="D33" s="2"/>
      <c r="E33" s="2"/>
      <c r="F33" s="2"/>
      <c r="G33" s="2"/>
      <c r="H33" s="2"/>
    </row>
    <row r="34" spans="1:8" ht="12.75">
      <c r="A34" s="2"/>
      <c r="B34" s="2"/>
      <c r="C34" s="2"/>
      <c r="D34" s="2"/>
      <c r="E34" s="2"/>
      <c r="F34" s="2"/>
      <c r="G34" s="2"/>
      <c r="H34" s="2"/>
    </row>
    <row r="35" spans="1:8" ht="12.75">
      <c r="A35" s="2"/>
      <c r="B35" s="2"/>
      <c r="C35" s="2"/>
      <c r="D35" s="2"/>
      <c r="E35" s="2"/>
      <c r="F35" s="2"/>
      <c r="G35" s="2"/>
      <c r="H35" s="2"/>
    </row>
    <row r="36" spans="1:8" ht="12.75">
      <c r="A36" s="2"/>
      <c r="B36" s="2"/>
      <c r="C36" s="2"/>
      <c r="D36" s="2"/>
      <c r="E36" s="2"/>
      <c r="F36" s="2"/>
      <c r="G36" s="2"/>
      <c r="H36" s="2"/>
    </row>
    <row r="37" spans="1:8" ht="12.75">
      <c r="A37" s="2"/>
      <c r="B37" s="2"/>
      <c r="C37" s="2"/>
      <c r="D37" s="2"/>
      <c r="E37" s="2"/>
      <c r="F37" s="2"/>
      <c r="G37" s="2"/>
      <c r="H37" s="2"/>
    </row>
    <row r="38" spans="1:8" ht="12.75">
      <c r="A38" s="2"/>
      <c r="B38" s="2"/>
      <c r="C38" s="2"/>
      <c r="D38" s="2"/>
      <c r="E38" s="2"/>
      <c r="F38" s="2"/>
      <c r="G38" s="2"/>
      <c r="H38" s="2"/>
    </row>
  </sheetData>
  <sheetProtection/>
  <mergeCells count="66">
    <mergeCell ref="A20:A21"/>
    <mergeCell ref="B20:B21"/>
    <mergeCell ref="C20:C21"/>
    <mergeCell ref="D20:D21"/>
    <mergeCell ref="G20:G21"/>
    <mergeCell ref="E16:E17"/>
    <mergeCell ref="F16:F17"/>
    <mergeCell ref="G16:G17"/>
    <mergeCell ref="E18:E19"/>
    <mergeCell ref="F18:F19"/>
    <mergeCell ref="G18:G19"/>
    <mergeCell ref="E20:E21"/>
    <mergeCell ref="F20:F21"/>
    <mergeCell ref="A16:A17"/>
    <mergeCell ref="B16:B17"/>
    <mergeCell ref="C16:C17"/>
    <mergeCell ref="D16:D17"/>
    <mergeCell ref="A18:A19"/>
    <mergeCell ref="B18:B19"/>
    <mergeCell ref="C18:C19"/>
    <mergeCell ref="D18:D19"/>
    <mergeCell ref="E12:E13"/>
    <mergeCell ref="F12:F13"/>
    <mergeCell ref="G12:G13"/>
    <mergeCell ref="A14:A15"/>
    <mergeCell ref="B14:B15"/>
    <mergeCell ref="C14:C15"/>
    <mergeCell ref="D14:D15"/>
    <mergeCell ref="E14:E15"/>
    <mergeCell ref="F14:F15"/>
    <mergeCell ref="G14:G15"/>
    <mergeCell ref="E8:E9"/>
    <mergeCell ref="F8:F9"/>
    <mergeCell ref="C8:C9"/>
    <mergeCell ref="D8:D9"/>
    <mergeCell ref="A12:A13"/>
    <mergeCell ref="B12:B13"/>
    <mergeCell ref="C12:C13"/>
    <mergeCell ref="D12:D13"/>
    <mergeCell ref="G8:G9"/>
    <mergeCell ref="A10:A11"/>
    <mergeCell ref="B10:B11"/>
    <mergeCell ref="C10:C11"/>
    <mergeCell ref="D10:D11"/>
    <mergeCell ref="E10:E11"/>
    <mergeCell ref="F10:F11"/>
    <mergeCell ref="G10:G11"/>
    <mergeCell ref="A8:A9"/>
    <mergeCell ref="B8:B9"/>
    <mergeCell ref="H2:I2"/>
    <mergeCell ref="A6:A7"/>
    <mergeCell ref="B6:B7"/>
    <mergeCell ref="C6:C7"/>
    <mergeCell ref="D6:D7"/>
    <mergeCell ref="E6:E7"/>
    <mergeCell ref="F6:F7"/>
    <mergeCell ref="G6:G7"/>
    <mergeCell ref="A4:A5"/>
    <mergeCell ref="F4:F5"/>
    <mergeCell ref="G4:G5"/>
    <mergeCell ref="A1:G1"/>
    <mergeCell ref="B4:B5"/>
    <mergeCell ref="C4:C5"/>
    <mergeCell ref="D4:D5"/>
    <mergeCell ref="E4:E5"/>
    <mergeCell ref="A2:G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</cp:lastModifiedBy>
  <cp:lastPrinted>2009-12-11T09:20:19Z</cp:lastPrinted>
  <dcterms:created xsi:type="dcterms:W3CDTF">1996-10-08T23:32:33Z</dcterms:created>
  <dcterms:modified xsi:type="dcterms:W3CDTF">2009-12-11T09:20:35Z</dcterms:modified>
  <cp:category/>
  <cp:version/>
  <cp:contentType/>
  <cp:contentStatus/>
</cp:coreProperties>
</file>