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<sst xmlns="http://schemas.openxmlformats.org/spreadsheetml/2006/main" count="169" uniqueCount="75">
  <si>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</si>
  <si>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</si>
  <si>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</si>
  <si>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</si>
  <si>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</si>
  <si>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</si>
  <si>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</si>
  <si>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</si>
  <si>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</si>
  <si>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</si>
  <si>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</si>
  <si>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</si>
  <si>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</si>
  <si>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</si>
  <si>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</si>
  <si>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</si>
  <si>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</si>
  <si>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</si>
  <si>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</si>
  <si>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</si>
  <si>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</si>
  <si>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</si>
  <si>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</si>
  <si>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</si>
  <si>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</si>
  <si>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</si>
  <si>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</si>
  <si>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</si>
  <si>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</si>
  <si>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</si>
  <si>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</si>
  <si>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Трущенко Елизавета Викторовна</t>
  </si>
  <si>
    <t>18.06.1992, КМС</t>
  </si>
  <si>
    <t>СФО, Омская, Омск, МО</t>
  </si>
  <si>
    <t>003169055</t>
  </si>
  <si>
    <t>Чекинская А.Ю.</t>
  </si>
  <si>
    <t>Евсюкова Вероника Николаевна</t>
  </si>
  <si>
    <t>13.02.1993, КМС</t>
  </si>
  <si>
    <t>СФО, Новосибирская, Болотное, МО</t>
  </si>
  <si>
    <t>003286</t>
  </si>
  <si>
    <t>Александров Ю.П.</t>
  </si>
  <si>
    <t>Одинцова Елена Юрьевна</t>
  </si>
  <si>
    <t>20.08.1993, 2р</t>
  </si>
  <si>
    <t>СФО, Кемеровская, Прокопьевск, МО</t>
  </si>
  <si>
    <t>Пинаев В.В.</t>
  </si>
  <si>
    <t>Довгаль Любовь Викторовна</t>
  </si>
  <si>
    <t>08.04.1993, 1р</t>
  </si>
  <si>
    <t>СФО, Алтайский, Барнаул, МО</t>
  </si>
  <si>
    <t>Тихонова С.Л.</t>
  </si>
  <si>
    <t>Игошева Юлия Владимировна</t>
  </si>
  <si>
    <t>16.02.1992, КМС</t>
  </si>
  <si>
    <t>СФО, Кемеровская, А-Судженск, МО</t>
  </si>
  <si>
    <t>008706</t>
  </si>
  <si>
    <t>Попов А.Н.</t>
  </si>
  <si>
    <t>Мамедова Наталья Олеговна</t>
  </si>
  <si>
    <t>02.10.1993, 1р</t>
  </si>
  <si>
    <t>Логинова Дарья Сергеевна</t>
  </si>
  <si>
    <t>30.01.1992, КМС</t>
  </si>
  <si>
    <t>008701</t>
  </si>
  <si>
    <t>Лопарев А</t>
  </si>
  <si>
    <t>Гордеева Ольга Эдуардовна</t>
  </si>
  <si>
    <t>28.12.1992, 1р</t>
  </si>
  <si>
    <t>СФО, Р.Бурятия, Улан-Удэ, МО</t>
  </si>
  <si>
    <t>Санжиев Т.Ш., Васильев Е.А.</t>
  </si>
  <si>
    <t>в.к. 60  кг.</t>
  </si>
  <si>
    <t>4</t>
  </si>
  <si>
    <t>1.35</t>
  </si>
  <si>
    <t>0</t>
  </si>
  <si>
    <t>1</t>
  </si>
  <si>
    <t>3</t>
  </si>
  <si>
    <t>3,5</t>
  </si>
  <si>
    <t>1.05</t>
  </si>
  <si>
    <t>0,28</t>
  </si>
  <si>
    <t>0.40</t>
  </si>
  <si>
    <t>1.22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</si>
</sst>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9"/>
      <name val="Arial Narrow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6" fillId="0" borderId="0" xfId="15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49" fontId="1" fillId="0" borderId="12" xfId="15" applyNumberFormat="1" applyFont="1" applyBorder="1" applyAlignment="1">
      <alignment horizontal="center"/>
    </xf>
    <xf numFmtId="49" fontId="1" fillId="0" borderId="13" xfId="15" applyNumberFormat="1" applyFont="1" applyBorder="1" applyAlignment="1">
      <alignment horizontal="center"/>
    </xf>
    <xf numFmtId="49" fontId="1" fillId="0" borderId="14" xfId="15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49" fontId="0" fillId="0" borderId="1" xfId="15" applyNumberFormat="1" applyFont="1" applyBorder="1" applyAlignment="1">
      <alignment horizontal="center"/>
    </xf>
    <xf numFmtId="49" fontId="0" fillId="0" borderId="17" xfId="15" applyNumberFormat="1" applyFont="1" applyBorder="1" applyAlignment="1">
      <alignment horizontal="center"/>
    </xf>
    <xf numFmtId="49" fontId="1" fillId="0" borderId="18" xfId="15" applyNumberFormat="1" applyFont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49" fontId="1" fillId="0" borderId="20" xfId="15" applyNumberFormat="1" applyFont="1" applyBorder="1" applyAlignment="1">
      <alignment horizontal="center"/>
    </xf>
    <xf numFmtId="49" fontId="0" fillId="0" borderId="21" xfId="15" applyNumberFormat="1" applyFont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1" fillId="0" borderId="22" xfId="15" applyNumberFormat="1" applyFont="1" applyBorder="1" applyAlignment="1">
      <alignment horizontal="center"/>
    </xf>
    <xf numFmtId="49" fontId="1" fillId="0" borderId="23" xfId="15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24" xfId="15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25" xfId="15" applyNumberFormat="1" applyFont="1" applyBorder="1" applyAlignment="1">
      <alignment horizontal="center"/>
    </xf>
    <xf numFmtId="49" fontId="0" fillId="0" borderId="26" xfId="15" applyNumberFormat="1" applyFont="1" applyBorder="1" applyAlignment="1">
      <alignment horizontal="center"/>
    </xf>
    <xf numFmtId="49" fontId="0" fillId="0" borderId="27" xfId="15" applyNumberFormat="1" applyFont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9" xfId="15" applyNumberFormat="1" applyFont="1" applyBorder="1" applyAlignment="1">
      <alignment horizontal="center"/>
    </xf>
    <xf numFmtId="49" fontId="0" fillId="0" borderId="30" xfId="15" applyNumberFormat="1" applyFont="1" applyBorder="1" applyAlignment="1">
      <alignment horizontal="center"/>
    </xf>
    <xf numFmtId="49" fontId="1" fillId="0" borderId="31" xfId="15" applyNumberFormat="1" applyFont="1" applyBorder="1" applyAlignment="1">
      <alignment horizontal="center"/>
    </xf>
    <xf numFmtId="49" fontId="1" fillId="0" borderId="32" xfId="15" applyNumberFormat="1" applyFont="1" applyBorder="1" applyAlignment="1">
      <alignment horizontal="center"/>
    </xf>
    <xf numFmtId="49" fontId="0" fillId="2" borderId="33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center"/>
    </xf>
    <xf numFmtId="20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9" fillId="5" borderId="37" xfId="15" applyNumberFormat="1" applyFont="1" applyFill="1" applyBorder="1" applyAlignment="1" applyProtection="1">
      <alignment horizontal="center" vertical="center" wrapText="1"/>
      <protection/>
    </xf>
    <xf numFmtId="0" fontId="9" fillId="5" borderId="38" xfId="15" applyNumberFormat="1" applyFont="1" applyFill="1" applyBorder="1" applyAlignment="1" applyProtection="1">
      <alignment horizontal="center" vertical="center" wrapText="1"/>
      <protection/>
    </xf>
    <xf numFmtId="0" fontId="9" fillId="5" borderId="39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0" fillId="6" borderId="37" xfId="15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1" xfId="15" applyFont="1" applyBorder="1" applyAlignment="1">
      <alignment horizontal="center" vertical="center" wrapText="1"/>
    </xf>
    <xf numFmtId="0" fontId="3" fillId="0" borderId="52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0" fillId="0" borderId="51" xfId="15" applyFont="1" applyFill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8" fillId="0" borderId="6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9">
      <selection activeCell="A39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ht="26.25" customHeight="1">
      <c r="C2" s="8" t="s">
        <v>22</v>
      </c>
    </row>
    <row r="3" spans="3:6" ht="25.5" customHeight="1">
      <c r="C3" s="7" t="s">
        <v>23</v>
      </c>
      <c r="F3" s="42" t="str">
        <f>HYPERLINK('пр.взвешивания'!E3)</f>
        <v>в.к. 60  кг.</v>
      </c>
    </row>
    <row r="4" spans="1:9" ht="12.75">
      <c r="A4" s="81" t="s">
        <v>21</v>
      </c>
      <c r="B4" s="81" t="s">
        <v>0</v>
      </c>
      <c r="C4" s="89" t="s">
        <v>1</v>
      </c>
      <c r="D4" s="81" t="s">
        <v>2</v>
      </c>
      <c r="E4" s="81" t="s">
        <v>3</v>
      </c>
      <c r="F4" s="81" t="s">
        <v>9</v>
      </c>
      <c r="G4" s="81" t="s">
        <v>10</v>
      </c>
      <c r="H4" s="81" t="s">
        <v>11</v>
      </c>
      <c r="I4" s="81" t="s">
        <v>12</v>
      </c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7"/>
      <c r="B6" s="91">
        <v>2</v>
      </c>
      <c r="C6" s="83" t="str">
        <f>VLOOKUP(B6,'пр.взвешивания'!B6:C21,2,FALSE)</f>
        <v>Довгаль Любовь Викторовна</v>
      </c>
      <c r="D6" s="92" t="str">
        <f>VLOOKUP(C6,'пр.взвешивания'!C6:D21,2,FALSE)</f>
        <v>08.04.1993, 1р</v>
      </c>
      <c r="E6" s="92" t="str">
        <f>VLOOKUP(D6,'пр.взвешивания'!D6:E21,2,FALSE)</f>
        <v>СФО, Алтайский, Барнаул, МО</v>
      </c>
      <c r="F6" s="84"/>
      <c r="G6" s="85"/>
      <c r="H6" s="86"/>
      <c r="I6" s="81"/>
    </row>
    <row r="7" spans="1:9" ht="12.75">
      <c r="A7" s="87"/>
      <c r="B7" s="81"/>
      <c r="C7" s="83"/>
      <c r="D7" s="92"/>
      <c r="E7" s="92"/>
      <c r="F7" s="84"/>
      <c r="G7" s="84"/>
      <c r="H7" s="86"/>
      <c r="I7" s="81"/>
    </row>
    <row r="8" spans="1:9" ht="12.75">
      <c r="A8" s="82"/>
      <c r="B8" s="90">
        <v>6</v>
      </c>
      <c r="C8" s="83" t="str">
        <f>VLOOKUP(B8,'пр.взвешивания'!B8:C21,2,FALSE)</f>
        <v>Мамедова Наталья Олеговна</v>
      </c>
      <c r="D8" s="92" t="str">
        <f>VLOOKUP(C8,'пр.взвешивания'!C8:D21,2,FALSE)</f>
        <v>02.10.1993, 1р</v>
      </c>
      <c r="E8" s="92" t="str">
        <f>VLOOKUP(D8,'пр.взвешивания'!D8:E21,2,FALSE)</f>
        <v>СФО, Алтайский, Барнаул, МО</v>
      </c>
      <c r="F8" s="84"/>
      <c r="G8" s="84"/>
      <c r="H8" s="81"/>
      <c r="I8" s="81"/>
    </row>
    <row r="9" spans="1:9" ht="12.75">
      <c r="A9" s="82"/>
      <c r="B9" s="81"/>
      <c r="C9" s="83"/>
      <c r="D9" s="92"/>
      <c r="E9" s="92"/>
      <c r="F9" s="84"/>
      <c r="G9" s="84"/>
      <c r="H9" s="81"/>
      <c r="I9" s="81"/>
    </row>
    <row r="10" ht="28.5" customHeight="1">
      <c r="E10" s="9" t="s">
        <v>24</v>
      </c>
    </row>
    <row r="11" spans="5:9" ht="19.5" customHeight="1">
      <c r="E11" s="9" t="s">
        <v>7</v>
      </c>
      <c r="F11" s="10"/>
      <c r="G11" s="10"/>
      <c r="H11" s="10"/>
      <c r="I11" s="10"/>
    </row>
    <row r="12" spans="5:9" ht="19.5" customHeight="1">
      <c r="E12" s="9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7" t="s">
        <v>23</v>
      </c>
      <c r="F15" s="42" t="str">
        <f>HYPERLINK('пр.взвешивания'!E3)</f>
        <v>в.к. 60  кг.</v>
      </c>
    </row>
    <row r="16" spans="1:9" ht="12.75">
      <c r="A16" s="81" t="s">
        <v>21</v>
      </c>
      <c r="B16" s="81" t="s">
        <v>0</v>
      </c>
      <c r="C16" s="89" t="s">
        <v>1</v>
      </c>
      <c r="D16" s="81" t="s">
        <v>2</v>
      </c>
      <c r="E16" s="81" t="s">
        <v>3</v>
      </c>
      <c r="F16" s="81" t="s">
        <v>9</v>
      </c>
      <c r="G16" s="81" t="s">
        <v>10</v>
      </c>
      <c r="H16" s="81" t="s">
        <v>11</v>
      </c>
      <c r="I16" s="81" t="s">
        <v>12</v>
      </c>
    </row>
    <row r="17" spans="1:9" ht="12.75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.75">
      <c r="A18" s="87"/>
      <c r="B18" s="91">
        <v>8</v>
      </c>
      <c r="C18" s="83" t="str">
        <f>VLOOKUP(B18,'пр.взвешивания'!B6:C21,2,FALSE)</f>
        <v>Одинцова Елена Юрьевна</v>
      </c>
      <c r="D18" s="92" t="str">
        <f>VLOOKUP(C18,'пр.взвешивания'!C6:D21,2,FALSE)</f>
        <v>20.08.1993, 2р</v>
      </c>
      <c r="E18" s="92" t="str">
        <f>VLOOKUP(D18,'пр.взвешивания'!D6:E21,2,FALSE)</f>
        <v>СФО, Кемеровская, Прокопьевск, МО</v>
      </c>
      <c r="F18" s="84"/>
      <c r="G18" s="85"/>
      <c r="H18" s="86"/>
      <c r="I18" s="81"/>
    </row>
    <row r="19" spans="1:9" ht="12.75">
      <c r="A19" s="87"/>
      <c r="B19" s="81"/>
      <c r="C19" s="83"/>
      <c r="D19" s="92"/>
      <c r="E19" s="92"/>
      <c r="F19" s="84"/>
      <c r="G19" s="84"/>
      <c r="H19" s="86"/>
      <c r="I19" s="81"/>
    </row>
    <row r="20" spans="1:9" ht="12.75">
      <c r="A20" s="82"/>
      <c r="B20" s="90">
        <v>1</v>
      </c>
      <c r="C20" s="83" t="str">
        <f>VLOOKUP(B20,'пр.взвешивания'!B6:C21,2,FALSE)</f>
        <v>Логинова Дарья Сергеевна</v>
      </c>
      <c r="D20" s="83" t="str">
        <f>VLOOKUP(C20,'пр.взвешивания'!C6:D21,2,FALSE)</f>
        <v>30.01.1992, КМС</v>
      </c>
      <c r="E20" s="83" t="str">
        <f>VLOOKUP(D20,'пр.взвешивания'!D6:E21,2,FALSE)</f>
        <v>СФО, Кемеровская, А-Судженск, МО</v>
      </c>
      <c r="F20" s="84"/>
      <c r="G20" s="84"/>
      <c r="H20" s="81"/>
      <c r="I20" s="81"/>
    </row>
    <row r="21" spans="1:9" ht="12.75">
      <c r="A21" s="82"/>
      <c r="B21" s="81"/>
      <c r="C21" s="83"/>
      <c r="D21" s="83"/>
      <c r="E21" s="83"/>
      <c r="F21" s="84"/>
      <c r="G21" s="84"/>
      <c r="H21" s="81"/>
      <c r="I21" s="81"/>
    </row>
    <row r="22" ht="24.75" customHeight="1">
      <c r="E22" s="9" t="s">
        <v>24</v>
      </c>
    </row>
    <row r="23" spans="5:9" ht="24.75" customHeight="1">
      <c r="E23" s="9" t="s">
        <v>7</v>
      </c>
      <c r="F23" s="10"/>
      <c r="G23" s="10"/>
      <c r="H23" s="10"/>
      <c r="I23" s="10"/>
    </row>
    <row r="24" spans="5:9" ht="24.75" customHeight="1">
      <c r="E24" s="9" t="s">
        <v>8</v>
      </c>
      <c r="F24" s="10"/>
      <c r="G24" s="10"/>
      <c r="H24" s="10"/>
      <c r="I24" s="10"/>
    </row>
    <row r="25" spans="5:9" ht="24.75" customHeight="1">
      <c r="E25" s="18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1" t="s">
        <v>25</v>
      </c>
      <c r="E28" s="12"/>
      <c r="F28" s="42" t="str">
        <f>HYPERLINK('пр.взвешивания'!E3)</f>
        <v>в.к. 60  кг.</v>
      </c>
    </row>
    <row r="29" spans="1:9" ht="12.75">
      <c r="A29" s="81" t="s">
        <v>21</v>
      </c>
      <c r="B29" s="81" t="s">
        <v>0</v>
      </c>
      <c r="C29" s="89" t="s">
        <v>1</v>
      </c>
      <c r="D29" s="81" t="s">
        <v>2</v>
      </c>
      <c r="E29" s="81" t="s">
        <v>3</v>
      </c>
      <c r="F29" s="81" t="s">
        <v>9</v>
      </c>
      <c r="G29" s="81" t="s">
        <v>10</v>
      </c>
      <c r="H29" s="81" t="s">
        <v>11</v>
      </c>
      <c r="I29" s="81" t="s">
        <v>12</v>
      </c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2.75" customHeight="1">
      <c r="A31" s="87"/>
      <c r="B31" s="81">
        <v>4</v>
      </c>
      <c r="C31" s="83" t="str">
        <f>VLOOKUP(B31,'пр.взвешивания'!B6:C21,2,FALSE)</f>
        <v>Трущенко Елизавета Викторовна</v>
      </c>
      <c r="D31" s="83" t="str">
        <f>VLOOKUP(C31,'пр.взвешивания'!C6:D21,2,FALSE)</f>
        <v>18.06.1992, КМС</v>
      </c>
      <c r="E31" s="83" t="str">
        <f>VLOOKUP(D31,'пр.взвешивания'!D6:E21,2,FALSE)</f>
        <v>СФО, Омская, Омск, МО</v>
      </c>
      <c r="F31" s="84"/>
      <c r="G31" s="85"/>
      <c r="H31" s="86"/>
      <c r="I31" s="81"/>
    </row>
    <row r="32" spans="1:9" ht="12.75">
      <c r="A32" s="87"/>
      <c r="B32" s="81"/>
      <c r="C32" s="83"/>
      <c r="D32" s="83"/>
      <c r="E32" s="83"/>
      <c r="F32" s="84"/>
      <c r="G32" s="84"/>
      <c r="H32" s="86"/>
      <c r="I32" s="81"/>
    </row>
    <row r="33" spans="1:9" ht="12.75">
      <c r="A33" s="82"/>
      <c r="B33" s="81">
        <v>5</v>
      </c>
      <c r="C33" s="83" t="str">
        <f>VLOOKUP(B33,'пр.взвешивания'!B8:C23,2,FALSE)</f>
        <v>Игошева Юлия Владимировна</v>
      </c>
      <c r="D33" s="83" t="str">
        <f>VLOOKUP(C33,'пр.взвешивания'!C8:D23,2,FALSE)</f>
        <v>16.02.1992, КМС</v>
      </c>
      <c r="E33" s="83" t="str">
        <f>VLOOKUP(D33,'пр.взвешивания'!D8:E23,2,FALSE)</f>
        <v>СФО, Кемеровская, А-Судженск, МО</v>
      </c>
      <c r="F33" s="84"/>
      <c r="G33" s="84"/>
      <c r="H33" s="81"/>
      <c r="I33" s="81"/>
    </row>
    <row r="34" spans="1:9" ht="12.75">
      <c r="A34" s="82"/>
      <c r="B34" s="81"/>
      <c r="C34" s="83"/>
      <c r="D34" s="83"/>
      <c r="E34" s="83"/>
      <c r="F34" s="84"/>
      <c r="G34" s="84"/>
      <c r="H34" s="81"/>
      <c r="I34" s="81"/>
    </row>
    <row r="35" ht="24.75" customHeight="1">
      <c r="E35" s="9" t="s">
        <v>24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 t="s">
        <v>8</v>
      </c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9.5" customHeight="1" thickBot="1">
      <c r="A2" s="94" t="s">
        <v>29</v>
      </c>
      <c r="B2" s="95"/>
      <c r="C2" s="95"/>
      <c r="D2" s="95"/>
      <c r="E2" s="95"/>
      <c r="F2" s="95"/>
      <c r="G2" s="95"/>
      <c r="H2" s="95"/>
      <c r="I2" s="95"/>
      <c r="J2" s="14"/>
      <c r="K2" s="96" t="str">
        <f>HYPERLINK('[3]реквизиты'!$L$7)</f>
        <v>ИТОГОВЫЙ ПРОТОКОЛ</v>
      </c>
      <c r="L2" s="96"/>
      <c r="M2" s="96"/>
      <c r="N2" s="96"/>
      <c r="O2" s="96"/>
      <c r="P2" s="96"/>
      <c r="Q2" s="40"/>
    </row>
    <row r="3" spans="1:17" ht="27.75" customHeight="1" thickBot="1">
      <c r="A3" s="14"/>
      <c r="B3" s="28"/>
      <c r="C3" s="28"/>
      <c r="D3" s="97" t="str">
        <f>HYPERLINK('[2]реквизиты'!$A$2)</f>
        <v>Первенство Сибирского Федерального Округа по самбо среди девушек 1992-93г.р.</v>
      </c>
      <c r="E3" s="98"/>
      <c r="F3" s="98"/>
      <c r="G3" s="98"/>
      <c r="H3" s="98"/>
      <c r="I3" s="98"/>
      <c r="J3" s="98"/>
      <c r="K3" s="98"/>
      <c r="L3" s="98"/>
      <c r="M3" s="99"/>
      <c r="N3" s="28"/>
      <c r="O3" s="28"/>
      <c r="P3" s="28"/>
      <c r="Q3" s="28"/>
    </row>
    <row r="4" spans="1:18" ht="18.75" customHeight="1" thickBot="1">
      <c r="A4" s="100" t="str">
        <f>HYPERLINK('[2]реквизиты'!$A$3)</f>
        <v>10-11.12.2009г.                             г.Новокузнецк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6"/>
    </row>
    <row r="5" spans="1:18" ht="25.5" customHeight="1" thickBot="1">
      <c r="A5" s="3" t="s">
        <v>7</v>
      </c>
      <c r="B5" s="14"/>
      <c r="C5" s="14"/>
      <c r="D5" s="3"/>
      <c r="E5" s="14"/>
      <c r="F5" s="14"/>
      <c r="G5" s="93"/>
      <c r="H5" s="93"/>
      <c r="I5" s="93"/>
      <c r="J5" s="14"/>
      <c r="K5" s="14"/>
      <c r="L5" s="14"/>
      <c r="M5" s="14"/>
      <c r="N5" s="3"/>
      <c r="O5" s="14"/>
      <c r="P5" s="101" t="str">
        <f>HYPERLINK('пр.взвешивания'!E3)</f>
        <v>в.к. 60  кг.</v>
      </c>
      <c r="Q5" s="102"/>
      <c r="R5" s="27"/>
    </row>
    <row r="6" spans="1:18" ht="30" customHeight="1" thickBot="1">
      <c r="A6" s="132" t="s">
        <v>0</v>
      </c>
      <c r="B6" s="132" t="s">
        <v>1</v>
      </c>
      <c r="C6" s="132" t="s">
        <v>2</v>
      </c>
      <c r="D6" s="132" t="s">
        <v>3</v>
      </c>
      <c r="E6" s="158" t="s">
        <v>4</v>
      </c>
      <c r="F6" s="159"/>
      <c r="G6" s="159"/>
      <c r="H6" s="160"/>
      <c r="I6" s="132" t="s">
        <v>5</v>
      </c>
      <c r="J6" s="136" t="s">
        <v>6</v>
      </c>
      <c r="L6" s="121" t="s">
        <v>6</v>
      </c>
      <c r="M6" s="123" t="s">
        <v>1</v>
      </c>
      <c r="N6" s="114" t="s">
        <v>17</v>
      </c>
      <c r="O6" s="114" t="s">
        <v>18</v>
      </c>
      <c r="P6" s="116" t="s">
        <v>19</v>
      </c>
      <c r="Q6" s="134" t="s">
        <v>20</v>
      </c>
      <c r="R6" s="2"/>
    </row>
    <row r="7" spans="1:17" ht="19.5" customHeight="1" thickBot="1">
      <c r="A7" s="133"/>
      <c r="B7" s="133"/>
      <c r="C7" s="133"/>
      <c r="D7" s="157"/>
      <c r="E7" s="22">
        <v>1</v>
      </c>
      <c r="F7" s="23">
        <v>2</v>
      </c>
      <c r="G7" s="23">
        <v>3</v>
      </c>
      <c r="H7" s="24">
        <v>4</v>
      </c>
      <c r="I7" s="164"/>
      <c r="J7" s="137"/>
      <c r="L7" s="122"/>
      <c r="M7" s="124"/>
      <c r="N7" s="115"/>
      <c r="O7" s="115"/>
      <c r="P7" s="117"/>
      <c r="Q7" s="135"/>
    </row>
    <row r="8" spans="1:17" ht="13.5" customHeight="1">
      <c r="A8" s="125">
        <v>1</v>
      </c>
      <c r="B8" s="161" t="str">
        <f>HYPERLINK('пр.взвешивания'!C6)</f>
        <v>Логинова Дарья Сергеевна</v>
      </c>
      <c r="C8" s="162" t="str">
        <f>HYPERLINK('пр.взвешивания'!D6)</f>
        <v>30.01.1992, КМС</v>
      </c>
      <c r="D8" s="163" t="str">
        <f>HYPERLINK('пр.взвешивания'!E6)</f>
        <v>СФО, Кемеровская, А-Судженск, МО</v>
      </c>
      <c r="E8" s="46"/>
      <c r="F8" s="47" t="s">
        <v>65</v>
      </c>
      <c r="G8" s="48" t="s">
        <v>69</v>
      </c>
      <c r="H8" s="49" t="s">
        <v>67</v>
      </c>
      <c r="I8" s="154">
        <v>7</v>
      </c>
      <c r="J8" s="155">
        <v>2</v>
      </c>
      <c r="K8" s="214">
        <v>4</v>
      </c>
      <c r="L8" s="125">
        <v>1</v>
      </c>
      <c r="M8" s="126" t="str">
        <f>VLOOKUP(K8,'пр.взвешивания'!B6:G21,2,FALSE)</f>
        <v>Трущенко Елизавета Викторовна</v>
      </c>
      <c r="N8" s="128" t="str">
        <f>VLOOKUP(K8,'пр.взвешивания'!B6:G21,3,FALSE)</f>
        <v>18.06.1992, КМС</v>
      </c>
      <c r="O8" s="130" t="str">
        <f>VLOOKUP(K8,'пр.взвешивания'!B6:G21,4,FALSE)</f>
        <v>СФО, Омская, Омск, МО</v>
      </c>
      <c r="P8" s="118" t="str">
        <f>VLOOKUP(K8,'пр.взвешивания'!B6:G21,5,FALSE)</f>
        <v>003169055</v>
      </c>
      <c r="Q8" s="119" t="str">
        <f>VLOOKUP(K8,'пр.взвешивания'!B6:G21,6,FALSE)</f>
        <v>Чекинская А.Ю.</v>
      </c>
    </row>
    <row r="9" spans="1:17" ht="13.5" customHeight="1">
      <c r="A9" s="106"/>
      <c r="B9" s="142"/>
      <c r="C9" s="84"/>
      <c r="D9" s="151"/>
      <c r="E9" s="50"/>
      <c r="F9" s="51" t="s">
        <v>66</v>
      </c>
      <c r="G9" s="52"/>
      <c r="H9" s="53" t="s">
        <v>74</v>
      </c>
      <c r="I9" s="148"/>
      <c r="J9" s="156"/>
      <c r="K9" s="214"/>
      <c r="L9" s="106"/>
      <c r="M9" s="127"/>
      <c r="N9" s="129"/>
      <c r="O9" s="131"/>
      <c r="P9" s="88"/>
      <c r="Q9" s="120"/>
    </row>
    <row r="10" spans="1:17" ht="13.5" customHeight="1">
      <c r="A10" s="106">
        <v>2</v>
      </c>
      <c r="B10" s="140" t="str">
        <f>HYPERLINK('пр.взвешивания'!C8)</f>
        <v>Довгаль Любовь Викторовна</v>
      </c>
      <c r="C10" s="143" t="str">
        <f>HYPERLINK('пр.взвешивания'!D8)</f>
        <v>08.04.1993, 1р</v>
      </c>
      <c r="D10" s="150" t="str">
        <f>HYPERLINK('пр.взвешивания'!E8)</f>
        <v>СФО, Алтайский, Барнаул, МО</v>
      </c>
      <c r="E10" s="54" t="s">
        <v>67</v>
      </c>
      <c r="F10" s="55"/>
      <c r="G10" s="56" t="s">
        <v>68</v>
      </c>
      <c r="H10" s="57" t="s">
        <v>67</v>
      </c>
      <c r="I10" s="148">
        <v>1</v>
      </c>
      <c r="J10" s="156"/>
      <c r="K10" s="214">
        <v>5</v>
      </c>
      <c r="L10" s="106">
        <v>2</v>
      </c>
      <c r="M10" s="108" t="str">
        <f>VLOOKUP(K10,'пр.взвешивания'!B6:G21,2,FALSE)</f>
        <v>Игошева Юлия Владимировна</v>
      </c>
      <c r="N10" s="110" t="str">
        <f>VLOOKUP(K10,'пр.взвешивания'!B6:G21,3,FALSE)</f>
        <v>16.02.1992, КМС</v>
      </c>
      <c r="O10" s="112" t="str">
        <f>VLOOKUP(K10,'пр.взвешивания'!B6:G21,4,FALSE)</f>
        <v>СФО, Кемеровская, А-Судженск, МО</v>
      </c>
      <c r="P10" s="81" t="str">
        <f>VLOOKUP(K10,'пр.взвешивания'!B6:G21,5,FALSE)</f>
        <v>008706</v>
      </c>
      <c r="Q10" s="104" t="str">
        <f>VLOOKUP(K10,'пр.взвешивания'!B6:G21,6,FALSE)</f>
        <v>Попов А.Н.</v>
      </c>
    </row>
    <row r="11" spans="1:17" ht="13.5" customHeight="1">
      <c r="A11" s="106"/>
      <c r="B11" s="142"/>
      <c r="C11" s="84"/>
      <c r="D11" s="151"/>
      <c r="E11" s="58" t="s">
        <v>66</v>
      </c>
      <c r="F11" s="59"/>
      <c r="G11" s="51"/>
      <c r="H11" s="53" t="s">
        <v>72</v>
      </c>
      <c r="I11" s="148"/>
      <c r="J11" s="156"/>
      <c r="K11" s="214"/>
      <c r="L11" s="106"/>
      <c r="M11" s="108"/>
      <c r="N11" s="110"/>
      <c r="O11" s="112"/>
      <c r="P11" s="81"/>
      <c r="Q11" s="104"/>
    </row>
    <row r="12" spans="1:17" ht="13.5" customHeight="1">
      <c r="A12" s="138">
        <v>3</v>
      </c>
      <c r="B12" s="140" t="str">
        <f>HYPERLINK('пр.взвешивания'!C10)</f>
        <v>Евсюкова Вероника Николаевна</v>
      </c>
      <c r="C12" s="143" t="str">
        <f>HYPERLINK('пр.взвешивания'!D10)</f>
        <v>13.02.1993, КМС</v>
      </c>
      <c r="D12" s="150" t="str">
        <f>HYPERLINK('пр.взвешивания'!E10)</f>
        <v>СФО, Новосибирская, Болотное, МО</v>
      </c>
      <c r="E12" s="60" t="s">
        <v>68</v>
      </c>
      <c r="F12" s="61" t="s">
        <v>69</v>
      </c>
      <c r="G12" s="62"/>
      <c r="H12" s="63" t="s">
        <v>68</v>
      </c>
      <c r="I12" s="148">
        <v>5</v>
      </c>
      <c r="J12" s="165"/>
      <c r="K12" s="214">
        <v>7</v>
      </c>
      <c r="L12" s="106">
        <v>3</v>
      </c>
      <c r="M12" s="108" t="str">
        <f>VLOOKUP(K12,'пр.взвешивания'!B6:G21,2,FALSE)</f>
        <v>Гордеева Ольга Эдуардовна</v>
      </c>
      <c r="N12" s="110" t="str">
        <f>VLOOKUP(K12,'пр.взвешивания'!B6:G21,3,FALSE)</f>
        <v>28.12.1992, 1р</v>
      </c>
      <c r="O12" s="112" t="str">
        <f>VLOOKUP(K12,'пр.взвешивания'!B6:G21,4,FALSE)</f>
        <v>СФО, Р.Бурятия, Улан-Удэ, МО</v>
      </c>
      <c r="P12" s="81">
        <f>VLOOKUP(K12,'пр.взвешивания'!B6:G21,5,FALSE)</f>
        <v>0</v>
      </c>
      <c r="Q12" s="104" t="str">
        <f>VLOOKUP(K12,'пр.взвешивания'!B6:G21,6,FALSE)</f>
        <v>Санжиев Т.Ш., Васильев Е.А.</v>
      </c>
    </row>
    <row r="13" spans="1:17" ht="13.5" customHeight="1">
      <c r="A13" s="138"/>
      <c r="B13" s="142"/>
      <c r="C13" s="84"/>
      <c r="D13" s="151"/>
      <c r="E13" s="58"/>
      <c r="F13" s="51"/>
      <c r="G13" s="64"/>
      <c r="H13" s="53"/>
      <c r="I13" s="148"/>
      <c r="J13" s="165"/>
      <c r="K13" s="214"/>
      <c r="L13" s="106"/>
      <c r="M13" s="108"/>
      <c r="N13" s="110"/>
      <c r="O13" s="112"/>
      <c r="P13" s="81"/>
      <c r="Q13" s="104"/>
    </row>
    <row r="14" spans="1:17" ht="13.5" customHeight="1">
      <c r="A14" s="138">
        <v>4</v>
      </c>
      <c r="B14" s="140" t="str">
        <f>HYPERLINK('пр.взвешивания'!C12)</f>
        <v>Трущенко Елизавета Викторовна</v>
      </c>
      <c r="C14" s="143" t="str">
        <f>HYPERLINK('пр.взвешивания'!D12)</f>
        <v>18.06.1992, КМС</v>
      </c>
      <c r="D14" s="150" t="str">
        <f>HYPERLINK('пр.взвешивания'!E12)</f>
        <v>СФО, Омская, Омск, МО</v>
      </c>
      <c r="E14" s="54" t="s">
        <v>65</v>
      </c>
      <c r="F14" s="57" t="s">
        <v>65</v>
      </c>
      <c r="G14" s="61" t="s">
        <v>69</v>
      </c>
      <c r="H14" s="64"/>
      <c r="I14" s="148">
        <v>11</v>
      </c>
      <c r="J14" s="165">
        <v>1</v>
      </c>
      <c r="K14" s="214">
        <v>1</v>
      </c>
      <c r="L14" s="106">
        <v>3</v>
      </c>
      <c r="M14" s="108" t="str">
        <f>VLOOKUP(K14,'пр.взвешивания'!B6:G21,2,FALSE)</f>
        <v>Логинова Дарья Сергеевна</v>
      </c>
      <c r="N14" s="110" t="str">
        <f>VLOOKUP(K14,'пр.взвешивания'!B6:G21,3,FALSE)</f>
        <v>30.01.1992, КМС</v>
      </c>
      <c r="O14" s="112" t="str">
        <f>VLOOKUP(K14,'пр.взвешивания'!B6:G21,4,FALSE)</f>
        <v>СФО, Кемеровская, А-Судженск, МО</v>
      </c>
      <c r="P14" s="81" t="str">
        <f>VLOOKUP(K14,'пр.взвешивания'!B6:G21,5,FALSE)</f>
        <v>008701</v>
      </c>
      <c r="Q14" s="104" t="str">
        <f>VLOOKUP(K14,'пр.взвешивания'!B6:G21,6,FALSE)</f>
        <v>Лопарев А</v>
      </c>
    </row>
    <row r="15" spans="1:17" ht="13.5" customHeight="1" thickBot="1">
      <c r="A15" s="139"/>
      <c r="B15" s="141"/>
      <c r="C15" s="144"/>
      <c r="D15" s="153"/>
      <c r="E15" s="65" t="s">
        <v>74</v>
      </c>
      <c r="F15" s="66" t="s">
        <v>72</v>
      </c>
      <c r="G15" s="67"/>
      <c r="H15" s="68"/>
      <c r="I15" s="149"/>
      <c r="J15" s="166"/>
      <c r="K15" s="214"/>
      <c r="L15" s="106"/>
      <c r="M15" s="108"/>
      <c r="N15" s="110"/>
      <c r="O15" s="112"/>
      <c r="P15" s="81"/>
      <c r="Q15" s="104"/>
    </row>
    <row r="16" spans="1:17" ht="13.5" customHeight="1" thickBot="1">
      <c r="A16" s="3" t="s">
        <v>8</v>
      </c>
      <c r="E16" s="69"/>
      <c r="F16" s="69"/>
      <c r="G16" s="69"/>
      <c r="H16" s="69"/>
      <c r="I16" s="43"/>
      <c r="K16" s="214">
        <v>3</v>
      </c>
      <c r="L16" s="106">
        <v>5</v>
      </c>
      <c r="M16" s="108" t="str">
        <f>VLOOKUP(K16,'пр.взвешивания'!B6:G21,2,FALSE)</f>
        <v>Евсюкова Вероника Николаевна</v>
      </c>
      <c r="N16" s="110" t="str">
        <f>VLOOKUP(K16,'пр.взвешивания'!B6:G21,3,FALSE)</f>
        <v>13.02.1993, КМС</v>
      </c>
      <c r="O16" s="112" t="str">
        <f>VLOOKUP(K16,'пр.взвешивания'!B6:G21,4,FALSE)</f>
        <v>СФО, Новосибирская, Болотное, МО</v>
      </c>
      <c r="P16" s="81" t="str">
        <f>VLOOKUP(K16,'пр.взвешивания'!B6:G21,5,FALSE)</f>
        <v>003286</v>
      </c>
      <c r="Q16" s="104" t="str">
        <f>VLOOKUP(K16,'пр.взвешивания'!B6:G21,6,FALSE)</f>
        <v>Александров Ю.П.</v>
      </c>
    </row>
    <row r="17" spans="1:17" ht="13.5" customHeight="1" thickBot="1">
      <c r="A17" s="132" t="s">
        <v>0</v>
      </c>
      <c r="B17" s="132" t="s">
        <v>1</v>
      </c>
      <c r="C17" s="132" t="s">
        <v>2</v>
      </c>
      <c r="D17" s="132" t="s">
        <v>3</v>
      </c>
      <c r="E17" s="167" t="s">
        <v>4</v>
      </c>
      <c r="F17" s="168"/>
      <c r="G17" s="168"/>
      <c r="H17" s="169"/>
      <c r="I17" s="170" t="s">
        <v>5</v>
      </c>
      <c r="J17" s="136" t="s">
        <v>6</v>
      </c>
      <c r="K17" s="214"/>
      <c r="L17" s="106"/>
      <c r="M17" s="108"/>
      <c r="N17" s="110"/>
      <c r="O17" s="112"/>
      <c r="P17" s="81"/>
      <c r="Q17" s="104"/>
    </row>
    <row r="18" spans="1:17" ht="13.5" customHeight="1" thickBot="1">
      <c r="A18" s="133"/>
      <c r="B18" s="133"/>
      <c r="C18" s="133"/>
      <c r="D18" s="157"/>
      <c r="E18" s="70">
        <v>1</v>
      </c>
      <c r="F18" s="71">
        <v>2</v>
      </c>
      <c r="G18" s="71">
        <v>3</v>
      </c>
      <c r="H18" s="72">
        <v>4</v>
      </c>
      <c r="I18" s="171"/>
      <c r="J18" s="137"/>
      <c r="K18" s="214">
        <v>6</v>
      </c>
      <c r="L18" s="106">
        <v>5</v>
      </c>
      <c r="M18" s="108" t="str">
        <f>VLOOKUP(K18,'пр.взвешивания'!B6:G21,2,FALSE)</f>
        <v>Мамедова Наталья Олеговна</v>
      </c>
      <c r="N18" s="110" t="str">
        <f>VLOOKUP(K18,'пр.взвешивания'!B6:G21,3,FALSE)</f>
        <v>02.10.1993, 1р</v>
      </c>
      <c r="O18" s="112" t="str">
        <f>VLOOKUP(K18,'пр.взвешивания'!B6:G21,4,FALSE)</f>
        <v>СФО, Алтайский, Барнаул, МО</v>
      </c>
      <c r="P18" s="81">
        <f>VLOOKUP(K18,'пр.взвешивания'!B6:G21,5,FALSE)</f>
        <v>0</v>
      </c>
      <c r="Q18" s="104" t="str">
        <f>VLOOKUP(K18,'пр.взвешивания'!B6:G21,6,FALSE)</f>
        <v>Тихонова С.Л.</v>
      </c>
    </row>
    <row r="19" spans="1:17" ht="13.5" customHeight="1">
      <c r="A19" s="125">
        <v>5</v>
      </c>
      <c r="B19" s="161" t="str">
        <f>HYPERLINK('пр.взвешивания'!C14)</f>
        <v>Игошева Юлия Владимировна</v>
      </c>
      <c r="C19" s="162" t="str">
        <f>HYPERLINK('пр.взвешивания'!D14)</f>
        <v>16.02.1992, КМС</v>
      </c>
      <c r="D19" s="163" t="str">
        <f>HYPERLINK('пр.взвешивания'!E14)</f>
        <v>СФО, Кемеровская, А-Судженск, МО</v>
      </c>
      <c r="E19" s="46"/>
      <c r="F19" s="47" t="s">
        <v>70</v>
      </c>
      <c r="G19" s="48" t="s">
        <v>69</v>
      </c>
      <c r="H19" s="73" t="s">
        <v>69</v>
      </c>
      <c r="I19" s="154">
        <v>9.5</v>
      </c>
      <c r="J19" s="172">
        <v>1</v>
      </c>
      <c r="K19" s="214"/>
      <c r="L19" s="106"/>
      <c r="M19" s="108"/>
      <c r="N19" s="110"/>
      <c r="O19" s="112"/>
      <c r="P19" s="81"/>
      <c r="Q19" s="104"/>
    </row>
    <row r="20" spans="1:17" ht="13.5" customHeight="1">
      <c r="A20" s="106"/>
      <c r="B20" s="142"/>
      <c r="C20" s="84"/>
      <c r="D20" s="151"/>
      <c r="E20" s="50"/>
      <c r="F20" s="51"/>
      <c r="G20" s="52"/>
      <c r="H20" s="74"/>
      <c r="I20" s="148"/>
      <c r="J20" s="173"/>
      <c r="K20" s="214">
        <v>8</v>
      </c>
      <c r="L20" s="106">
        <v>7</v>
      </c>
      <c r="M20" s="108" t="str">
        <f>VLOOKUP(K20,'пр.взвешивания'!B6:G21,2,FALSE)</f>
        <v>Одинцова Елена Юрьевна</v>
      </c>
      <c r="N20" s="110" t="str">
        <f>VLOOKUP(K20,'пр.взвешивания'!B6:G21,3,FALSE)</f>
        <v>20.08.1993, 2р</v>
      </c>
      <c r="O20" s="112" t="str">
        <f>VLOOKUP(K20,'пр.взвешивания'!B6:G21,4,FALSE)</f>
        <v>СФО, Кемеровская, Прокопьевск, МО</v>
      </c>
      <c r="P20" s="81">
        <f>VLOOKUP(K20,'пр.взвешивания'!B6:G21,5,FALSE)</f>
        <v>0</v>
      </c>
      <c r="Q20" s="104" t="str">
        <f>VLOOKUP(K20,'пр.взвешивания'!B6:G21,6,FALSE)</f>
        <v>Пинаев В.В.</v>
      </c>
    </row>
    <row r="21" spans="1:17" ht="13.5" customHeight="1">
      <c r="A21" s="106">
        <v>6</v>
      </c>
      <c r="B21" s="140" t="str">
        <f>HYPERLINK('пр.взвешивания'!C16)</f>
        <v>Мамедова Наталья Олеговна</v>
      </c>
      <c r="C21" s="143" t="str">
        <f>HYPERLINK('пр.взвешивания'!D16)</f>
        <v>02.10.1993, 1р</v>
      </c>
      <c r="D21" s="150" t="str">
        <f>HYPERLINK('пр.взвешивания'!E16)</f>
        <v>СФО, Алтайский, Барнаул, МО</v>
      </c>
      <c r="E21" s="54" t="s">
        <v>67</v>
      </c>
      <c r="F21" s="55"/>
      <c r="G21" s="56" t="s">
        <v>68</v>
      </c>
      <c r="H21" s="75" t="s">
        <v>65</v>
      </c>
      <c r="I21" s="148">
        <v>5</v>
      </c>
      <c r="J21" s="173"/>
      <c r="K21" s="214"/>
      <c r="L21" s="106"/>
      <c r="M21" s="108"/>
      <c r="N21" s="110"/>
      <c r="O21" s="112"/>
      <c r="P21" s="81"/>
      <c r="Q21" s="104"/>
    </row>
    <row r="22" spans="1:17" ht="13.5" customHeight="1">
      <c r="A22" s="106"/>
      <c r="B22" s="142"/>
      <c r="C22" s="84"/>
      <c r="D22" s="151"/>
      <c r="E22" s="58"/>
      <c r="F22" s="59"/>
      <c r="G22" s="51"/>
      <c r="H22" s="74" t="s">
        <v>73</v>
      </c>
      <c r="I22" s="148"/>
      <c r="J22" s="173"/>
      <c r="K22" s="214">
        <v>2</v>
      </c>
      <c r="L22" s="106">
        <v>7</v>
      </c>
      <c r="M22" s="108" t="str">
        <f>VLOOKUP(K22,'пр.взвешивания'!B6:G21,2,FALSE)</f>
        <v>Довгаль Любовь Викторовна</v>
      </c>
      <c r="N22" s="110" t="str">
        <f>VLOOKUP(K22,'пр.взвешивания'!B6:G21,3,FALSE)</f>
        <v>08.04.1993, 1р</v>
      </c>
      <c r="O22" s="112" t="str">
        <f>VLOOKUP(K22,'пр.взвешивания'!B6:G21,4,FALSE)</f>
        <v>СФО, Алтайский, Барнаул, МО</v>
      </c>
      <c r="P22" s="81">
        <f>VLOOKUP(K22,'пр.взвешивания'!B6:G21,5,FALSE)</f>
        <v>0</v>
      </c>
      <c r="Q22" s="104" t="str">
        <f>VLOOKUP(K22,'пр.взвешивания'!B6:G21,6,FALSE)</f>
        <v>Тихонова С.Л.</v>
      </c>
    </row>
    <row r="23" spans="1:17" ht="13.5" customHeight="1" thickBot="1">
      <c r="A23" s="138">
        <v>7</v>
      </c>
      <c r="B23" s="140" t="str">
        <f>HYPERLINK('пр.взвешивания'!C18)</f>
        <v>Гордеева Ольга Эдуардовна</v>
      </c>
      <c r="C23" s="143" t="str">
        <f>HYPERLINK('пр.взвешивания'!D18)</f>
        <v>28.12.1992, 1р</v>
      </c>
      <c r="D23" s="150" t="str">
        <f>HYPERLINK('пр.взвешивания'!E18)</f>
        <v>СФО, Р.Бурятия, Улан-Удэ, МО</v>
      </c>
      <c r="E23" s="60" t="s">
        <v>68</v>
      </c>
      <c r="F23" s="61" t="s">
        <v>69</v>
      </c>
      <c r="G23" s="62"/>
      <c r="H23" s="76" t="s">
        <v>65</v>
      </c>
      <c r="I23" s="148">
        <v>8</v>
      </c>
      <c r="J23" s="178">
        <v>2</v>
      </c>
      <c r="K23" s="214"/>
      <c r="L23" s="107"/>
      <c r="M23" s="109"/>
      <c r="N23" s="111"/>
      <c r="O23" s="113"/>
      <c r="P23" s="103"/>
      <c r="Q23" s="105"/>
    </row>
    <row r="24" spans="1:10" ht="13.5" customHeight="1">
      <c r="A24" s="138"/>
      <c r="B24" s="142"/>
      <c r="C24" s="84"/>
      <c r="D24" s="151"/>
      <c r="E24" s="58"/>
      <c r="F24" s="51"/>
      <c r="G24" s="64"/>
      <c r="H24" s="74" t="s">
        <v>71</v>
      </c>
      <c r="I24" s="148"/>
      <c r="J24" s="178"/>
    </row>
    <row r="25" spans="1:10" ht="13.5" customHeight="1">
      <c r="A25" s="138">
        <v>8</v>
      </c>
      <c r="B25" s="140" t="str">
        <f>HYPERLINK('пр.взвешивания'!C20)</f>
        <v>Одинцова Елена Юрьевна</v>
      </c>
      <c r="C25" s="143" t="str">
        <f>HYPERLINK('пр.взвешивания'!D20)</f>
        <v>20.08.1993, 2р</v>
      </c>
      <c r="D25" s="150" t="str">
        <f>HYPERLINK('пр.взвешивания'!E20)</f>
        <v>СФО, Кемеровская, Прокопьевск, МО</v>
      </c>
      <c r="E25" s="54" t="s">
        <v>67</v>
      </c>
      <c r="F25" s="57" t="s">
        <v>67</v>
      </c>
      <c r="G25" s="61" t="s">
        <v>67</v>
      </c>
      <c r="H25" s="77"/>
      <c r="I25" s="148">
        <f>SUM(E25:H25)</f>
        <v>0</v>
      </c>
      <c r="J25" s="178"/>
    </row>
    <row r="26" spans="1:10" ht="13.5" customHeight="1" thickBot="1">
      <c r="A26" s="139"/>
      <c r="B26" s="141"/>
      <c r="C26" s="144"/>
      <c r="D26" s="153"/>
      <c r="E26" s="65"/>
      <c r="F26" s="66" t="s">
        <v>73</v>
      </c>
      <c r="G26" s="67" t="s">
        <v>71</v>
      </c>
      <c r="H26" s="78"/>
      <c r="I26" s="149"/>
      <c r="J26" s="179"/>
    </row>
    <row r="27" spans="1:8" ht="23.25" customHeight="1" thickBot="1">
      <c r="A27" s="25"/>
      <c r="B27" s="25" t="s">
        <v>28</v>
      </c>
      <c r="C27" s="25"/>
      <c r="D27" s="25"/>
      <c r="E27" s="25"/>
      <c r="F27" s="25" t="s">
        <v>25</v>
      </c>
      <c r="G27" s="25"/>
      <c r="H27" s="25"/>
    </row>
    <row r="28" spans="1:17" ht="12.75" customHeight="1" thickBot="1">
      <c r="A28" s="125">
        <v>4</v>
      </c>
      <c r="B28" s="176" t="str">
        <f>VLOOKUP(A28,'пр.взвешивания'!B6:C21,2,FALSE)</f>
        <v>Трущенко Елизавета Викторовна</v>
      </c>
      <c r="C28" s="174" t="str">
        <f>VLOOKUP(A28,'пр.взвешивания'!B6:G21,3,FALSE)</f>
        <v>18.06.1992, КМС</v>
      </c>
      <c r="D28" s="152" t="str">
        <f>VLOOKUP(A28,'пр.взвешивания'!B6:G21,4,FALSE)</f>
        <v>СФО, Омская, Омск, МО</v>
      </c>
      <c r="E28" s="29"/>
      <c r="F28" s="29"/>
      <c r="G28" s="29"/>
      <c r="H28" s="29"/>
      <c r="I28" s="20"/>
      <c r="J28" s="17"/>
      <c r="K28" s="17"/>
      <c r="L28" s="17"/>
      <c r="M28" s="17"/>
      <c r="N28" s="17"/>
      <c r="O28" s="17"/>
      <c r="P28" s="17"/>
      <c r="Q28" s="17"/>
    </row>
    <row r="29" spans="1:9" ht="12.75" customHeight="1">
      <c r="A29" s="106"/>
      <c r="B29" s="177"/>
      <c r="C29" s="175"/>
      <c r="D29" s="145"/>
      <c r="E29" s="44">
        <v>4</v>
      </c>
      <c r="F29" s="29"/>
      <c r="G29" s="29"/>
      <c r="H29" s="29"/>
      <c r="I29" s="20"/>
    </row>
    <row r="30" spans="1:9" ht="12.75" customHeight="1" thickBot="1">
      <c r="A30" s="106">
        <v>7</v>
      </c>
      <c r="B30" s="177" t="str">
        <f>VLOOKUP(A30,'пр.взвешивания'!B6:C23,2,FALSE)</f>
        <v>Гордеева Ольга Эдуардовна</v>
      </c>
      <c r="C30" s="175" t="str">
        <f>VLOOKUP(A30,'пр.взвешивания'!B6:G23,3,FALSE)</f>
        <v>28.12.1992, 1р</v>
      </c>
      <c r="D30" s="145" t="str">
        <f>VLOOKUP(A30,'пр.взвешивания'!B6:G23,4,FALSE)</f>
        <v>СФО, Р.Бурятия, Улан-Удэ, МО</v>
      </c>
      <c r="E30" s="79">
        <v>0.16666666666666666</v>
      </c>
      <c r="F30" s="31"/>
      <c r="G30" s="32"/>
      <c r="H30" s="29"/>
      <c r="I30" s="20"/>
    </row>
    <row r="31" spans="1:17" ht="12.75" customHeight="1" thickBot="1">
      <c r="A31" s="107"/>
      <c r="B31" s="184"/>
      <c r="C31" s="185"/>
      <c r="D31" s="147"/>
      <c r="E31" s="29"/>
      <c r="F31" s="33"/>
      <c r="G31" s="33"/>
      <c r="H31" s="30">
        <v>4</v>
      </c>
      <c r="I31" s="20"/>
      <c r="J31" s="36" t="str">
        <f>HYPERLINK('[2]реквизиты'!$A$6)</f>
        <v>Гл. судья, судья МК</v>
      </c>
      <c r="K31" s="37"/>
      <c r="L31" s="37"/>
      <c r="M31" s="17"/>
      <c r="N31" s="14"/>
      <c r="O31" s="14"/>
      <c r="P31" s="38" t="str">
        <f>HYPERLINK('[2]реквизиты'!$G$6)</f>
        <v>Горбунов А.В.</v>
      </c>
      <c r="Q31" s="17"/>
    </row>
    <row r="32" spans="1:17" ht="12.75" customHeight="1" thickBot="1">
      <c r="A32" s="183">
        <v>5</v>
      </c>
      <c r="B32" s="176" t="str">
        <f>VLOOKUP(A32,'пр.взвешивания'!B6:C25,2,FALSE)</f>
        <v>Игошева Юлия Владимировна</v>
      </c>
      <c r="C32" s="174" t="str">
        <f>VLOOKUP(A32,'пр.взвешивания'!B6:G25,3,FALSE)</f>
        <v>16.02.1992, КМС</v>
      </c>
      <c r="D32" s="152" t="str">
        <f>VLOOKUP(A32,'пр.взвешивания'!B6:G25,4,FALSE)</f>
        <v>СФО, Кемеровская, А-Судженск, МО</v>
      </c>
      <c r="E32" s="29"/>
      <c r="F32" s="33"/>
      <c r="G32" s="33"/>
      <c r="H32" s="80">
        <v>0.125</v>
      </c>
      <c r="I32" s="20"/>
      <c r="J32" s="37"/>
      <c r="K32" s="37"/>
      <c r="L32" s="37"/>
      <c r="M32" s="17"/>
      <c r="N32" s="15"/>
      <c r="O32" s="15"/>
      <c r="P32" s="13" t="str">
        <f>HYPERLINK('[2]реквизиты'!$G$7)</f>
        <v>/Омск/</v>
      </c>
      <c r="Q32" s="17"/>
    </row>
    <row r="33" spans="1:17" ht="12.75" customHeight="1">
      <c r="A33" s="138"/>
      <c r="B33" s="177"/>
      <c r="C33" s="175"/>
      <c r="D33" s="145"/>
      <c r="E33" s="44">
        <v>5</v>
      </c>
      <c r="F33" s="34"/>
      <c r="G33" s="35"/>
      <c r="H33" s="29"/>
      <c r="I33" s="20"/>
      <c r="J33" s="39"/>
      <c r="K33" s="39"/>
      <c r="L33" s="39"/>
      <c r="M33" s="17"/>
      <c r="N33" s="19"/>
      <c r="O33" s="19"/>
      <c r="P33" s="17"/>
      <c r="Q33" s="17"/>
    </row>
    <row r="34" spans="1:17" ht="12.75" customHeight="1" thickBot="1">
      <c r="A34" s="138">
        <v>1</v>
      </c>
      <c r="B34" s="177" t="str">
        <f>VLOOKUP(A34,'пр.взвешивания'!B6:C27,2,FALSE)</f>
        <v>Логинова Дарья Сергеевна</v>
      </c>
      <c r="C34" s="175" t="str">
        <f>VLOOKUP(A34,'пр.взвешивания'!B6:G27,3,FALSE)</f>
        <v>30.01.1992, КМС</v>
      </c>
      <c r="D34" s="145" t="str">
        <f>VLOOKUP(A34,'пр.взвешивания'!B6:G27,4,FALSE)</f>
        <v>СФО, Кемеровская, А-Судженск, МО</v>
      </c>
      <c r="E34" s="79">
        <v>0.16666666666666666</v>
      </c>
      <c r="F34" s="29"/>
      <c r="G34" s="29"/>
      <c r="H34" s="29"/>
      <c r="I34" s="20"/>
      <c r="J34" s="36" t="str">
        <f>HYPERLINK('[4]реквизиты'!$A$22)</f>
        <v>Гл. секретарь, судья МК</v>
      </c>
      <c r="K34" s="37"/>
      <c r="L34" s="37"/>
      <c r="M34" s="17"/>
      <c r="N34" s="16"/>
      <c r="O34" s="16"/>
      <c r="P34" s="38" t="str">
        <f>HYPERLINK('[2]реквизиты'!$G$8)</f>
        <v>Трескин С.М.</v>
      </c>
      <c r="Q34" s="17"/>
    </row>
    <row r="35" spans="1:17" ht="12.75" customHeight="1" thickBot="1">
      <c r="A35" s="139"/>
      <c r="B35" s="181"/>
      <c r="C35" s="182"/>
      <c r="D35" s="146"/>
      <c r="E35" s="21"/>
      <c r="F35" s="21"/>
      <c r="G35" s="21"/>
      <c r="H35" s="21"/>
      <c r="I35" s="20"/>
      <c r="J35" s="39"/>
      <c r="K35" s="39"/>
      <c r="L35" s="39"/>
      <c r="M35" s="17"/>
      <c r="N35" s="17"/>
      <c r="O35" s="17"/>
      <c r="P35" s="13" t="str">
        <f>HYPERLINK('[2]реквизиты'!$G$9)</f>
        <v>/Бийск/</v>
      </c>
      <c r="Q35" s="17"/>
    </row>
    <row r="36" spans="5:10" ht="12.75" customHeight="1">
      <c r="E36" s="20"/>
      <c r="F36" s="20"/>
      <c r="G36" s="20"/>
      <c r="H36" s="20"/>
      <c r="I36" s="20"/>
      <c r="J36" s="20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  <mergeCell ref="J23:J24"/>
    <mergeCell ref="J25:J26"/>
    <mergeCell ref="B23:B24"/>
    <mergeCell ref="C23:C24"/>
    <mergeCell ref="C28:C29"/>
    <mergeCell ref="D28:D29"/>
    <mergeCell ref="B28:B29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D34:D35"/>
    <mergeCell ref="D30:D31"/>
    <mergeCell ref="I23:I24"/>
    <mergeCell ref="I25:I26"/>
    <mergeCell ref="D23:D24"/>
    <mergeCell ref="D32:D33"/>
    <mergeCell ref="D25:D26"/>
    <mergeCell ref="A14:A15"/>
    <mergeCell ref="A10:A11"/>
    <mergeCell ref="B10:B11"/>
    <mergeCell ref="C10:C11"/>
    <mergeCell ref="B14:B15"/>
    <mergeCell ref="C14:C15"/>
    <mergeCell ref="A23:A24"/>
    <mergeCell ref="A28:A29"/>
    <mergeCell ref="A25:A26"/>
    <mergeCell ref="B25:B26"/>
    <mergeCell ref="B6:B7"/>
    <mergeCell ref="C6:C7"/>
    <mergeCell ref="Q6:Q7"/>
    <mergeCell ref="J6:J7"/>
    <mergeCell ref="Q8:Q9"/>
    <mergeCell ref="L6:L7"/>
    <mergeCell ref="M6:M7"/>
    <mergeCell ref="N6:N7"/>
    <mergeCell ref="L8:L9"/>
    <mergeCell ref="M8:M9"/>
    <mergeCell ref="N8:N9"/>
    <mergeCell ref="O8:O9"/>
    <mergeCell ref="O10:O11"/>
    <mergeCell ref="O6:O7"/>
    <mergeCell ref="P6:P7"/>
    <mergeCell ref="P10:P11"/>
    <mergeCell ref="P8:P9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L14:L15"/>
    <mergeCell ref="M14:M15"/>
    <mergeCell ref="N14:N15"/>
    <mergeCell ref="O14:O15"/>
    <mergeCell ref="L16:L17"/>
    <mergeCell ref="M16:M17"/>
    <mergeCell ref="N16:N17"/>
    <mergeCell ref="O16:O17"/>
    <mergeCell ref="P18:P19"/>
    <mergeCell ref="P14:P15"/>
    <mergeCell ref="Q14:Q15"/>
    <mergeCell ref="P16:P17"/>
    <mergeCell ref="Q16:Q17"/>
    <mergeCell ref="Q18:Q19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22:P23"/>
    <mergeCell ref="Q22:Q23"/>
    <mergeCell ref="L22:L23"/>
    <mergeCell ref="M22:M23"/>
    <mergeCell ref="N22:N23"/>
    <mergeCell ref="O22:O23"/>
    <mergeCell ref="G5:I5"/>
    <mergeCell ref="A2:I2"/>
    <mergeCell ref="K2:P2"/>
    <mergeCell ref="D3:M3"/>
    <mergeCell ref="A4:Q4"/>
    <mergeCell ref="P5:Q5"/>
    <mergeCell ref="K8:K9"/>
    <mergeCell ref="K10:K11"/>
    <mergeCell ref="K12:K13"/>
    <mergeCell ref="K14:K15"/>
    <mergeCell ref="K16:K17"/>
    <mergeCell ref="K18:K19"/>
    <mergeCell ref="K20:K21"/>
    <mergeCell ref="K22:K23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1">
      <selection activeCell="A20" sqref="A1:H2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4" t="s">
        <v>26</v>
      </c>
      <c r="B1" s="204"/>
      <c r="C1" s="204"/>
      <c r="D1" s="204"/>
      <c r="E1" s="204"/>
      <c r="F1" s="204"/>
      <c r="G1" s="204"/>
      <c r="H1" s="204"/>
      <c r="Q1" s="5"/>
    </row>
    <row r="2" spans="1:17" ht="18" customHeight="1">
      <c r="A2" s="45" t="s">
        <v>27</v>
      </c>
      <c r="B2" s="4" t="s">
        <v>15</v>
      </c>
      <c r="C2" s="4"/>
      <c r="D2" s="4"/>
      <c r="E2" s="45" t="str">
        <f>HYPERLINK('пр.взвешивания'!E3)</f>
        <v>в.к. 60  кг.</v>
      </c>
      <c r="F2" s="4"/>
      <c r="G2" s="4"/>
      <c r="H2" s="4"/>
      <c r="Q2" s="5"/>
    </row>
    <row r="3" spans="1:17" ht="12.75" customHeigh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9</v>
      </c>
      <c r="F3" s="81" t="s">
        <v>10</v>
      </c>
      <c r="G3" s="81" t="s">
        <v>11</v>
      </c>
      <c r="H3" s="81" t="s">
        <v>12</v>
      </c>
      <c r="Q3" s="5"/>
    </row>
    <row r="4" spans="1:17" ht="13.5" thickBot="1">
      <c r="A4" s="88"/>
      <c r="B4" s="88"/>
      <c r="C4" s="88"/>
      <c r="D4" s="88"/>
      <c r="E4" s="88"/>
      <c r="F4" s="88"/>
      <c r="G4" s="88"/>
      <c r="H4" s="88"/>
      <c r="Q4" s="5"/>
    </row>
    <row r="5" spans="1:18" ht="12.75">
      <c r="A5" s="200">
        <v>1</v>
      </c>
      <c r="B5" s="195" t="str">
        <f>VLOOKUP(A5,'пр.взвешивания'!B6:C21,2,FALSE)</f>
        <v>Логинова Дарья Сергеевна</v>
      </c>
      <c r="C5" s="195" t="str">
        <f>VLOOKUP(B5,'пр.взвешивания'!C6:D21,2,FALSE)</f>
        <v>30.01.1992, КМС</v>
      </c>
      <c r="D5" s="195" t="str">
        <f>VLOOKUP(C5,'пр.взвешивания'!D6:E21,2,FALSE)</f>
        <v>СФО, Кемеровская, А-Судженск, МО</v>
      </c>
      <c r="E5" s="188"/>
      <c r="F5" s="189"/>
      <c r="G5" s="190"/>
      <c r="H5" s="202"/>
      <c r="Q5" s="5"/>
      <c r="R5" s="6"/>
    </row>
    <row r="6" spans="1:18" ht="12.75">
      <c r="A6" s="201"/>
      <c r="B6" s="83"/>
      <c r="C6" s="83"/>
      <c r="D6" s="83"/>
      <c r="E6" s="84"/>
      <c r="F6" s="84"/>
      <c r="G6" s="86"/>
      <c r="H6" s="203"/>
      <c r="Q6" s="5"/>
      <c r="R6" s="6"/>
    </row>
    <row r="7" spans="1:18" ht="12.75">
      <c r="A7" s="196">
        <v>4</v>
      </c>
      <c r="B7" s="83" t="str">
        <f>VLOOKUP(A7,'пр.взвешивания'!B8:C23,2,FALSE)</f>
        <v>Трущенко Елизавета Викторовна</v>
      </c>
      <c r="C7" s="83" t="str">
        <f>VLOOKUP(B7,'пр.взвешивания'!C8:D23,2,FALSE)</f>
        <v>18.06.1992, КМС</v>
      </c>
      <c r="D7" s="83" t="str">
        <f>VLOOKUP(C7,'пр.взвешивания'!D8:E23,2,FALSE)</f>
        <v>СФО, Омская, Омск, МО</v>
      </c>
      <c r="E7" s="186"/>
      <c r="F7" s="186"/>
      <c r="G7" s="88"/>
      <c r="H7" s="198"/>
      <c r="Q7" s="5"/>
      <c r="R7" s="6"/>
    </row>
    <row r="8" spans="1:18" ht="13.5" thickBot="1">
      <c r="A8" s="197"/>
      <c r="B8" s="194"/>
      <c r="C8" s="194"/>
      <c r="D8" s="194"/>
      <c r="E8" s="192"/>
      <c r="F8" s="192"/>
      <c r="G8" s="193"/>
      <c r="H8" s="199"/>
      <c r="Q8" s="5"/>
      <c r="R8" s="6"/>
    </row>
    <row r="9" spans="1:18" ht="12.75" customHeight="1">
      <c r="A9" s="200">
        <v>3</v>
      </c>
      <c r="B9" s="195" t="str">
        <f>VLOOKUP(A9,'пр.взвешивания'!B6:C21,2,FALSE)</f>
        <v>Евсюкова Вероника Николаевна</v>
      </c>
      <c r="C9" s="195" t="str">
        <f>VLOOKUP(B9,'пр.взвешивания'!C6:D21,2,FALSE)</f>
        <v>13.02.1993, КМС</v>
      </c>
      <c r="D9" s="195" t="str">
        <f>VLOOKUP(C9,'пр.взвешивания'!D6:E21,2,FALSE)</f>
        <v>СФО, Новосибирская, Болотное, МО</v>
      </c>
      <c r="E9" s="188"/>
      <c r="F9" s="189"/>
      <c r="G9" s="190"/>
      <c r="H9" s="202"/>
      <c r="Q9" s="5"/>
      <c r="R9" s="6"/>
    </row>
    <row r="10" spans="1:18" ht="12.75">
      <c r="A10" s="201"/>
      <c r="B10" s="83"/>
      <c r="C10" s="83"/>
      <c r="D10" s="83"/>
      <c r="E10" s="84"/>
      <c r="F10" s="84"/>
      <c r="G10" s="86"/>
      <c r="H10" s="203"/>
      <c r="Q10" s="5"/>
      <c r="R10" s="6"/>
    </row>
    <row r="11" spans="1:8" ht="12.75" customHeight="1">
      <c r="A11" s="196">
        <v>2</v>
      </c>
      <c r="B11" s="191" t="str">
        <f>VLOOKUP(A11,'пр.взвешивания'!B6:C21,2,FALSE)</f>
        <v>Довгаль Любовь Викторовна</v>
      </c>
      <c r="C11" s="83" t="str">
        <f>VLOOKUP(B11,'пр.взвешивания'!C6:D21,2,FALSE)</f>
        <v>08.04.1993, 1р</v>
      </c>
      <c r="D11" s="83" t="str">
        <f>VLOOKUP(C11,'пр.взвешивания'!D6:E21,2,FALSE)</f>
        <v>СФО, Алтайский, Барнаул, МО</v>
      </c>
      <c r="E11" s="186"/>
      <c r="F11" s="186"/>
      <c r="G11" s="88"/>
      <c r="H11" s="198"/>
    </row>
    <row r="12" spans="1:8" ht="12.75" customHeight="1" thickBot="1">
      <c r="A12" s="197"/>
      <c r="B12" s="194"/>
      <c r="C12" s="194"/>
      <c r="D12" s="194"/>
      <c r="E12" s="192"/>
      <c r="F12" s="192"/>
      <c r="G12" s="193"/>
      <c r="H12" s="199"/>
    </row>
    <row r="13" spans="1:5" ht="18.75" customHeight="1" hidden="1">
      <c r="A13" s="45" t="s">
        <v>27</v>
      </c>
      <c r="B13" s="4" t="s">
        <v>14</v>
      </c>
      <c r="E13" s="45" t="str">
        <f>HYPERLINK('пр.взвешивания'!E3)</f>
        <v>в.к. 60  кг.</v>
      </c>
    </row>
    <row r="14" spans="1:8" ht="12.75">
      <c r="A14" s="81">
        <v>5</v>
      </c>
      <c r="B14" s="83" t="str">
        <f>VLOOKUP(A14,'пр.взвешивания'!B6:C21,2,FALSE)</f>
        <v>Игошева Юлия Владимировна</v>
      </c>
      <c r="C14" s="83" t="str">
        <f>VLOOKUP(B14,'пр.взвешивания'!C6:D21,2,FALSE)</f>
        <v>16.02.1992, КМС</v>
      </c>
      <c r="D14" s="83" t="str">
        <f>VLOOKUP(C14,'пр.взвешивания'!D6:E21,2,FALSE)</f>
        <v>СФО, Кемеровская, А-Судженск, МО</v>
      </c>
      <c r="E14" s="84"/>
      <c r="F14" s="85"/>
      <c r="G14" s="86"/>
      <c r="H14" s="81"/>
    </row>
    <row r="15" spans="1:8" ht="12.75">
      <c r="A15" s="81"/>
      <c r="B15" s="83"/>
      <c r="C15" s="83"/>
      <c r="D15" s="83"/>
      <c r="E15" s="84"/>
      <c r="F15" s="84"/>
      <c r="G15" s="86"/>
      <c r="H15" s="81"/>
    </row>
    <row r="16" spans="1:8" ht="12.75">
      <c r="A16" s="88">
        <v>8</v>
      </c>
      <c r="B16" s="83" t="str">
        <f>VLOOKUP(A16,'пр.взвешивания'!B8:C23,2,FALSE)</f>
        <v>Одинцова Елена Юрьевна</v>
      </c>
      <c r="C16" s="83" t="str">
        <f>VLOOKUP(B16,'пр.взвешивания'!C8:D23,2,FALSE)</f>
        <v>20.08.1993, 2р</v>
      </c>
      <c r="D16" s="83" t="str">
        <f>VLOOKUP(C16,'пр.взвешивания'!D8:E23,2,FALSE)</f>
        <v>СФО, Кемеровская, Прокопьевск, МО</v>
      </c>
      <c r="E16" s="186"/>
      <c r="F16" s="186"/>
      <c r="G16" s="88"/>
      <c r="H16" s="88"/>
    </row>
    <row r="17" spans="1:8" ht="13.5" thickBot="1">
      <c r="A17" s="193"/>
      <c r="B17" s="194"/>
      <c r="C17" s="194"/>
      <c r="D17" s="194"/>
      <c r="E17" s="192"/>
      <c r="F17" s="192"/>
      <c r="G17" s="193"/>
      <c r="H17" s="193"/>
    </row>
    <row r="18" spans="1:8" ht="12.75" customHeight="1">
      <c r="A18" s="200">
        <v>7</v>
      </c>
      <c r="B18" s="195" t="str">
        <f>VLOOKUP(A18,'пр.взвешивания'!B6:C21,2,FALSE)</f>
        <v>Гордеева Ольга Эдуардовна</v>
      </c>
      <c r="C18" s="195" t="str">
        <f>VLOOKUP(B18,'пр.взвешивания'!C6:D21,2,FALSE)</f>
        <v>28.12.1992, 1р</v>
      </c>
      <c r="D18" s="195" t="str">
        <f>VLOOKUP(C18,'пр.взвешивания'!D6:E21,2,FALSE)</f>
        <v>СФО, Р.Бурятия, Улан-Удэ, МО</v>
      </c>
      <c r="E18" s="188"/>
      <c r="F18" s="189"/>
      <c r="G18" s="190"/>
      <c r="H18" s="202"/>
    </row>
    <row r="19" spans="1:8" ht="12.75" customHeight="1">
      <c r="A19" s="201"/>
      <c r="B19" s="83"/>
      <c r="C19" s="83"/>
      <c r="D19" s="83"/>
      <c r="E19" s="84"/>
      <c r="F19" s="84"/>
      <c r="G19" s="86"/>
      <c r="H19" s="203"/>
    </row>
    <row r="20" spans="1:8" ht="12.75">
      <c r="A20" s="196">
        <v>6</v>
      </c>
      <c r="B20" s="83" t="str">
        <f>VLOOKUP(A20,'пр.взвешивания'!B12:C27,2,FALSE)</f>
        <v>Мамедова Наталья Олеговна</v>
      </c>
      <c r="C20" s="83" t="str">
        <f>VLOOKUP(B20,'пр.взвешивания'!C12:D27,2,FALSE)</f>
        <v>02.10.1993, 1р</v>
      </c>
      <c r="D20" s="83" t="str">
        <f>VLOOKUP(C20,'пр.взвешивания'!D12:E27,2,FALSE)</f>
        <v>СФО, Алтайский, Барнаул, МО</v>
      </c>
      <c r="E20" s="186"/>
      <c r="F20" s="186"/>
      <c r="G20" s="88"/>
      <c r="H20" s="198"/>
    </row>
    <row r="21" spans="1:8" ht="13.5" thickBot="1">
      <c r="A21" s="197"/>
      <c r="B21" s="194"/>
      <c r="C21" s="194"/>
      <c r="D21" s="194"/>
      <c r="E21" s="192"/>
      <c r="F21" s="192"/>
      <c r="G21" s="193"/>
      <c r="H21" s="199"/>
    </row>
    <row r="22" spans="1:5" ht="21" customHeight="1">
      <c r="A22" s="45" t="s">
        <v>27</v>
      </c>
      <c r="B22" s="4" t="s">
        <v>15</v>
      </c>
      <c r="E22" s="45" t="str">
        <f>HYPERLINK('пр.взвешивания'!E3)</f>
        <v>в.к. 60  кг.</v>
      </c>
    </row>
    <row r="23" spans="1:8" ht="12.75">
      <c r="A23" s="81">
        <v>1</v>
      </c>
      <c r="B23" s="83" t="str">
        <f>VLOOKUP(A23,'пр.взвешивания'!B6:C21,2,FALSE)</f>
        <v>Логинова Дарья Сергеевна</v>
      </c>
      <c r="C23" s="83" t="str">
        <f>VLOOKUP(B23,'пр.взвешивания'!C6:D21,2,FALSE)</f>
        <v>30.01.1992, КМС</v>
      </c>
      <c r="D23" s="83" t="str">
        <f>VLOOKUP(C23,'пр.взвешивания'!D6:E21,2,FALSE)</f>
        <v>СФО, Кемеровская, А-Судженск, МО</v>
      </c>
      <c r="E23" s="84"/>
      <c r="F23" s="85"/>
      <c r="G23" s="86"/>
      <c r="H23" s="81"/>
    </row>
    <row r="24" spans="1:8" ht="12.75">
      <c r="A24" s="81"/>
      <c r="B24" s="83"/>
      <c r="C24" s="83"/>
      <c r="D24" s="83"/>
      <c r="E24" s="84"/>
      <c r="F24" s="84"/>
      <c r="G24" s="86"/>
      <c r="H24" s="81"/>
    </row>
    <row r="25" spans="1:8" ht="12.75" customHeight="1">
      <c r="A25" s="88">
        <v>4</v>
      </c>
      <c r="B25" s="83" t="str">
        <f>VLOOKUP(A25,'пр.взвешивания'!B8:C23,2,FALSE)</f>
        <v>Трущенко Елизавета Викторовна</v>
      </c>
      <c r="C25" s="83" t="str">
        <f>VLOOKUP(B25,'пр.взвешивания'!C8:D23,2,FALSE)</f>
        <v>18.06.1992, КМС</v>
      </c>
      <c r="D25" s="83" t="str">
        <f>VLOOKUP(C25,'пр.взвешивания'!D8:E23,2,FALSE)</f>
        <v>СФО, Омская, Омск, МО</v>
      </c>
      <c r="E25" s="186"/>
      <c r="F25" s="186"/>
      <c r="G25" s="88"/>
      <c r="H25" s="88"/>
    </row>
    <row r="26" spans="1:8" ht="12.75" customHeight="1" thickBot="1">
      <c r="A26" s="193"/>
      <c r="B26" s="194"/>
      <c r="C26" s="194"/>
      <c r="D26" s="194"/>
      <c r="E26" s="192"/>
      <c r="F26" s="192"/>
      <c r="G26" s="193"/>
      <c r="H26" s="193"/>
    </row>
    <row r="27" spans="1:8" ht="12.75">
      <c r="A27" s="118">
        <v>3</v>
      </c>
      <c r="B27" s="191" t="str">
        <f>VLOOKUP(A27,'пр.взвешивания'!B10:C25,2,FALSE)</f>
        <v>Евсюкова Вероника Николаевна</v>
      </c>
      <c r="C27" s="191" t="str">
        <f>VLOOKUP(B27,'пр.взвешивания'!C10:D25,2,FALSE)</f>
        <v>13.02.1993, КМС</v>
      </c>
      <c r="D27" s="191" t="str">
        <f>VLOOKUP(C27,'пр.взвешивания'!D10:E25,2,FALSE)</f>
        <v>СФО, Новосибирская, Болотное, МО</v>
      </c>
      <c r="E27" s="188"/>
      <c r="F27" s="189"/>
      <c r="G27" s="190"/>
      <c r="H27" s="118"/>
    </row>
    <row r="28" spans="1:8" ht="12.75">
      <c r="A28" s="81"/>
      <c r="B28" s="83"/>
      <c r="C28" s="83"/>
      <c r="D28" s="83"/>
      <c r="E28" s="84"/>
      <c r="F28" s="84"/>
      <c r="G28" s="86"/>
      <c r="H28" s="81"/>
    </row>
    <row r="29" spans="1:8" ht="12.75">
      <c r="A29" s="88">
        <v>2</v>
      </c>
      <c r="B29" s="83" t="str">
        <f>VLOOKUP(A29,'пр.взвешивания'!B6:C21,2,FALSE)</f>
        <v>Довгаль Любовь Викторовна</v>
      </c>
      <c r="C29" s="83" t="str">
        <f>VLOOKUP(B29,'пр.взвешивания'!C6:D21,2,FALSE)</f>
        <v>08.04.1993, 1р</v>
      </c>
      <c r="D29" s="83" t="str">
        <f>VLOOKUP(C29,'пр.взвешивания'!D6:E21,2,FALSE)</f>
        <v>СФО, Алтайский, Барнаул, МО</v>
      </c>
      <c r="E29" s="186"/>
      <c r="F29" s="186"/>
      <c r="G29" s="88"/>
      <c r="H29" s="88"/>
    </row>
    <row r="30" spans="1:8" ht="12.75">
      <c r="A30" s="89"/>
      <c r="B30" s="83"/>
      <c r="C30" s="83"/>
      <c r="D30" s="83"/>
      <c r="E30" s="187"/>
      <c r="F30" s="187"/>
      <c r="G30" s="89"/>
      <c r="H30" s="89"/>
    </row>
    <row r="31" spans="1:8" ht="21" customHeight="1">
      <c r="A31" s="45" t="s">
        <v>8</v>
      </c>
      <c r="B31" s="4" t="s">
        <v>13</v>
      </c>
      <c r="C31" s="4"/>
      <c r="D31" s="4"/>
      <c r="E31" s="45" t="str">
        <f>HYPERLINK('пр.взвешивания'!E3)</f>
        <v>в.к. 60  кг.</v>
      </c>
      <c r="F31" s="4"/>
      <c r="G31" s="4"/>
      <c r="H31" s="4"/>
    </row>
    <row r="32" spans="1:8" ht="12.75">
      <c r="A32" s="81" t="s">
        <v>0</v>
      </c>
      <c r="B32" s="81" t="s">
        <v>1</v>
      </c>
      <c r="C32" s="81" t="s">
        <v>2</v>
      </c>
      <c r="D32" s="81" t="s">
        <v>3</v>
      </c>
      <c r="E32" s="81" t="s">
        <v>9</v>
      </c>
      <c r="F32" s="81" t="s">
        <v>10</v>
      </c>
      <c r="G32" s="81" t="s">
        <v>11</v>
      </c>
      <c r="H32" s="81" t="s">
        <v>12</v>
      </c>
    </row>
    <row r="33" spans="1:8" ht="12.75">
      <c r="A33" s="88"/>
      <c r="B33" s="88"/>
      <c r="C33" s="88"/>
      <c r="D33" s="88"/>
      <c r="E33" s="88"/>
      <c r="F33" s="88"/>
      <c r="G33" s="88"/>
      <c r="H33" s="88"/>
    </row>
    <row r="34" spans="1:8" ht="12.75" customHeight="1">
      <c r="A34" s="81">
        <v>5</v>
      </c>
      <c r="B34" s="83" t="str">
        <f>VLOOKUP(A34,'пр.взвешивания'!B6:E21,2,FALSE)</f>
        <v>Игошева Юлия Владимировна</v>
      </c>
      <c r="C34" s="83" t="str">
        <f>VLOOKUP(B34,'пр.взвешивания'!C6:F21,2,FALSE)</f>
        <v>16.02.1992, КМС</v>
      </c>
      <c r="D34" s="83" t="str">
        <f>VLOOKUP(C34,'пр.взвешивания'!D6:G21,2,FALSE)</f>
        <v>СФО, Кемеровская, А-Судженск, МО</v>
      </c>
      <c r="E34" s="84"/>
      <c r="F34" s="85"/>
      <c r="G34" s="86"/>
      <c r="H34" s="81"/>
    </row>
    <row r="35" spans="1:8" ht="12.75" customHeight="1">
      <c r="A35" s="81"/>
      <c r="B35" s="83"/>
      <c r="C35" s="83"/>
      <c r="D35" s="83"/>
      <c r="E35" s="84"/>
      <c r="F35" s="84"/>
      <c r="G35" s="86"/>
      <c r="H35" s="81"/>
    </row>
    <row r="36" spans="1:8" ht="12.75">
      <c r="A36" s="88">
        <v>6</v>
      </c>
      <c r="B36" s="83" t="str">
        <f>VLOOKUP(A36,'пр.взвешивания'!B8:E23,2,FALSE)</f>
        <v>Мамедова Наталья Олеговна</v>
      </c>
      <c r="C36" s="83" t="str">
        <f>VLOOKUP(B36,'пр.взвешивания'!C8:F23,2,FALSE)</f>
        <v>02.10.1993, 1р</v>
      </c>
      <c r="D36" s="83" t="str">
        <f>VLOOKUP(C36,'пр.взвешивания'!D8:G23,2,FALSE)</f>
        <v>СФО, Алтайский, Барнаул, МО</v>
      </c>
      <c r="E36" s="186"/>
      <c r="F36" s="186"/>
      <c r="G36" s="88"/>
      <c r="H36" s="88"/>
    </row>
    <row r="37" spans="1:8" ht="13.5" thickBot="1">
      <c r="A37" s="193"/>
      <c r="B37" s="194"/>
      <c r="C37" s="194"/>
      <c r="D37" s="194"/>
      <c r="E37" s="192"/>
      <c r="F37" s="192"/>
      <c r="G37" s="193"/>
      <c r="H37" s="193"/>
    </row>
    <row r="38" spans="1:8" ht="12.75">
      <c r="A38" s="118">
        <v>8</v>
      </c>
      <c r="B38" s="191" t="str">
        <f>VLOOKUP(A38,'пр.взвешивания'!B10:E25,2,FALSE)</f>
        <v>Одинцова Елена Юрьевна</v>
      </c>
      <c r="C38" s="191" t="str">
        <f>VLOOKUP(B38,'пр.взвешивания'!C10:F25,2,FALSE)</f>
        <v>20.08.1993, 2р</v>
      </c>
      <c r="D38" s="191" t="str">
        <f>VLOOKUP(C38,'пр.взвешивания'!D10:G25,2,FALSE)</f>
        <v>СФО, Кемеровская, Прокопьевск, МО</v>
      </c>
      <c r="E38" s="188"/>
      <c r="F38" s="189"/>
      <c r="G38" s="190"/>
      <c r="H38" s="118"/>
    </row>
    <row r="39" spans="1:8" ht="12.75">
      <c r="A39" s="81"/>
      <c r="B39" s="83"/>
      <c r="C39" s="83"/>
      <c r="D39" s="83"/>
      <c r="E39" s="84"/>
      <c r="F39" s="84"/>
      <c r="G39" s="86"/>
      <c r="H39" s="81"/>
    </row>
    <row r="40" spans="1:8" ht="12.75" customHeight="1">
      <c r="A40" s="88">
        <v>7</v>
      </c>
      <c r="B40" s="83" t="str">
        <f>VLOOKUP(A40,'пр.взвешивания'!B12:E27,2,FALSE)</f>
        <v>Гордеева Ольга Эдуардовна</v>
      </c>
      <c r="C40" s="83" t="str">
        <f>VLOOKUP(B40,'пр.взвешивания'!C12:F27,2,FALSE)</f>
        <v>28.12.1992, 1р</v>
      </c>
      <c r="D40" s="83" t="str">
        <f>VLOOKUP(C40,'пр.взвешивания'!D12:G27,2,FALSE)</f>
        <v>СФО, Р.Бурятия, Улан-Удэ, МО</v>
      </c>
      <c r="E40" s="186"/>
      <c r="F40" s="186"/>
      <c r="G40" s="88"/>
      <c r="H40" s="88"/>
    </row>
    <row r="41" spans="1:8" ht="12.75" customHeight="1">
      <c r="A41" s="89"/>
      <c r="B41" s="83"/>
      <c r="C41" s="83"/>
      <c r="D41" s="83"/>
      <c r="E41" s="187"/>
      <c r="F41" s="187"/>
      <c r="G41" s="89"/>
      <c r="H41" s="89"/>
    </row>
    <row r="42" spans="1:5" ht="18" customHeight="1">
      <c r="A42" s="45" t="s">
        <v>8</v>
      </c>
      <c r="B42" s="4" t="s">
        <v>14</v>
      </c>
      <c r="E42" s="45" t="str">
        <f>HYPERLINK('пр.взвешивания'!E3)</f>
        <v>в.к. 60  кг.</v>
      </c>
    </row>
    <row r="43" spans="1:8" ht="12.75">
      <c r="A43" s="81">
        <v>5</v>
      </c>
      <c r="B43" s="83" t="str">
        <f>VLOOKUP(A43,'пр.взвешивания'!B6:E21,2,FALSE)</f>
        <v>Игошева Юлия Владимировна</v>
      </c>
      <c r="C43" s="83" t="str">
        <f>VLOOKUP(B43,'пр.взвешивания'!C6:F21,2,FALSE)</f>
        <v>16.02.1992, КМС</v>
      </c>
      <c r="D43" s="83" t="str">
        <f>VLOOKUP(C43,'пр.взвешивания'!D6:G21,2,FALSE)</f>
        <v>СФО, Кемеровская, А-Судженск, МО</v>
      </c>
      <c r="E43" s="84"/>
      <c r="F43" s="85"/>
      <c r="G43" s="86"/>
      <c r="H43" s="81"/>
    </row>
    <row r="44" spans="1:8" ht="12.75">
      <c r="A44" s="81"/>
      <c r="B44" s="83"/>
      <c r="C44" s="83"/>
      <c r="D44" s="83"/>
      <c r="E44" s="84"/>
      <c r="F44" s="84"/>
      <c r="G44" s="86"/>
      <c r="H44" s="81"/>
    </row>
    <row r="45" spans="1:8" ht="12.75">
      <c r="A45" s="88">
        <v>7</v>
      </c>
      <c r="B45" s="83" t="str">
        <f>VLOOKUP(A45,'пр.взвешивания'!B8:E23,2,FALSE)</f>
        <v>Гордеева Ольга Эдуардовна</v>
      </c>
      <c r="C45" s="83" t="str">
        <f>VLOOKUP(B45,'пр.взвешивания'!C8:F23,2,FALSE)</f>
        <v>28.12.1992, 1р</v>
      </c>
      <c r="D45" s="83" t="str">
        <f>VLOOKUP(C45,'пр.взвешивания'!D8:G23,2,FALSE)</f>
        <v>СФО, Р.Бурятия, Улан-Удэ, МО</v>
      </c>
      <c r="E45" s="186"/>
      <c r="F45" s="186"/>
      <c r="G45" s="88"/>
      <c r="H45" s="88"/>
    </row>
    <row r="46" spans="1:8" ht="13.5" thickBot="1">
      <c r="A46" s="193"/>
      <c r="B46" s="194"/>
      <c r="C46" s="194"/>
      <c r="D46" s="194"/>
      <c r="E46" s="192"/>
      <c r="F46" s="192"/>
      <c r="G46" s="193"/>
      <c r="H46" s="193"/>
    </row>
    <row r="47" spans="1:8" ht="12.75">
      <c r="A47" s="118">
        <v>6</v>
      </c>
      <c r="B47" s="191" t="str">
        <f>VLOOKUP(A47,'пр.взвешивания'!B10:E25,2,FALSE)</f>
        <v>Мамедова Наталья Олеговна</v>
      </c>
      <c r="C47" s="191" t="str">
        <f>VLOOKUP(B47,'пр.взвешивания'!C10:F25,2,FALSE)</f>
        <v>02.10.1993, 1р</v>
      </c>
      <c r="D47" s="191" t="str">
        <f>VLOOKUP(C47,'пр.взвешивания'!D10:G25,2,FALSE)</f>
        <v>СФО, Алтайский, Барнаул, МО</v>
      </c>
      <c r="E47" s="188"/>
      <c r="F47" s="189"/>
      <c r="G47" s="190"/>
      <c r="H47" s="118"/>
    </row>
    <row r="48" spans="1:8" ht="12.75">
      <c r="A48" s="81"/>
      <c r="B48" s="83"/>
      <c r="C48" s="83"/>
      <c r="D48" s="83"/>
      <c r="E48" s="84"/>
      <c r="F48" s="84"/>
      <c r="G48" s="86"/>
      <c r="H48" s="81"/>
    </row>
    <row r="49" spans="1:8" ht="12.75">
      <c r="A49" s="88">
        <v>8</v>
      </c>
      <c r="B49" s="83" t="str">
        <f>VLOOKUP(A49,'пр.взвешивания'!B12:E27,2,FALSE)</f>
        <v>Одинцова Елена Юрьевна</v>
      </c>
      <c r="C49" s="83" t="str">
        <f>VLOOKUP(B49,'пр.взвешивания'!C12:F27,2,FALSE)</f>
        <v>20.08.1993, 2р</v>
      </c>
      <c r="D49" s="83" t="str">
        <f>VLOOKUP(C49,'пр.взвешивания'!D12:G27,2,FALSE)</f>
        <v>СФО, Кемеровская, Прокопьевск, МО</v>
      </c>
      <c r="E49" s="186"/>
      <c r="F49" s="186"/>
      <c r="G49" s="88"/>
      <c r="H49" s="88"/>
    </row>
    <row r="50" spans="1:8" ht="12.75">
      <c r="A50" s="89"/>
      <c r="B50" s="83"/>
      <c r="C50" s="83"/>
      <c r="D50" s="83"/>
      <c r="E50" s="187"/>
      <c r="F50" s="187"/>
      <c r="G50" s="89"/>
      <c r="H50" s="89"/>
    </row>
    <row r="51" spans="1:5" ht="17.25" customHeight="1">
      <c r="A51" s="45" t="s">
        <v>8</v>
      </c>
      <c r="B51" s="4" t="s">
        <v>15</v>
      </c>
      <c r="E51" s="45" t="str">
        <f>HYPERLINK('пр.взвешивания'!E3)</f>
        <v>в.к. 60  кг.</v>
      </c>
    </row>
    <row r="52" spans="1:8" ht="12.75">
      <c r="A52" s="81">
        <v>5</v>
      </c>
      <c r="B52" s="83" t="str">
        <f>VLOOKUP(A52,'пр.взвешивания'!B6:E21,2,FALSE)</f>
        <v>Игошева Юлия Владимировна</v>
      </c>
      <c r="C52" s="83" t="str">
        <f>VLOOKUP(B52,'пр.взвешивания'!C6:F21,2,FALSE)</f>
        <v>16.02.1992, КМС</v>
      </c>
      <c r="D52" s="83" t="str">
        <f>VLOOKUP(C52,'пр.взвешивания'!D6:G21,2,FALSE)</f>
        <v>СФО, Кемеровская, А-Судженск, МО</v>
      </c>
      <c r="E52" s="84"/>
      <c r="F52" s="85"/>
      <c r="G52" s="86"/>
      <c r="H52" s="81"/>
    </row>
    <row r="53" spans="1:8" ht="12.75">
      <c r="A53" s="81"/>
      <c r="B53" s="83"/>
      <c r="C53" s="83"/>
      <c r="D53" s="83"/>
      <c r="E53" s="84"/>
      <c r="F53" s="84"/>
      <c r="G53" s="86"/>
      <c r="H53" s="81"/>
    </row>
    <row r="54" spans="1:8" ht="12.75">
      <c r="A54" s="88">
        <v>8</v>
      </c>
      <c r="B54" s="83" t="str">
        <f>VLOOKUP(A54,'пр.взвешивания'!B8:E23,2,FALSE)</f>
        <v>Одинцова Елена Юрьевна</v>
      </c>
      <c r="C54" s="83" t="str">
        <f>VLOOKUP(B54,'пр.взвешивания'!C8:F23,2,FALSE)</f>
        <v>20.08.1993, 2р</v>
      </c>
      <c r="D54" s="83" t="str">
        <f>VLOOKUP(C54,'пр.взвешивания'!D8:G23,2,FALSE)</f>
        <v>СФО, Кемеровская, Прокопьевск, МО</v>
      </c>
      <c r="E54" s="186"/>
      <c r="F54" s="186"/>
      <c r="G54" s="88"/>
      <c r="H54" s="88"/>
    </row>
    <row r="55" spans="1:8" ht="13.5" thickBot="1">
      <c r="A55" s="193"/>
      <c r="B55" s="194"/>
      <c r="C55" s="194"/>
      <c r="D55" s="194"/>
      <c r="E55" s="192"/>
      <c r="F55" s="192"/>
      <c r="G55" s="193"/>
      <c r="H55" s="193"/>
    </row>
    <row r="56" spans="1:8" ht="12.75" customHeight="1">
      <c r="A56" s="118">
        <v>7</v>
      </c>
      <c r="B56" s="191" t="str">
        <f>VLOOKUP(A56,'пр.взвешивания'!B10:E25,2,FALSE)</f>
        <v>Гордеева Ольга Эдуардовна</v>
      </c>
      <c r="C56" s="191" t="str">
        <f>VLOOKUP(B56,'пр.взвешивания'!C10:F25,2,FALSE)</f>
        <v>28.12.1992, 1р</v>
      </c>
      <c r="D56" s="191" t="str">
        <f>VLOOKUP(C56,'пр.взвешивания'!D10:G25,2,FALSE)</f>
        <v>СФО, Р.Бурятия, Улан-Удэ, МО</v>
      </c>
      <c r="E56" s="188"/>
      <c r="F56" s="189"/>
      <c r="G56" s="190"/>
      <c r="H56" s="118"/>
    </row>
    <row r="57" spans="1:8" ht="12.75" customHeight="1">
      <c r="A57" s="81"/>
      <c r="B57" s="83"/>
      <c r="C57" s="83"/>
      <c r="D57" s="83"/>
      <c r="E57" s="84"/>
      <c r="F57" s="84"/>
      <c r="G57" s="86"/>
      <c r="H57" s="81"/>
    </row>
    <row r="58" spans="1:8" ht="12.75" customHeight="1">
      <c r="A58" s="88">
        <v>6</v>
      </c>
      <c r="B58" s="83" t="str">
        <f>VLOOKUP(A58,'пр.взвешивания'!B12:E27,2,FALSE)</f>
        <v>Мамедова Наталья Олеговна</v>
      </c>
      <c r="C58" s="83" t="str">
        <f>VLOOKUP(B58,'пр.взвешивания'!C12:F27,2,FALSE)</f>
        <v>02.10.1993, 1р</v>
      </c>
      <c r="D58" s="83" t="str">
        <f>VLOOKUP(C58,'пр.взвешивания'!D12:G27,2,FALSE)</f>
        <v>СФО, Алтайский, Барнаул, МО</v>
      </c>
      <c r="E58" s="186"/>
      <c r="F58" s="186"/>
      <c r="G58" s="88"/>
      <c r="H58" s="88"/>
    </row>
    <row r="59" spans="1:8" ht="12.75" customHeight="1">
      <c r="A59" s="89"/>
      <c r="B59" s="83"/>
      <c r="C59" s="83"/>
      <c r="D59" s="83"/>
      <c r="E59" s="187"/>
      <c r="F59" s="187"/>
      <c r="G59" s="89"/>
      <c r="H59" s="8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C24" sqref="C24:C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00" t="str">
        <f>HYPERLINK('[2]реквизиты'!$A$2)</f>
        <v>Первенство Сибирского Федерального Округа по самбо среди девушек 1992-93г.р.</v>
      </c>
      <c r="B1" s="212"/>
      <c r="C1" s="212"/>
      <c r="D1" s="212"/>
      <c r="E1" s="212"/>
      <c r="F1" s="212"/>
      <c r="G1" s="212"/>
    </row>
    <row r="2" spans="1:7" ht="20.25" customHeight="1">
      <c r="A2" s="213" t="str">
        <f>HYPERLINK('[2]реквизиты'!$A$3)</f>
        <v>10-11.12.2009г.                             г.Новокузнецк</v>
      </c>
      <c r="B2" s="213"/>
      <c r="C2" s="213"/>
      <c r="D2" s="213"/>
      <c r="E2" s="213"/>
      <c r="F2" s="213"/>
      <c r="G2" s="213"/>
    </row>
    <row r="3" spans="1:7" ht="20.25" customHeight="1">
      <c r="A3" s="41"/>
      <c r="B3" s="41"/>
      <c r="C3" s="41"/>
      <c r="D3" s="41"/>
      <c r="E3" s="41" t="s">
        <v>64</v>
      </c>
      <c r="F3" s="41"/>
      <c r="G3" s="41"/>
    </row>
    <row r="4" spans="1:7" ht="12.75">
      <c r="A4" s="88" t="s">
        <v>16</v>
      </c>
      <c r="B4" s="88" t="s">
        <v>0</v>
      </c>
      <c r="C4" s="88"/>
      <c r="D4" s="88"/>
      <c r="E4" s="88"/>
      <c r="F4" s="88"/>
      <c r="G4" s="88"/>
    </row>
    <row r="5" spans="1:7" ht="12.75">
      <c r="A5" s="89"/>
      <c r="B5" s="89"/>
      <c r="C5" s="89"/>
      <c r="D5" s="89"/>
      <c r="E5" s="89"/>
      <c r="F5" s="89"/>
      <c r="G5" s="89"/>
    </row>
    <row r="6" spans="1:7" ht="12.75">
      <c r="A6" s="205"/>
      <c r="B6" s="206">
        <v>1</v>
      </c>
      <c r="C6" s="207" t="s">
        <v>56</v>
      </c>
      <c r="D6" s="81" t="s">
        <v>57</v>
      </c>
      <c r="E6" s="208" t="s">
        <v>51</v>
      </c>
      <c r="F6" s="86" t="s">
        <v>58</v>
      </c>
      <c r="G6" s="209" t="s">
        <v>59</v>
      </c>
    </row>
    <row r="7" spans="1:7" ht="12.75">
      <c r="A7" s="205"/>
      <c r="B7" s="206"/>
      <c r="C7" s="207"/>
      <c r="D7" s="81"/>
      <c r="E7" s="208"/>
      <c r="F7" s="86"/>
      <c r="G7" s="209"/>
    </row>
    <row r="8" spans="1:7" ht="12.75">
      <c r="A8" s="205"/>
      <c r="B8" s="206">
        <v>2</v>
      </c>
      <c r="C8" s="207" t="s">
        <v>45</v>
      </c>
      <c r="D8" s="81" t="s">
        <v>46</v>
      </c>
      <c r="E8" s="208" t="s">
        <v>47</v>
      </c>
      <c r="F8" s="86"/>
      <c r="G8" s="209" t="s">
        <v>48</v>
      </c>
    </row>
    <row r="9" spans="1:7" ht="12.75">
      <c r="A9" s="205"/>
      <c r="B9" s="206"/>
      <c r="C9" s="207"/>
      <c r="D9" s="81"/>
      <c r="E9" s="208"/>
      <c r="F9" s="86"/>
      <c r="G9" s="209"/>
    </row>
    <row r="10" spans="1:7" ht="12.75">
      <c r="A10" s="205"/>
      <c r="B10" s="206">
        <v>3</v>
      </c>
      <c r="C10" s="207" t="s">
        <v>36</v>
      </c>
      <c r="D10" s="81" t="s">
        <v>37</v>
      </c>
      <c r="E10" s="208" t="s">
        <v>38</v>
      </c>
      <c r="F10" s="86" t="s">
        <v>39</v>
      </c>
      <c r="G10" s="209" t="s">
        <v>40</v>
      </c>
    </row>
    <row r="11" spans="1:7" ht="12.75">
      <c r="A11" s="205"/>
      <c r="B11" s="206"/>
      <c r="C11" s="207"/>
      <c r="D11" s="81"/>
      <c r="E11" s="208"/>
      <c r="F11" s="86"/>
      <c r="G11" s="209"/>
    </row>
    <row r="12" spans="1:7" ht="12.75">
      <c r="A12" s="205"/>
      <c r="B12" s="206">
        <v>4</v>
      </c>
      <c r="C12" s="207" t="s">
        <v>31</v>
      </c>
      <c r="D12" s="81" t="s">
        <v>32</v>
      </c>
      <c r="E12" s="208" t="s">
        <v>33</v>
      </c>
      <c r="F12" s="86" t="s">
        <v>34</v>
      </c>
      <c r="G12" s="209" t="s">
        <v>35</v>
      </c>
    </row>
    <row r="13" spans="1:7" ht="12.75">
      <c r="A13" s="205"/>
      <c r="B13" s="206"/>
      <c r="C13" s="207"/>
      <c r="D13" s="81"/>
      <c r="E13" s="208"/>
      <c r="F13" s="86"/>
      <c r="G13" s="209"/>
    </row>
    <row r="14" spans="1:7" ht="12.75">
      <c r="A14" s="205"/>
      <c r="B14" s="206">
        <v>5</v>
      </c>
      <c r="C14" s="207" t="s">
        <v>49</v>
      </c>
      <c r="D14" s="81" t="s">
        <v>50</v>
      </c>
      <c r="E14" s="208" t="s">
        <v>51</v>
      </c>
      <c r="F14" s="86" t="s">
        <v>52</v>
      </c>
      <c r="G14" s="209" t="s">
        <v>53</v>
      </c>
    </row>
    <row r="15" spans="1:7" ht="12.75">
      <c r="A15" s="205"/>
      <c r="B15" s="206"/>
      <c r="C15" s="207"/>
      <c r="D15" s="81"/>
      <c r="E15" s="208"/>
      <c r="F15" s="86"/>
      <c r="G15" s="209"/>
    </row>
    <row r="16" spans="1:7" ht="12.75">
      <c r="A16" s="205"/>
      <c r="B16" s="206">
        <v>6</v>
      </c>
      <c r="C16" s="207" t="s">
        <v>54</v>
      </c>
      <c r="D16" s="81" t="s">
        <v>55</v>
      </c>
      <c r="E16" s="208" t="s">
        <v>47</v>
      </c>
      <c r="F16" s="86"/>
      <c r="G16" s="209" t="s">
        <v>48</v>
      </c>
    </row>
    <row r="17" spans="1:7" ht="12.75">
      <c r="A17" s="205"/>
      <c r="B17" s="206"/>
      <c r="C17" s="207"/>
      <c r="D17" s="81"/>
      <c r="E17" s="208"/>
      <c r="F17" s="86"/>
      <c r="G17" s="209"/>
    </row>
    <row r="18" spans="1:7" ht="12.75">
      <c r="A18" s="205"/>
      <c r="B18" s="206">
        <v>7</v>
      </c>
      <c r="C18" s="207" t="s">
        <v>60</v>
      </c>
      <c r="D18" s="81" t="s">
        <v>61</v>
      </c>
      <c r="E18" s="208" t="s">
        <v>62</v>
      </c>
      <c r="F18" s="86"/>
      <c r="G18" s="209" t="s">
        <v>63</v>
      </c>
    </row>
    <row r="19" spans="1:7" ht="12.75">
      <c r="A19" s="205"/>
      <c r="B19" s="206"/>
      <c r="C19" s="207"/>
      <c r="D19" s="81"/>
      <c r="E19" s="208"/>
      <c r="F19" s="86"/>
      <c r="G19" s="209"/>
    </row>
    <row r="20" spans="1:7" ht="12.75">
      <c r="A20" s="205"/>
      <c r="B20" s="206">
        <v>8</v>
      </c>
      <c r="C20" s="207" t="s">
        <v>41</v>
      </c>
      <c r="D20" s="81" t="s">
        <v>42</v>
      </c>
      <c r="E20" s="208" t="s">
        <v>43</v>
      </c>
      <c r="F20" s="86"/>
      <c r="G20" s="209" t="s">
        <v>44</v>
      </c>
    </row>
    <row r="21" spans="1:7" ht="12.75">
      <c r="A21" s="205"/>
      <c r="B21" s="206"/>
      <c r="C21" s="207"/>
      <c r="D21" s="81"/>
      <c r="E21" s="208"/>
      <c r="F21" s="86"/>
      <c r="G21" s="209"/>
    </row>
    <row r="22" spans="1:8" ht="12.75">
      <c r="A22" s="210"/>
      <c r="B22" s="210"/>
      <c r="C22" s="210"/>
      <c r="D22" s="210"/>
      <c r="E22" s="210"/>
      <c r="F22" s="210"/>
      <c r="G22" s="211"/>
      <c r="H22" s="2"/>
    </row>
    <row r="23" spans="1:8" ht="12.75">
      <c r="A23" s="210"/>
      <c r="B23" s="210"/>
      <c r="C23" s="210"/>
      <c r="D23" s="210"/>
      <c r="E23" s="210"/>
      <c r="F23" s="210"/>
      <c r="G23" s="211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>
      <c r="A26" s="210"/>
      <c r="B26" s="210"/>
      <c r="C26" s="210"/>
      <c r="D26" s="210"/>
      <c r="E26" s="210"/>
      <c r="F26" s="210"/>
      <c r="G26" s="211"/>
      <c r="H26" s="2"/>
    </row>
    <row r="27" spans="1:8" ht="12.75">
      <c r="A27" s="210"/>
      <c r="B27" s="210"/>
      <c r="C27" s="210"/>
      <c r="D27" s="210"/>
      <c r="E27" s="210"/>
      <c r="F27" s="210"/>
      <c r="G27" s="211"/>
      <c r="H27" s="2"/>
    </row>
    <row r="28" spans="1:8" ht="12.75">
      <c r="A28" s="210"/>
      <c r="B28" s="210"/>
      <c r="C28" s="210"/>
      <c r="D28" s="210"/>
      <c r="E28" s="210"/>
      <c r="F28" s="210"/>
      <c r="G28" s="210"/>
      <c r="H28" s="2"/>
    </row>
    <row r="29" spans="1:8" ht="12.75">
      <c r="A29" s="210"/>
      <c r="B29" s="210"/>
      <c r="C29" s="210"/>
      <c r="D29" s="210"/>
      <c r="E29" s="210"/>
      <c r="F29" s="210"/>
      <c r="G29" s="210"/>
      <c r="H29" s="2"/>
    </row>
    <row r="30" spans="1:8" ht="12.75">
      <c r="A30" s="210"/>
      <c r="B30" s="210"/>
      <c r="C30" s="210"/>
      <c r="D30" s="210"/>
      <c r="E30" s="210"/>
      <c r="F30" s="210"/>
      <c r="G30" s="211"/>
      <c r="H30" s="2"/>
    </row>
    <row r="31" spans="1:8" ht="12.75">
      <c r="A31" s="210"/>
      <c r="B31" s="210"/>
      <c r="C31" s="210"/>
      <c r="D31" s="210"/>
      <c r="E31" s="210"/>
      <c r="F31" s="210"/>
      <c r="G31" s="211"/>
      <c r="H31" s="2"/>
    </row>
    <row r="32" spans="1:8" ht="12.75">
      <c r="A32" s="210"/>
      <c r="B32" s="210"/>
      <c r="C32" s="210"/>
      <c r="D32" s="210"/>
      <c r="E32" s="210"/>
      <c r="F32" s="210"/>
      <c r="G32" s="210"/>
      <c r="H32" s="2"/>
    </row>
    <row r="33" spans="1:8" ht="12.75">
      <c r="A33" s="210"/>
      <c r="B33" s="210"/>
      <c r="C33" s="210"/>
      <c r="D33" s="210"/>
      <c r="E33" s="210"/>
      <c r="F33" s="210"/>
      <c r="G33" s="210"/>
      <c r="H33" s="2"/>
    </row>
    <row r="34" spans="1:8" ht="12.75">
      <c r="A34" s="210"/>
      <c r="B34" s="210"/>
      <c r="C34" s="210"/>
      <c r="D34" s="210"/>
      <c r="E34" s="210"/>
      <c r="F34" s="210"/>
      <c r="G34" s="211"/>
      <c r="H34" s="2"/>
    </row>
    <row r="35" spans="1:8" ht="12.75">
      <c r="A35" s="210"/>
      <c r="B35" s="210"/>
      <c r="C35" s="210"/>
      <c r="D35" s="210"/>
      <c r="E35" s="210"/>
      <c r="F35" s="210"/>
      <c r="G35" s="211"/>
      <c r="H35" s="2"/>
    </row>
    <row r="36" spans="1:8" ht="12.75">
      <c r="A36" s="210"/>
      <c r="B36" s="210"/>
      <c r="C36" s="210"/>
      <c r="D36" s="210"/>
      <c r="E36" s="210"/>
      <c r="F36" s="210"/>
      <c r="G36" s="210"/>
      <c r="H36" s="2"/>
    </row>
    <row r="37" spans="1:8" ht="12.75">
      <c r="A37" s="210"/>
      <c r="B37" s="210"/>
      <c r="C37" s="210"/>
      <c r="D37" s="210"/>
      <c r="E37" s="210"/>
      <c r="F37" s="210"/>
      <c r="G37" s="210"/>
      <c r="H37" s="2"/>
    </row>
    <row r="38" spans="1:8" ht="12.75">
      <c r="A38" s="210"/>
      <c r="B38" s="210"/>
      <c r="C38" s="210"/>
      <c r="D38" s="210"/>
      <c r="E38" s="210"/>
      <c r="F38" s="210"/>
      <c r="G38" s="211"/>
      <c r="H38" s="2"/>
    </row>
    <row r="39" spans="1:8" ht="12.75">
      <c r="A39" s="210"/>
      <c r="B39" s="210"/>
      <c r="C39" s="210"/>
      <c r="D39" s="210"/>
      <c r="E39" s="210"/>
      <c r="F39" s="210"/>
      <c r="G39" s="211"/>
      <c r="H39" s="2"/>
    </row>
    <row r="40" spans="1:8" ht="12.75">
      <c r="A40" s="210"/>
      <c r="B40" s="210"/>
      <c r="C40" s="210"/>
      <c r="D40" s="210"/>
      <c r="E40" s="210"/>
      <c r="F40" s="210"/>
      <c r="G40" s="210"/>
      <c r="H40" s="2"/>
    </row>
    <row r="41" spans="1:8" ht="12.75">
      <c r="A41" s="210"/>
      <c r="B41" s="210"/>
      <c r="C41" s="210"/>
      <c r="D41" s="210"/>
      <c r="E41" s="210"/>
      <c r="F41" s="210"/>
      <c r="G41" s="210"/>
      <c r="H41" s="2"/>
    </row>
    <row r="42" spans="1:8" ht="12.75">
      <c r="A42" s="210"/>
      <c r="B42" s="210"/>
      <c r="C42" s="210"/>
      <c r="D42" s="210"/>
      <c r="E42" s="210"/>
      <c r="F42" s="210"/>
      <c r="G42" s="211"/>
      <c r="H42" s="2"/>
    </row>
    <row r="43" spans="1:8" ht="12.75">
      <c r="A43" s="210"/>
      <c r="B43" s="210"/>
      <c r="C43" s="210"/>
      <c r="D43" s="210"/>
      <c r="E43" s="210"/>
      <c r="F43" s="210"/>
      <c r="G43" s="211"/>
      <c r="H43" s="2"/>
    </row>
    <row r="44" spans="1:8" ht="12.75">
      <c r="A44" s="210"/>
      <c r="B44" s="210"/>
      <c r="C44" s="210"/>
      <c r="D44" s="210"/>
      <c r="E44" s="210"/>
      <c r="F44" s="210"/>
      <c r="G44" s="210"/>
      <c r="H44" s="2"/>
    </row>
    <row r="45" spans="1:8" ht="12.75">
      <c r="A45" s="210"/>
      <c r="B45" s="210"/>
      <c r="C45" s="210"/>
      <c r="D45" s="210"/>
      <c r="E45" s="210"/>
      <c r="F45" s="210"/>
      <c r="G45" s="210"/>
      <c r="H45" s="2"/>
    </row>
    <row r="46" spans="1:8" ht="12.75">
      <c r="A46" s="210"/>
      <c r="B46" s="210"/>
      <c r="C46" s="210"/>
      <c r="D46" s="210"/>
      <c r="E46" s="210"/>
      <c r="F46" s="210"/>
      <c r="G46" s="211"/>
      <c r="H46" s="2"/>
    </row>
    <row r="47" spans="1:8" ht="12.75">
      <c r="A47" s="210"/>
      <c r="B47" s="210"/>
      <c r="C47" s="210"/>
      <c r="D47" s="210"/>
      <c r="E47" s="210"/>
      <c r="F47" s="210"/>
      <c r="G47" s="211"/>
      <c r="H47" s="2"/>
    </row>
    <row r="48" spans="1:8" ht="12.75">
      <c r="A48" s="210"/>
      <c r="B48" s="210"/>
      <c r="C48" s="210"/>
      <c r="D48" s="210"/>
      <c r="E48" s="210"/>
      <c r="F48" s="210"/>
      <c r="G48" s="210"/>
      <c r="H48" s="2"/>
    </row>
    <row r="49" spans="1:8" ht="12.75">
      <c r="A49" s="210"/>
      <c r="B49" s="210"/>
      <c r="C49" s="210"/>
      <c r="D49" s="210"/>
      <c r="E49" s="210"/>
      <c r="F49" s="210"/>
      <c r="G49" s="210"/>
      <c r="H49" s="2"/>
    </row>
    <row r="50" spans="1:8" ht="12.75">
      <c r="A50" s="210"/>
      <c r="B50" s="210"/>
      <c r="C50" s="210"/>
      <c r="D50" s="210"/>
      <c r="E50" s="210"/>
      <c r="F50" s="210"/>
      <c r="G50" s="211"/>
      <c r="H50" s="2"/>
    </row>
    <row r="51" spans="1:8" ht="12.75">
      <c r="A51" s="210"/>
      <c r="B51" s="210"/>
      <c r="C51" s="210"/>
      <c r="D51" s="210"/>
      <c r="E51" s="210"/>
      <c r="F51" s="210"/>
      <c r="G51" s="211"/>
      <c r="H51" s="2"/>
    </row>
    <row r="52" spans="1:8" ht="12.75">
      <c r="A52" s="210"/>
      <c r="B52" s="210"/>
      <c r="C52" s="210"/>
      <c r="D52" s="210"/>
      <c r="E52" s="210"/>
      <c r="F52" s="210"/>
      <c r="G52" s="210"/>
      <c r="H52" s="2"/>
    </row>
    <row r="53" spans="1:8" ht="12.75">
      <c r="A53" s="210"/>
      <c r="B53" s="210"/>
      <c r="C53" s="210"/>
      <c r="D53" s="210"/>
      <c r="E53" s="210"/>
      <c r="F53" s="210"/>
      <c r="G53" s="210"/>
      <c r="H53" s="2"/>
    </row>
    <row r="54" spans="1:8" ht="12.75">
      <c r="A54" s="210"/>
      <c r="B54" s="210"/>
      <c r="C54" s="210"/>
      <c r="D54" s="210"/>
      <c r="E54" s="210"/>
      <c r="F54" s="210"/>
      <c r="G54" s="211"/>
      <c r="H54" s="2"/>
    </row>
    <row r="55" spans="1:8" ht="12.75">
      <c r="A55" s="210"/>
      <c r="B55" s="210"/>
      <c r="C55" s="210"/>
      <c r="D55" s="210"/>
      <c r="E55" s="210"/>
      <c r="F55" s="210"/>
      <c r="G55" s="211"/>
      <c r="H55" s="2"/>
    </row>
    <row r="56" spans="1:8" ht="12.75">
      <c r="A56" s="210"/>
      <c r="B56" s="210"/>
      <c r="C56" s="210"/>
      <c r="D56" s="210"/>
      <c r="E56" s="210"/>
      <c r="F56" s="210"/>
      <c r="G56" s="210"/>
      <c r="H56" s="2"/>
    </row>
    <row r="57" spans="1:8" ht="12.75">
      <c r="A57" s="210"/>
      <c r="B57" s="210"/>
      <c r="C57" s="210"/>
      <c r="D57" s="210"/>
      <c r="E57" s="210"/>
      <c r="F57" s="210"/>
      <c r="G57" s="210"/>
      <c r="H57" s="2"/>
    </row>
    <row r="58" spans="1:8" ht="12.75">
      <c r="A58" s="210"/>
      <c r="B58" s="210"/>
      <c r="C58" s="210"/>
      <c r="D58" s="210"/>
      <c r="E58" s="210"/>
      <c r="F58" s="210"/>
      <c r="G58" s="211"/>
      <c r="H58" s="2"/>
    </row>
    <row r="59" spans="1:8" ht="12.75">
      <c r="A59" s="210"/>
      <c r="B59" s="210"/>
      <c r="C59" s="210"/>
      <c r="D59" s="210"/>
      <c r="E59" s="210"/>
      <c r="F59" s="210"/>
      <c r="G59" s="211"/>
      <c r="H59" s="2"/>
    </row>
    <row r="60" spans="1:8" ht="12.75">
      <c r="A60" s="210"/>
      <c r="B60" s="210"/>
      <c r="C60" s="210"/>
      <c r="D60" s="210"/>
      <c r="E60" s="210"/>
      <c r="F60" s="210"/>
      <c r="G60" s="210"/>
      <c r="H60" s="2"/>
    </row>
    <row r="61" spans="1:8" ht="12.75">
      <c r="A61" s="210"/>
      <c r="B61" s="210"/>
      <c r="C61" s="210"/>
      <c r="D61" s="210"/>
      <c r="E61" s="210"/>
      <c r="F61" s="210"/>
      <c r="G61" s="210"/>
      <c r="H61" s="2"/>
    </row>
    <row r="62" spans="1:8" ht="12.75">
      <c r="A62" s="210"/>
      <c r="B62" s="210"/>
      <c r="C62" s="210"/>
      <c r="D62" s="210"/>
      <c r="E62" s="210"/>
      <c r="F62" s="210"/>
      <c r="G62" s="211"/>
      <c r="H62" s="2"/>
    </row>
    <row r="63" spans="1:8" ht="12.75">
      <c r="A63" s="210"/>
      <c r="B63" s="210"/>
      <c r="C63" s="210"/>
      <c r="D63" s="210"/>
      <c r="E63" s="210"/>
      <c r="F63" s="210"/>
      <c r="G63" s="211"/>
      <c r="H63" s="2"/>
    </row>
    <row r="64" spans="1:8" ht="12.75">
      <c r="A64" s="210"/>
      <c r="B64" s="210"/>
      <c r="C64" s="210"/>
      <c r="D64" s="210"/>
      <c r="E64" s="210"/>
      <c r="F64" s="210"/>
      <c r="G64" s="210"/>
      <c r="H64" s="2"/>
    </row>
    <row r="65" spans="1:8" ht="12.75">
      <c r="A65" s="210"/>
      <c r="B65" s="210"/>
      <c r="C65" s="210"/>
      <c r="D65" s="210"/>
      <c r="E65" s="210"/>
      <c r="F65" s="210"/>
      <c r="G65" s="210"/>
      <c r="H65" s="2"/>
    </row>
    <row r="66" spans="1:8" ht="12.75">
      <c r="A66" s="210"/>
      <c r="B66" s="210"/>
      <c r="C66" s="210"/>
      <c r="D66" s="210"/>
      <c r="E66" s="210"/>
      <c r="F66" s="210"/>
      <c r="G66" s="211"/>
      <c r="H66" s="2"/>
    </row>
    <row r="67" spans="1:8" ht="12.75">
      <c r="A67" s="210"/>
      <c r="B67" s="210"/>
      <c r="C67" s="210"/>
      <c r="D67" s="210"/>
      <c r="E67" s="210"/>
      <c r="F67" s="210"/>
      <c r="G67" s="211"/>
      <c r="H67" s="2"/>
    </row>
    <row r="68" spans="1:8" ht="12.75">
      <c r="A68" s="210"/>
      <c r="B68" s="210"/>
      <c r="C68" s="210"/>
      <c r="D68" s="210"/>
      <c r="E68" s="210"/>
      <c r="F68" s="210"/>
      <c r="G68" s="210"/>
      <c r="H68" s="2"/>
    </row>
    <row r="69" spans="1:8" ht="12.75">
      <c r="A69" s="210"/>
      <c r="B69" s="210"/>
      <c r="C69" s="210"/>
      <c r="D69" s="210"/>
      <c r="E69" s="210"/>
      <c r="F69" s="210"/>
      <c r="G69" s="210"/>
      <c r="H69" s="2"/>
    </row>
    <row r="70" spans="1:8" ht="12.75">
      <c r="A70" s="210"/>
      <c r="B70" s="210"/>
      <c r="C70" s="210"/>
      <c r="D70" s="210"/>
      <c r="E70" s="210"/>
      <c r="F70" s="210"/>
      <c r="G70" s="211"/>
      <c r="H70" s="2"/>
    </row>
    <row r="71" spans="1:8" ht="12.75">
      <c r="A71" s="210"/>
      <c r="B71" s="210"/>
      <c r="C71" s="210"/>
      <c r="D71" s="210"/>
      <c r="E71" s="210"/>
      <c r="F71" s="210"/>
      <c r="G71" s="211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mergeCells count="240"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62:A63"/>
    <mergeCell ref="B62:B63"/>
    <mergeCell ref="A64:A65"/>
    <mergeCell ref="B64:B65"/>
    <mergeCell ref="F62:F63"/>
    <mergeCell ref="C62:C63"/>
    <mergeCell ref="E58:E59"/>
    <mergeCell ref="F58:F59"/>
    <mergeCell ref="C58:C59"/>
    <mergeCell ref="D58:D59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0:E21"/>
    <mergeCell ref="F20:F21"/>
    <mergeCell ref="G20:G21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2009-12-11T14:01:40Z</cp:lastPrinted>
  <dcterms:created xsi:type="dcterms:W3CDTF">1996-10-08T23:32:33Z</dcterms:created>
  <dcterms:modified xsi:type="dcterms:W3CDTF">2009-12-11T14:04:15Z</dcterms:modified>
  <cp:category/>
  <cp:version/>
  <cp:contentType/>
  <cp:contentStatus/>
</cp:coreProperties>
</file>