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<sst xmlns="http://schemas.openxmlformats.org/spreadsheetml/2006/main" count="391" uniqueCount="168">
  <si>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</si>
  <si>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</si>
  <si>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</si>
  <si>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</si>
  <si>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</si>
  <si>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</si>
  <si>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</si>
  <si>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</si>
  <si>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</si>
  <si>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</si>
  <si>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</si>
  <si>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</si>
  <si>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</si>
  <si>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</si>
  <si>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</si>
  <si>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</si>
  <si>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</si>
  <si>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</si>
  <si>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</si>
  <si>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</si>
  <si>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</si>
  <si>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</si>
  <si>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</si>
  <si>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</si>
  <si>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</si>
  <si>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</si>
  <si>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</si>
  <si>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</si>
  <si>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</si>
  <si>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</si>
  <si>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</si>
  <si>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</si>
  <si>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</si>
  <si>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</si>
  <si>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</si>
  <si>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</si>
  <si>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</si>
  <si>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</si>
  <si>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</si>
  <si>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</si>
  <si>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</si>
  <si>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</si>
  <si>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</si>
  <si>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Платонов Андрей Геннадьевич</t>
  </si>
  <si>
    <t>03.09.1995, 1ю</t>
  </si>
  <si>
    <t>Р.Татарстан, Кукмор, Россия</t>
  </si>
  <si>
    <t>Бадертденов М.И.</t>
  </si>
  <si>
    <t>Шангараев Айрат Ильдарович</t>
  </si>
  <si>
    <t>28.10.1995, 1р</t>
  </si>
  <si>
    <t>Амуленко Дмитрий Андреевич</t>
  </si>
  <si>
    <t>10.11.1995, 1р.</t>
  </si>
  <si>
    <t>Оренбургская обл., Кувандык</t>
  </si>
  <si>
    <t>Баширов, Романов, Умбетов</t>
  </si>
  <si>
    <t>Ананин Константин Игоревич</t>
  </si>
  <si>
    <t>14.03.1995, 1р.</t>
  </si>
  <si>
    <t>Р.Марий Эл, п.Медведево</t>
  </si>
  <si>
    <t>Богатырев В.Г.</t>
  </si>
  <si>
    <t>Яндулов Андрей Владимирович</t>
  </si>
  <si>
    <t>24.04.1996, 1ю</t>
  </si>
  <si>
    <t>Муратов Даниил Владиславович</t>
  </si>
  <si>
    <t>23.06.1994, 1р</t>
  </si>
  <si>
    <t>Самарская обл. Тольяти, МО</t>
  </si>
  <si>
    <t>Болотский Г.Н.</t>
  </si>
  <si>
    <t>Лысенко Семен Андреевич</t>
  </si>
  <si>
    <t>30.01.1994, КМС</t>
  </si>
  <si>
    <t>Саратовская, Ртищево, МО</t>
  </si>
  <si>
    <t>018134</t>
  </si>
  <si>
    <t>Галушкин В.В,</t>
  </si>
  <si>
    <t>Тюнтяев Сергей Михайлович</t>
  </si>
  <si>
    <t>11.06.1994, 1р</t>
  </si>
  <si>
    <t>Нижегородская, Кстово, ПР</t>
  </si>
  <si>
    <t>Душкин А.Н.</t>
  </si>
  <si>
    <t>Елькин Руслан Андреевич</t>
  </si>
  <si>
    <t>07.06.1994, 1р.</t>
  </si>
  <si>
    <t>Удмуртская Р. Ижевск Д</t>
  </si>
  <si>
    <t>Жолобов М.В.</t>
  </si>
  <si>
    <t>Щеглов Ян Андреевич</t>
  </si>
  <si>
    <t>14.07.1994, 1р</t>
  </si>
  <si>
    <t>Нижегородская, Дзержинск</t>
  </si>
  <si>
    <t>Зинчак В,Л.</t>
  </si>
  <si>
    <t>Иванов Олег Николаевич</t>
  </si>
  <si>
    <t>27.07.1995, 1р</t>
  </si>
  <si>
    <t>Чувашская Р. Чебоксары</t>
  </si>
  <si>
    <t>Ильин Г.А.</t>
  </si>
  <si>
    <t>Михалев Иван Евгеньевич</t>
  </si>
  <si>
    <t>16.09.1994, 1р</t>
  </si>
  <si>
    <t>Пермский край, Березники, МО</t>
  </si>
  <si>
    <t>Колесников Д.В.</t>
  </si>
  <si>
    <t>Караульщиков Артем Михайлович</t>
  </si>
  <si>
    <t>11.06.1995, 1ю</t>
  </si>
  <si>
    <t>Пензенская обл. ФСО "Россия"</t>
  </si>
  <si>
    <t>017479</t>
  </si>
  <si>
    <t>Конестяпин А.И., Перетрухин В.Н.</t>
  </si>
  <si>
    <t>Нигматуллин Руслан Родионович</t>
  </si>
  <si>
    <t>30.01.1995, 1р.</t>
  </si>
  <si>
    <t>Ульяновская обл.</t>
  </si>
  <si>
    <t>Королев С.С.</t>
  </si>
  <si>
    <t>Душалов Рустем Олегович</t>
  </si>
  <si>
    <t>Саратовская, Саратов ПР</t>
  </si>
  <si>
    <t>Коченюк А.А.</t>
  </si>
  <si>
    <t>Никитин Евгений Иванович</t>
  </si>
  <si>
    <t>08.02.1994, 1ю</t>
  </si>
  <si>
    <t>Пензенская обл. Д</t>
  </si>
  <si>
    <t>Мялькин В.В.</t>
  </si>
  <si>
    <t>Николаев Артем Николаевич</t>
  </si>
  <si>
    <t>05.11.1995, 1ю</t>
  </si>
  <si>
    <t>Осипов Д.Н.</t>
  </si>
  <si>
    <t>Клементьев Иван Сергеевич</t>
  </si>
  <si>
    <t>Пегасов С.В., Пчелов С.Г.</t>
  </si>
  <si>
    <t>Николаев Владимир Викторович</t>
  </si>
  <si>
    <t>01.11.1996, 1р.</t>
  </si>
  <si>
    <t>Нижегородская, Н.Новгород</t>
  </si>
  <si>
    <t>Попелышев С.Л.</t>
  </si>
  <si>
    <t>Нагиев Васиф Забил Оглы</t>
  </si>
  <si>
    <t>23.02.1994, 1р</t>
  </si>
  <si>
    <t>Р.Татарстан, Казань, Россия</t>
  </si>
  <si>
    <t>Сагдиев А.В.</t>
  </si>
  <si>
    <t>Диянов Михаил Анатольевич</t>
  </si>
  <si>
    <t>02.04.1994, КМС</t>
  </si>
  <si>
    <t>Нижегородская, Выкса, ПР</t>
  </si>
  <si>
    <t>Садковский Е.А.</t>
  </si>
  <si>
    <t>Семенов Владимир Александрович</t>
  </si>
  <si>
    <t>17.06.1994, КМС</t>
  </si>
  <si>
    <t>Семенов А.В.</t>
  </si>
  <si>
    <t>Кульков Михаил Васильевич</t>
  </si>
  <si>
    <t>14.03.1996, 1р</t>
  </si>
  <si>
    <t>Самарская обл. Самара, МО</t>
  </si>
  <si>
    <t>Становкин М.Н., Родомакин Ю.С.</t>
  </si>
  <si>
    <t>Бадалян Армен Атурович</t>
  </si>
  <si>
    <t>19.11.1994, 1р</t>
  </si>
  <si>
    <t>Гайсин Игнат Раисович</t>
  </si>
  <si>
    <t>28.10.1994, 1р</t>
  </si>
  <si>
    <t>Пермский край, Лысьва, МО</t>
  </si>
  <si>
    <t>Угольников В.А.</t>
  </si>
  <si>
    <t>Бурханов Альберт Ильдусович</t>
  </si>
  <si>
    <t>28.12.1994, 1р</t>
  </si>
  <si>
    <t>Р.Башкортостан, Туймазы, МО</t>
  </si>
  <si>
    <t>Хабиров М.И., Федоров Ю.П.</t>
  </si>
  <si>
    <t>В.к.  51  кг.</t>
  </si>
  <si>
    <t>Группа В</t>
  </si>
  <si>
    <t>св</t>
  </si>
  <si>
    <t>1.37</t>
  </si>
  <si>
    <t>2.17</t>
  </si>
  <si>
    <t>0.13</t>
  </si>
  <si>
    <t>Х</t>
  </si>
  <si>
    <t>3.50</t>
  </si>
  <si>
    <t>0.58</t>
  </si>
  <si>
    <t>А2</t>
  </si>
  <si>
    <t>3.07</t>
  </si>
  <si>
    <t>1.56</t>
  </si>
  <si>
    <t>А1</t>
  </si>
  <si>
    <t>3.05</t>
  </si>
  <si>
    <t>0.55</t>
  </si>
  <si>
    <t>0.50</t>
  </si>
  <si>
    <t>0.40</t>
  </si>
  <si>
    <t>2.50</t>
  </si>
  <si>
    <t>1.50</t>
  </si>
  <si>
    <t>1.36</t>
  </si>
  <si>
    <t>В1</t>
  </si>
  <si>
    <t>1.35</t>
  </si>
  <si>
    <t>1.07</t>
  </si>
  <si>
    <t>3.45</t>
  </si>
  <si>
    <t>2.05</t>
  </si>
  <si>
    <t>0.27</t>
  </si>
  <si>
    <t>0.15</t>
  </si>
  <si>
    <t>В2</t>
  </si>
  <si>
    <t>ПФ</t>
  </si>
  <si>
    <t>Ф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</si>
</sst>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0.00;[Red]0.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7" xfId="42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0" fillId="0" borderId="39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181" fontId="62" fillId="0" borderId="27" xfId="0" applyNumberFormat="1" applyFont="1" applyBorder="1" applyAlignment="1">
      <alignment horizontal="center" vertical="center"/>
    </xf>
    <xf numFmtId="181" fontId="62" fillId="0" borderId="28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181" fontId="63" fillId="0" borderId="27" xfId="0" applyNumberFormat="1" applyFont="1" applyBorder="1" applyAlignment="1">
      <alignment horizontal="center" vertical="center"/>
    </xf>
    <xf numFmtId="181" fontId="63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3" fillId="34" borderId="27" xfId="0" applyFont="1" applyFill="1" applyBorder="1" applyAlignment="1">
      <alignment horizontal="center" vertical="center" textRotation="90" wrapText="1"/>
    </xf>
    <xf numFmtId="0" fontId="23" fillId="34" borderId="4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14" fontId="0" fillId="0" borderId="57" xfId="0" applyNumberFormat="1" applyFont="1" applyBorder="1" applyAlignment="1">
      <alignment horizontal="center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38" sqref="AH3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2.8515625" style="0" customWidth="1"/>
    <col min="9" max="10" width="2.7109375" style="0" customWidth="1"/>
    <col min="11" max="11" width="2.57421875" style="0" customWidth="1"/>
    <col min="12" max="12" width="3.00390625" style="0" customWidth="1"/>
    <col min="13" max="13" width="2.57421875" style="0" customWidth="1"/>
    <col min="14" max="14" width="3.00390625" style="0" customWidth="1"/>
    <col min="15" max="15" width="2.57421875" style="0" customWidth="1"/>
    <col min="16" max="16" width="3.00390625" style="0" customWidth="1"/>
    <col min="17" max="17" width="2.57421875" style="0" customWidth="1"/>
    <col min="18" max="18" width="2.7109375" style="0" customWidth="1"/>
    <col min="19" max="19" width="2.57421875" style="0" customWidth="1"/>
    <col min="20" max="20" width="3.00390625" style="0" customWidth="1"/>
    <col min="21" max="21" width="2.57421875" style="0" customWidth="1"/>
    <col min="22" max="22" width="2.8515625" style="0" customWidth="1"/>
    <col min="23" max="23" width="2.57421875" style="0" customWidth="1"/>
    <col min="24" max="24" width="0.42578125" style="0" customWidth="1"/>
    <col min="25" max="25" width="0.5625" style="0" hidden="1" customWidth="1"/>
    <col min="26" max="26" width="3.7109375" style="0" customWidth="1"/>
    <col min="27" max="27" width="4.7109375" style="0" customWidth="1"/>
    <col min="28" max="28" width="3.8515625" style="0" customWidth="1"/>
    <col min="29" max="33" width="3.7109375" style="0" customWidth="1"/>
  </cols>
  <sheetData>
    <row r="1" spans="1:28" ht="21" thickBot="1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24.75" customHeight="1" thickBot="1">
      <c r="A2" s="13"/>
      <c r="B2" s="103" t="s">
        <v>38</v>
      </c>
      <c r="C2" s="104"/>
      <c r="D2" s="104"/>
      <c r="E2" s="104"/>
      <c r="F2" s="104"/>
      <c r="G2" s="104"/>
      <c r="H2" s="104"/>
      <c r="I2" s="104"/>
      <c r="J2" s="104"/>
      <c r="K2" s="94" t="str">
        <f>HYPERLINK('[1]реквизиты'!$A$2)</f>
        <v>Х Международный юношеский турнир по борьбе самбо "Победа", среди юношей 1994-1995гг.р. в ПФО.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</row>
    <row r="3" spans="1:30" ht="20.25" customHeight="1" thickBot="1">
      <c r="A3" s="14"/>
      <c r="B3" s="88" t="str">
        <f>HYPERLINK('[1]реквизиты'!$A$3)</f>
        <v>26-28 марта 2010г.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5" t="str">
        <f>HYPERLINK('пр.взв'!D4)</f>
        <v>В.к.  51  кг.</v>
      </c>
      <c r="Y3" s="86"/>
      <c r="Z3" s="86"/>
      <c r="AA3" s="86"/>
      <c r="AB3" s="87"/>
      <c r="AC3" s="8"/>
      <c r="AD3" s="8"/>
    </row>
    <row r="4" spans="1:34" ht="14.25" customHeight="1" thickBot="1">
      <c r="A4" s="135"/>
      <c r="B4" s="111" t="s">
        <v>4</v>
      </c>
      <c r="C4" s="113" t="s">
        <v>1</v>
      </c>
      <c r="D4" s="105" t="s">
        <v>2</v>
      </c>
      <c r="E4" s="107" t="s">
        <v>39</v>
      </c>
      <c r="F4" s="116" t="s">
        <v>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9"/>
      <c r="Z4" s="97" t="s">
        <v>6</v>
      </c>
      <c r="AA4" s="99" t="s">
        <v>42</v>
      </c>
      <c r="AB4" s="131" t="s">
        <v>21</v>
      </c>
      <c r="AC4" s="8"/>
      <c r="AD4" s="8"/>
      <c r="AH4" s="15"/>
    </row>
    <row r="5" spans="1:33" ht="15" customHeight="1" thickBot="1">
      <c r="A5" s="135"/>
      <c r="B5" s="112"/>
      <c r="C5" s="114"/>
      <c r="D5" s="106"/>
      <c r="E5" s="108"/>
      <c r="F5" s="109">
        <v>1</v>
      </c>
      <c r="G5" s="115"/>
      <c r="H5" s="109">
        <v>2</v>
      </c>
      <c r="I5" s="110"/>
      <c r="J5" s="120">
        <v>3</v>
      </c>
      <c r="K5" s="115"/>
      <c r="L5" s="109">
        <v>4</v>
      </c>
      <c r="M5" s="110"/>
      <c r="N5" s="120">
        <v>5</v>
      </c>
      <c r="O5" s="115"/>
      <c r="P5" s="109">
        <v>6</v>
      </c>
      <c r="Q5" s="110"/>
      <c r="R5" s="120">
        <v>7</v>
      </c>
      <c r="S5" s="115"/>
      <c r="T5" s="109" t="s">
        <v>166</v>
      </c>
      <c r="U5" s="110"/>
      <c r="V5" s="109" t="s">
        <v>167</v>
      </c>
      <c r="W5" s="110"/>
      <c r="X5" s="109">
        <v>10</v>
      </c>
      <c r="Y5" s="110"/>
      <c r="Z5" s="98"/>
      <c r="AA5" s="100"/>
      <c r="AB5" s="132"/>
      <c r="AC5" s="26"/>
      <c r="AD5" s="26"/>
      <c r="AE5" s="17"/>
      <c r="AF5" s="17"/>
      <c r="AG5" s="2"/>
    </row>
    <row r="6" spans="1:34" ht="12.75" customHeight="1">
      <c r="A6" s="133"/>
      <c r="B6" s="127">
        <v>1</v>
      </c>
      <c r="C6" s="129" t="str">
        <f>VLOOKUP(B6,'пр.взв'!B7:E30,2,FALSE)</f>
        <v>Платонов Андрей Геннадьевич</v>
      </c>
      <c r="D6" s="63" t="str">
        <f>VLOOKUP(B6,'пр.взв'!B7:F58,3,FALSE)</f>
        <v>03.09.1995, 1ю</v>
      </c>
      <c r="E6" s="63" t="str">
        <f>VLOOKUP(B6,'пр.взв'!B7:G58,4,FALSE)</f>
        <v>Р.Татарстан, Кукмор, Россия</v>
      </c>
      <c r="F6" s="121">
        <v>2</v>
      </c>
      <c r="G6" s="45">
        <v>3</v>
      </c>
      <c r="H6" s="75">
        <v>3</v>
      </c>
      <c r="I6" s="45">
        <v>25</v>
      </c>
      <c r="J6" s="75">
        <v>4</v>
      </c>
      <c r="K6" s="45">
        <v>3</v>
      </c>
      <c r="L6" s="75" t="s">
        <v>144</v>
      </c>
      <c r="M6" s="45"/>
      <c r="N6" s="75" t="s">
        <v>144</v>
      </c>
      <c r="O6" s="45"/>
      <c r="P6" s="75" t="s">
        <v>144</v>
      </c>
      <c r="Q6" s="45"/>
      <c r="R6" s="75" t="s">
        <v>144</v>
      </c>
      <c r="S6" s="45"/>
      <c r="T6" s="75" t="s">
        <v>144</v>
      </c>
      <c r="U6" s="45"/>
      <c r="V6" s="75" t="s">
        <v>144</v>
      </c>
      <c r="W6" s="45"/>
      <c r="X6" s="75" t="s">
        <v>144</v>
      </c>
      <c r="Y6" s="45"/>
      <c r="Z6" s="71">
        <v>3</v>
      </c>
      <c r="AA6" s="101">
        <v>40306</v>
      </c>
      <c r="AB6" s="73">
        <v>17</v>
      </c>
      <c r="AC6" s="24"/>
      <c r="AD6" s="24"/>
      <c r="AE6" s="24"/>
      <c r="AF6" s="24"/>
      <c r="AG6" s="24"/>
      <c r="AH6" s="24"/>
    </row>
    <row r="7" spans="1:34" ht="12.75" customHeight="1" thickBot="1">
      <c r="A7" s="134"/>
      <c r="B7" s="128"/>
      <c r="C7" s="130"/>
      <c r="D7" s="126"/>
      <c r="E7" s="126"/>
      <c r="F7" s="91"/>
      <c r="G7" s="12"/>
      <c r="H7" s="75"/>
      <c r="I7" s="12"/>
      <c r="J7" s="75"/>
      <c r="K7" s="12"/>
      <c r="L7" s="75"/>
      <c r="M7" s="12"/>
      <c r="N7" s="75"/>
      <c r="O7" s="12"/>
      <c r="P7" s="75"/>
      <c r="Q7" s="12"/>
      <c r="R7" s="75"/>
      <c r="S7" s="12"/>
      <c r="T7" s="75"/>
      <c r="U7" s="12"/>
      <c r="V7" s="75"/>
      <c r="W7" s="12"/>
      <c r="X7" s="75"/>
      <c r="Y7" s="12"/>
      <c r="Z7" s="72"/>
      <c r="AA7" s="102"/>
      <c r="AB7" s="74"/>
      <c r="AC7" s="24"/>
      <c r="AD7" s="24"/>
      <c r="AE7" s="24"/>
      <c r="AF7" s="24"/>
      <c r="AG7" s="24"/>
      <c r="AH7" s="24"/>
    </row>
    <row r="8" spans="1:34" ht="12.75" customHeight="1" thickTop="1">
      <c r="A8" s="133"/>
      <c r="B8" s="76">
        <v>2</v>
      </c>
      <c r="C8" s="78" t="str">
        <f>VLOOKUP(B8,'пр.взв'!B9:E32,2,FALSE)</f>
        <v>Караульщиков Артем Михайлович</v>
      </c>
      <c r="D8" s="82" t="str">
        <f>VLOOKUP(B8,'пр.взв'!B9:F58,3,FALSE)</f>
        <v>11.06.1995, 1ю</v>
      </c>
      <c r="E8" s="82" t="str">
        <f>VLOOKUP(B8,'пр.взв'!B9:G58,4,FALSE)</f>
        <v>Пензенская обл. ФСО "Россия"</v>
      </c>
      <c r="F8" s="90">
        <v>1</v>
      </c>
      <c r="G8" s="54">
        <v>2</v>
      </c>
      <c r="H8" s="92">
        <v>4</v>
      </c>
      <c r="I8" s="54">
        <v>3</v>
      </c>
      <c r="J8" s="92">
        <v>3</v>
      </c>
      <c r="K8" s="54">
        <v>3</v>
      </c>
      <c r="L8" s="75" t="s">
        <v>144</v>
      </c>
      <c r="M8" s="54"/>
      <c r="N8" s="75" t="s">
        <v>144</v>
      </c>
      <c r="O8" s="54"/>
      <c r="P8" s="75" t="s">
        <v>144</v>
      </c>
      <c r="Q8" s="54"/>
      <c r="R8" s="75" t="s">
        <v>144</v>
      </c>
      <c r="S8" s="54"/>
      <c r="T8" s="75" t="s">
        <v>144</v>
      </c>
      <c r="U8" s="56"/>
      <c r="V8" s="75" t="s">
        <v>144</v>
      </c>
      <c r="W8" s="56"/>
      <c r="X8" s="75" t="s">
        <v>144</v>
      </c>
      <c r="Y8" s="56"/>
      <c r="Z8" s="71">
        <v>3</v>
      </c>
      <c r="AA8" s="122">
        <f>SUM(G8+I8+K8+M8+O8+Q8+S8+U8+W8+Y8)</f>
        <v>8</v>
      </c>
      <c r="AB8" s="73">
        <v>16</v>
      </c>
      <c r="AC8" s="24"/>
      <c r="AD8" s="24"/>
      <c r="AE8" s="24"/>
      <c r="AF8" s="24"/>
      <c r="AG8" s="24"/>
      <c r="AH8" s="24"/>
    </row>
    <row r="9" spans="1:34" ht="12.75" customHeight="1" thickBot="1">
      <c r="A9" s="137"/>
      <c r="B9" s="77"/>
      <c r="C9" s="79"/>
      <c r="D9" s="83"/>
      <c r="E9" s="83"/>
      <c r="F9" s="91"/>
      <c r="G9" s="55"/>
      <c r="H9" s="93"/>
      <c r="I9" s="55"/>
      <c r="J9" s="93"/>
      <c r="K9" s="55"/>
      <c r="L9" s="75"/>
      <c r="M9" s="55"/>
      <c r="N9" s="75"/>
      <c r="O9" s="55"/>
      <c r="P9" s="75"/>
      <c r="Q9" s="55"/>
      <c r="R9" s="75"/>
      <c r="S9" s="55"/>
      <c r="T9" s="75"/>
      <c r="U9" s="57"/>
      <c r="V9" s="75"/>
      <c r="W9" s="57"/>
      <c r="X9" s="75"/>
      <c r="Y9" s="57"/>
      <c r="Z9" s="72"/>
      <c r="AA9" s="123"/>
      <c r="AB9" s="74"/>
      <c r="AC9" s="24"/>
      <c r="AD9" s="24"/>
      <c r="AE9" s="24"/>
      <c r="AF9" s="24"/>
      <c r="AG9" s="24"/>
      <c r="AH9" s="24"/>
    </row>
    <row r="10" spans="1:34" ht="12.75" customHeight="1" thickTop="1">
      <c r="A10" s="9"/>
      <c r="B10" s="136">
        <v>3</v>
      </c>
      <c r="C10" s="78" t="str">
        <f>VLOOKUP(B10,'пр.взв'!B11:E34,2,FALSE)</f>
        <v>Михалев Иван Евгеньевич</v>
      </c>
      <c r="D10" s="80" t="str">
        <f>VLOOKUP(B10,'пр.взв'!B11:F58,3,FALSE)</f>
        <v>16.09.1994, 1р</v>
      </c>
      <c r="E10" s="80" t="str">
        <f>VLOOKUP(B10,'пр.взв'!B11:G58,4,FALSE)</f>
        <v>Пермский край, Березники, МО</v>
      </c>
      <c r="F10" s="90">
        <v>4</v>
      </c>
      <c r="G10" s="54">
        <v>2</v>
      </c>
      <c r="H10" s="92">
        <v>1</v>
      </c>
      <c r="I10" s="54">
        <v>3</v>
      </c>
      <c r="J10" s="92">
        <v>2</v>
      </c>
      <c r="K10" s="54">
        <v>1</v>
      </c>
      <c r="L10" s="92">
        <v>7</v>
      </c>
      <c r="M10" s="54">
        <v>0</v>
      </c>
      <c r="N10" s="92" t="s">
        <v>140</v>
      </c>
      <c r="O10" s="54"/>
      <c r="P10" s="92">
        <v>10</v>
      </c>
      <c r="Q10" s="54">
        <v>0</v>
      </c>
      <c r="R10" s="92">
        <v>12</v>
      </c>
      <c r="S10" s="54">
        <v>3</v>
      </c>
      <c r="T10" s="92"/>
      <c r="U10" s="56">
        <v>4</v>
      </c>
      <c r="V10" s="92"/>
      <c r="W10" s="56"/>
      <c r="X10" s="92"/>
      <c r="Y10" s="56"/>
      <c r="Z10" s="71" t="s">
        <v>147</v>
      </c>
      <c r="AA10" s="122"/>
      <c r="AB10" s="73">
        <v>3</v>
      </c>
      <c r="AC10" s="24"/>
      <c r="AD10" s="24"/>
      <c r="AE10" s="24"/>
      <c r="AF10" s="24"/>
      <c r="AG10" s="24"/>
      <c r="AH10" s="24"/>
    </row>
    <row r="11" spans="1:34" ht="12.75" customHeight="1" thickBot="1">
      <c r="A11" s="9"/>
      <c r="B11" s="128"/>
      <c r="C11" s="79"/>
      <c r="D11" s="81"/>
      <c r="E11" s="81"/>
      <c r="F11" s="91"/>
      <c r="G11" s="55"/>
      <c r="H11" s="93"/>
      <c r="I11" s="55"/>
      <c r="J11" s="93"/>
      <c r="K11" s="55"/>
      <c r="L11" s="93"/>
      <c r="M11" s="55" t="s">
        <v>145</v>
      </c>
      <c r="N11" s="93"/>
      <c r="O11" s="55"/>
      <c r="P11" s="93"/>
      <c r="Q11" s="55" t="s">
        <v>146</v>
      </c>
      <c r="R11" s="93"/>
      <c r="S11" s="55"/>
      <c r="T11" s="93"/>
      <c r="U11" s="57"/>
      <c r="V11" s="93"/>
      <c r="W11" s="57"/>
      <c r="X11" s="93"/>
      <c r="Y11" s="57"/>
      <c r="Z11" s="72"/>
      <c r="AA11" s="123"/>
      <c r="AB11" s="74"/>
      <c r="AC11" s="24"/>
      <c r="AD11" s="24"/>
      <c r="AE11" s="24"/>
      <c r="AF11" s="24"/>
      <c r="AG11" s="24"/>
      <c r="AH11" s="24"/>
    </row>
    <row r="12" spans="1:34" ht="12.75" customHeight="1" thickTop="1">
      <c r="A12" s="9"/>
      <c r="B12" s="76">
        <v>4</v>
      </c>
      <c r="C12" s="78" t="str">
        <f>VLOOKUP(B12,'пр.взв'!B13:E36,2,FALSE)</f>
        <v>Кульков Михаил Васильевич</v>
      </c>
      <c r="D12" s="80" t="str">
        <f>VLOOKUP(B12,'пр.взв'!B13:F58,3,FALSE)</f>
        <v>14.03.1996, 1р</v>
      </c>
      <c r="E12" s="82" t="str">
        <f>VLOOKUP(B12,'пр.взв'!B13:G58,4,FALSE)</f>
        <v>Самарская обл. Самара, МО</v>
      </c>
      <c r="F12" s="90">
        <v>3</v>
      </c>
      <c r="G12" s="54">
        <v>3</v>
      </c>
      <c r="H12" s="92">
        <v>2</v>
      </c>
      <c r="I12" s="54">
        <v>1</v>
      </c>
      <c r="J12" s="92">
        <v>1</v>
      </c>
      <c r="K12" s="54">
        <v>2</v>
      </c>
      <c r="L12" s="92">
        <v>12</v>
      </c>
      <c r="M12" s="54">
        <v>3</v>
      </c>
      <c r="N12" s="75" t="s">
        <v>144</v>
      </c>
      <c r="O12" s="54"/>
      <c r="P12" s="75" t="s">
        <v>144</v>
      </c>
      <c r="Q12" s="54"/>
      <c r="R12" s="75" t="s">
        <v>144</v>
      </c>
      <c r="S12" s="54"/>
      <c r="T12" s="75" t="s">
        <v>144</v>
      </c>
      <c r="U12" s="56"/>
      <c r="V12" s="75" t="s">
        <v>144</v>
      </c>
      <c r="W12" s="56"/>
      <c r="X12" s="75" t="s">
        <v>144</v>
      </c>
      <c r="Y12" s="56"/>
      <c r="Z12" s="71">
        <v>4</v>
      </c>
      <c r="AA12" s="122">
        <v>9</v>
      </c>
      <c r="AB12" s="73">
        <v>10</v>
      </c>
      <c r="AC12" s="24"/>
      <c r="AD12" s="24"/>
      <c r="AE12" s="24"/>
      <c r="AF12" s="24"/>
      <c r="AG12" s="24"/>
      <c r="AH12" s="24"/>
    </row>
    <row r="13" spans="1:34" ht="12.75" customHeight="1" thickBot="1">
      <c r="A13" s="9"/>
      <c r="B13" s="77"/>
      <c r="C13" s="79"/>
      <c r="D13" s="81"/>
      <c r="E13" s="83"/>
      <c r="F13" s="91"/>
      <c r="G13" s="55"/>
      <c r="H13" s="93"/>
      <c r="I13" s="55"/>
      <c r="J13" s="93"/>
      <c r="K13" s="55"/>
      <c r="L13" s="93"/>
      <c r="M13" s="55"/>
      <c r="N13" s="75"/>
      <c r="O13" s="55"/>
      <c r="P13" s="75"/>
      <c r="Q13" s="55"/>
      <c r="R13" s="75"/>
      <c r="S13" s="55"/>
      <c r="T13" s="75"/>
      <c r="U13" s="57"/>
      <c r="V13" s="75"/>
      <c r="W13" s="57"/>
      <c r="X13" s="75"/>
      <c r="Y13" s="57"/>
      <c r="Z13" s="72"/>
      <c r="AA13" s="123"/>
      <c r="AB13" s="74"/>
      <c r="AC13" s="24"/>
      <c r="AD13" s="24"/>
      <c r="AE13" s="24"/>
      <c r="AF13" s="24"/>
      <c r="AG13" s="24"/>
      <c r="AH13" s="24"/>
    </row>
    <row r="14" spans="1:34" ht="12.75" customHeight="1" thickTop="1">
      <c r="A14" s="9"/>
      <c r="B14" s="136">
        <v>5</v>
      </c>
      <c r="C14" s="78" t="str">
        <f>VLOOKUP(B14,'пр.взв'!B15:E38,2,FALSE)</f>
        <v>Николаев Артем Николаевич</v>
      </c>
      <c r="D14" s="80" t="str">
        <f>VLOOKUP(B14,'пр.взв'!B15:F58,3,FALSE)</f>
        <v>05.11.1995, 1ю</v>
      </c>
      <c r="E14" s="80" t="str">
        <f>VLOOKUP(B14,'пр.взв'!B15:G58,4,FALSE)</f>
        <v>Чувашская Р. Чебоксары</v>
      </c>
      <c r="F14" s="90">
        <v>6</v>
      </c>
      <c r="G14" s="54">
        <v>2</v>
      </c>
      <c r="H14" s="92">
        <v>7</v>
      </c>
      <c r="I14" s="54">
        <v>3</v>
      </c>
      <c r="J14" s="92">
        <v>10</v>
      </c>
      <c r="K14" s="54">
        <v>4</v>
      </c>
      <c r="L14" s="75" t="s">
        <v>144</v>
      </c>
      <c r="M14" s="54"/>
      <c r="N14" s="75" t="s">
        <v>144</v>
      </c>
      <c r="O14" s="54"/>
      <c r="P14" s="75" t="s">
        <v>144</v>
      </c>
      <c r="Q14" s="54"/>
      <c r="R14" s="75" t="s">
        <v>144</v>
      </c>
      <c r="S14" s="54"/>
      <c r="T14" s="75" t="s">
        <v>144</v>
      </c>
      <c r="U14" s="56"/>
      <c r="V14" s="75" t="s">
        <v>144</v>
      </c>
      <c r="W14" s="56"/>
      <c r="X14" s="75" t="s">
        <v>144</v>
      </c>
      <c r="Y14" s="56"/>
      <c r="Z14" s="71">
        <v>3</v>
      </c>
      <c r="AA14" s="122">
        <v>9</v>
      </c>
      <c r="AB14" s="73">
        <v>18</v>
      </c>
      <c r="AC14" s="24"/>
      <c r="AD14" s="24"/>
      <c r="AE14" s="24"/>
      <c r="AF14" s="24"/>
      <c r="AG14" s="24"/>
      <c r="AH14" s="24"/>
    </row>
    <row r="15" spans="1:34" ht="12.75" customHeight="1" thickBot="1">
      <c r="A15" s="9"/>
      <c r="B15" s="128"/>
      <c r="C15" s="79"/>
      <c r="D15" s="81"/>
      <c r="E15" s="81"/>
      <c r="F15" s="91"/>
      <c r="G15" s="55"/>
      <c r="H15" s="93"/>
      <c r="I15" s="55"/>
      <c r="J15" s="93"/>
      <c r="K15" s="55" t="s">
        <v>148</v>
      </c>
      <c r="L15" s="75"/>
      <c r="M15" s="55"/>
      <c r="N15" s="75"/>
      <c r="O15" s="55"/>
      <c r="P15" s="75"/>
      <c r="Q15" s="55"/>
      <c r="R15" s="75"/>
      <c r="S15" s="55"/>
      <c r="T15" s="75"/>
      <c r="U15" s="57"/>
      <c r="V15" s="75"/>
      <c r="W15" s="57"/>
      <c r="X15" s="75"/>
      <c r="Y15" s="57"/>
      <c r="Z15" s="72"/>
      <c r="AA15" s="123"/>
      <c r="AB15" s="74"/>
      <c r="AC15" s="24"/>
      <c r="AD15" s="24"/>
      <c r="AE15" s="24"/>
      <c r="AF15" s="24"/>
      <c r="AG15" s="24"/>
      <c r="AH15" s="24"/>
    </row>
    <row r="16" spans="1:34" ht="12.75" customHeight="1" thickTop="1">
      <c r="A16" s="9"/>
      <c r="B16" s="76">
        <v>6</v>
      </c>
      <c r="C16" s="78" t="str">
        <f>VLOOKUP(B16,'пр.взв'!B17:E40,2,FALSE)</f>
        <v>Амуленко Дмитрий Андреевич</v>
      </c>
      <c r="D16" s="80" t="str">
        <f>VLOOKUP(B16,'пр.взв'!B17:F58,3,FALSE)</f>
        <v>10.11.1995, 1р.</v>
      </c>
      <c r="E16" s="82" t="str">
        <f>VLOOKUP(B16,'пр.взв'!B17:G58,4,FALSE)</f>
        <v>Оренбургская обл., Кувандык</v>
      </c>
      <c r="F16" s="90">
        <v>5</v>
      </c>
      <c r="G16" s="54">
        <v>3</v>
      </c>
      <c r="H16" s="92">
        <v>8</v>
      </c>
      <c r="I16" s="54">
        <v>2</v>
      </c>
      <c r="J16" s="92">
        <v>7</v>
      </c>
      <c r="K16" s="54">
        <v>3</v>
      </c>
      <c r="L16" s="75" t="s">
        <v>144</v>
      </c>
      <c r="M16" s="54"/>
      <c r="N16" s="75" t="s">
        <v>144</v>
      </c>
      <c r="O16" s="54"/>
      <c r="P16" s="75" t="s">
        <v>144</v>
      </c>
      <c r="Q16" s="54"/>
      <c r="R16" s="75" t="s">
        <v>144</v>
      </c>
      <c r="S16" s="54"/>
      <c r="T16" s="75" t="s">
        <v>144</v>
      </c>
      <c r="U16" s="56"/>
      <c r="V16" s="75" t="s">
        <v>144</v>
      </c>
      <c r="W16" s="56"/>
      <c r="X16" s="75" t="s">
        <v>144</v>
      </c>
      <c r="Y16" s="56"/>
      <c r="Z16" s="71">
        <v>3</v>
      </c>
      <c r="AA16" s="122">
        <v>8</v>
      </c>
      <c r="AB16" s="73">
        <v>15</v>
      </c>
      <c r="AC16" s="24"/>
      <c r="AD16" s="24"/>
      <c r="AE16" s="24"/>
      <c r="AF16" s="24"/>
      <c r="AG16" s="24"/>
      <c r="AH16" s="24"/>
    </row>
    <row r="17" spans="1:34" ht="12.75" customHeight="1" thickBot="1">
      <c r="A17" s="9"/>
      <c r="B17" s="77"/>
      <c r="C17" s="79"/>
      <c r="D17" s="81"/>
      <c r="E17" s="83"/>
      <c r="F17" s="91"/>
      <c r="G17" s="55"/>
      <c r="H17" s="93"/>
      <c r="I17" s="55"/>
      <c r="J17" s="93"/>
      <c r="K17" s="55"/>
      <c r="L17" s="75"/>
      <c r="M17" s="55"/>
      <c r="N17" s="75"/>
      <c r="O17" s="55"/>
      <c r="P17" s="75"/>
      <c r="Q17" s="55"/>
      <c r="R17" s="75"/>
      <c r="S17" s="55"/>
      <c r="T17" s="75"/>
      <c r="U17" s="57"/>
      <c r="V17" s="75"/>
      <c r="W17" s="57"/>
      <c r="X17" s="75"/>
      <c r="Y17" s="57"/>
      <c r="Z17" s="72"/>
      <c r="AA17" s="123"/>
      <c r="AB17" s="74"/>
      <c r="AC17" s="24"/>
      <c r="AD17" s="24"/>
      <c r="AE17" s="24"/>
      <c r="AF17" s="24"/>
      <c r="AG17" s="24"/>
      <c r="AH17" s="24"/>
    </row>
    <row r="18" spans="1:34" ht="12.75" customHeight="1" thickTop="1">
      <c r="A18" s="9"/>
      <c r="B18" s="76">
        <v>7</v>
      </c>
      <c r="C18" s="78" t="str">
        <f>VLOOKUP(B18,'пр.взв'!B19:E42,2,FALSE)</f>
        <v>Тюнтяев Сергей Михайлович</v>
      </c>
      <c r="D18" s="80" t="str">
        <f>VLOOKUP(B18,'пр.взв'!B19:F58,3,FALSE)</f>
        <v>11.06.1994, 1р</v>
      </c>
      <c r="E18" s="80" t="str">
        <f>VLOOKUP(B18,'пр.взв'!B19:G58,4,FALSE)</f>
        <v>Нижегородская, Кстово, ПР</v>
      </c>
      <c r="F18" s="90">
        <v>8</v>
      </c>
      <c r="G18" s="54">
        <v>0</v>
      </c>
      <c r="H18" s="92">
        <v>5</v>
      </c>
      <c r="I18" s="54">
        <v>2</v>
      </c>
      <c r="J18" s="92">
        <v>6</v>
      </c>
      <c r="K18" s="54">
        <v>2</v>
      </c>
      <c r="L18" s="92">
        <v>3</v>
      </c>
      <c r="M18" s="54">
        <v>4</v>
      </c>
      <c r="N18" s="75" t="s">
        <v>144</v>
      </c>
      <c r="O18" s="54"/>
      <c r="P18" s="75" t="s">
        <v>144</v>
      </c>
      <c r="Q18" s="54"/>
      <c r="R18" s="75" t="s">
        <v>144</v>
      </c>
      <c r="S18" s="54"/>
      <c r="T18" s="75" t="s">
        <v>144</v>
      </c>
      <c r="U18" s="56"/>
      <c r="V18" s="75" t="s">
        <v>144</v>
      </c>
      <c r="W18" s="56"/>
      <c r="X18" s="75" t="s">
        <v>144</v>
      </c>
      <c r="Y18" s="56"/>
      <c r="Z18" s="71">
        <v>4</v>
      </c>
      <c r="AA18" s="122">
        <v>8</v>
      </c>
      <c r="AB18" s="73">
        <v>9</v>
      </c>
      <c r="AC18" s="24"/>
      <c r="AD18" s="24"/>
      <c r="AE18" s="24"/>
      <c r="AF18" s="24"/>
      <c r="AG18" s="24"/>
      <c r="AH18" s="24"/>
    </row>
    <row r="19" spans="1:34" ht="12.75" customHeight="1" thickBot="1">
      <c r="A19" s="9"/>
      <c r="B19" s="77"/>
      <c r="C19" s="79"/>
      <c r="D19" s="81"/>
      <c r="E19" s="81"/>
      <c r="F19" s="91"/>
      <c r="G19" s="55" t="s">
        <v>141</v>
      </c>
      <c r="H19" s="93"/>
      <c r="I19" s="55"/>
      <c r="J19" s="93"/>
      <c r="K19" s="55"/>
      <c r="L19" s="93"/>
      <c r="M19" s="55" t="s">
        <v>145</v>
      </c>
      <c r="N19" s="75"/>
      <c r="O19" s="55"/>
      <c r="P19" s="75"/>
      <c r="Q19" s="55"/>
      <c r="R19" s="75"/>
      <c r="S19" s="55"/>
      <c r="T19" s="75"/>
      <c r="U19" s="57"/>
      <c r="V19" s="75"/>
      <c r="W19" s="57"/>
      <c r="X19" s="75"/>
      <c r="Y19" s="57"/>
      <c r="Z19" s="72"/>
      <c r="AA19" s="123"/>
      <c r="AB19" s="74"/>
      <c r="AC19" s="24"/>
      <c r="AD19" s="24"/>
      <c r="AE19" s="24"/>
      <c r="AF19" s="24"/>
      <c r="AG19" s="24"/>
      <c r="AH19" s="24"/>
    </row>
    <row r="20" spans="1:34" ht="12.75" customHeight="1" thickTop="1">
      <c r="A20" s="9"/>
      <c r="B20" s="76">
        <v>8</v>
      </c>
      <c r="C20" s="78" t="str">
        <f>VLOOKUP(B20,'пр.взв'!B21:E44,2,FALSE)</f>
        <v>Елькин Руслан Андреевич</v>
      </c>
      <c r="D20" s="80" t="str">
        <f>VLOOKUP(B20,'пр.взв'!B21:F60,3,FALSE)</f>
        <v>07.06.1994, 1р.</v>
      </c>
      <c r="E20" s="82" t="str">
        <f>VLOOKUP(B20,'пр.взв'!B21:G60,4,FALSE)</f>
        <v>Удмуртская Р. Ижевск Д</v>
      </c>
      <c r="F20" s="90">
        <v>7</v>
      </c>
      <c r="G20" s="54">
        <v>4</v>
      </c>
      <c r="H20" s="92">
        <v>6</v>
      </c>
      <c r="I20" s="54">
        <v>3</v>
      </c>
      <c r="J20" s="75" t="s">
        <v>144</v>
      </c>
      <c r="K20" s="54"/>
      <c r="L20" s="75" t="s">
        <v>144</v>
      </c>
      <c r="M20" s="54"/>
      <c r="N20" s="75" t="s">
        <v>144</v>
      </c>
      <c r="O20" s="54"/>
      <c r="P20" s="75" t="s">
        <v>144</v>
      </c>
      <c r="Q20" s="54"/>
      <c r="R20" s="75" t="s">
        <v>144</v>
      </c>
      <c r="S20" s="54"/>
      <c r="T20" s="75" t="s">
        <v>144</v>
      </c>
      <c r="U20" s="56"/>
      <c r="V20" s="75" t="s">
        <v>144</v>
      </c>
      <c r="W20" s="56"/>
      <c r="X20" s="75" t="s">
        <v>144</v>
      </c>
      <c r="Y20" s="56"/>
      <c r="Z20" s="71">
        <v>2</v>
      </c>
      <c r="AA20" s="122">
        <v>7</v>
      </c>
      <c r="AB20" s="73">
        <v>23</v>
      </c>
      <c r="AC20" s="24"/>
      <c r="AD20" s="24"/>
      <c r="AE20" s="24"/>
      <c r="AF20" s="24"/>
      <c r="AG20" s="24"/>
      <c r="AH20" s="24"/>
    </row>
    <row r="21" spans="1:34" ht="12.75" customHeight="1" thickBot="1">
      <c r="A21" s="9"/>
      <c r="B21" s="77"/>
      <c r="C21" s="79"/>
      <c r="D21" s="81"/>
      <c r="E21" s="83"/>
      <c r="F21" s="91"/>
      <c r="G21" s="55" t="s">
        <v>141</v>
      </c>
      <c r="H21" s="93"/>
      <c r="I21" s="55"/>
      <c r="J21" s="75"/>
      <c r="K21" s="55"/>
      <c r="L21" s="75"/>
      <c r="M21" s="55"/>
      <c r="N21" s="75"/>
      <c r="O21" s="55"/>
      <c r="P21" s="75"/>
      <c r="Q21" s="55"/>
      <c r="R21" s="75"/>
      <c r="S21" s="55"/>
      <c r="T21" s="75"/>
      <c r="U21" s="57"/>
      <c r="V21" s="75"/>
      <c r="W21" s="57"/>
      <c r="X21" s="75"/>
      <c r="Y21" s="57"/>
      <c r="Z21" s="72"/>
      <c r="AA21" s="123"/>
      <c r="AB21" s="74"/>
      <c r="AC21" s="24"/>
      <c r="AD21" s="24"/>
      <c r="AE21" s="24"/>
      <c r="AF21" s="24"/>
      <c r="AG21" s="24"/>
      <c r="AH21" s="24"/>
    </row>
    <row r="22" spans="1:34" ht="12.75" customHeight="1" thickTop="1">
      <c r="A22" s="9"/>
      <c r="B22" s="76">
        <v>9</v>
      </c>
      <c r="C22" s="78" t="str">
        <f>VLOOKUP(B22,'пр.взв'!B23:E46,2,FALSE)</f>
        <v>Ананин Константин Игоревич</v>
      </c>
      <c r="D22" s="80" t="str">
        <f>VLOOKUP(B22,'пр.взв'!B23:F62,3,FALSE)</f>
        <v>14.03.1995, 1р.</v>
      </c>
      <c r="E22" s="80" t="str">
        <f>VLOOKUP(B22,'пр.взв'!B23:G62,4,FALSE)</f>
        <v>Р.Марий Эл, п.Медведево</v>
      </c>
      <c r="F22" s="90">
        <v>10</v>
      </c>
      <c r="G22" s="54">
        <v>4</v>
      </c>
      <c r="H22" s="90">
        <v>11</v>
      </c>
      <c r="I22" s="54">
        <v>3</v>
      </c>
      <c r="J22" s="75" t="s">
        <v>144</v>
      </c>
      <c r="K22" s="54"/>
      <c r="L22" s="75" t="s">
        <v>144</v>
      </c>
      <c r="M22" s="54"/>
      <c r="N22" s="75" t="s">
        <v>144</v>
      </c>
      <c r="O22" s="54"/>
      <c r="P22" s="75" t="s">
        <v>144</v>
      </c>
      <c r="Q22" s="54"/>
      <c r="R22" s="75" t="s">
        <v>144</v>
      </c>
      <c r="S22" s="54"/>
      <c r="T22" s="75" t="s">
        <v>144</v>
      </c>
      <c r="U22" s="56"/>
      <c r="V22" s="75" t="s">
        <v>144</v>
      </c>
      <c r="W22" s="56"/>
      <c r="X22" s="75" t="s">
        <v>144</v>
      </c>
      <c r="Y22" s="56"/>
      <c r="Z22" s="71">
        <v>2</v>
      </c>
      <c r="AA22" s="122">
        <v>7</v>
      </c>
      <c r="AB22" s="73">
        <v>22</v>
      </c>
      <c r="AC22" s="24"/>
      <c r="AD22" s="24"/>
      <c r="AE22" s="24"/>
      <c r="AF22" s="24"/>
      <c r="AG22" s="24"/>
      <c r="AH22" s="24"/>
    </row>
    <row r="23" spans="1:34" ht="12.75" customHeight="1" thickBot="1">
      <c r="A23" s="9"/>
      <c r="B23" s="77"/>
      <c r="C23" s="79"/>
      <c r="D23" s="81"/>
      <c r="E23" s="81"/>
      <c r="F23" s="91"/>
      <c r="G23" s="55" t="s">
        <v>142</v>
      </c>
      <c r="H23" s="91"/>
      <c r="I23" s="55"/>
      <c r="J23" s="75"/>
      <c r="K23" s="55"/>
      <c r="L23" s="75"/>
      <c r="M23" s="55"/>
      <c r="N23" s="75"/>
      <c r="O23" s="55"/>
      <c r="P23" s="75"/>
      <c r="Q23" s="55"/>
      <c r="R23" s="75"/>
      <c r="S23" s="55"/>
      <c r="T23" s="75"/>
      <c r="U23" s="57"/>
      <c r="V23" s="75"/>
      <c r="W23" s="57"/>
      <c r="X23" s="75"/>
      <c r="Y23" s="57"/>
      <c r="Z23" s="72"/>
      <c r="AA23" s="123"/>
      <c r="AB23" s="74"/>
      <c r="AC23" s="24"/>
      <c r="AD23" s="24"/>
      <c r="AE23" s="24"/>
      <c r="AF23" s="24"/>
      <c r="AG23" s="24"/>
      <c r="AH23" s="24"/>
    </row>
    <row r="24" spans="1:34" ht="12.75" customHeight="1" thickTop="1">
      <c r="A24" s="9"/>
      <c r="B24" s="76">
        <v>10</v>
      </c>
      <c r="C24" s="78" t="str">
        <f>VLOOKUP(B24,'пр.взв'!B25:E48,2,FALSE)</f>
        <v>Иванов Олег Николаевич</v>
      </c>
      <c r="D24" s="80" t="str">
        <f>VLOOKUP(B24,'пр.взв'!B25:F64,3,FALSE)</f>
        <v>27.07.1995, 1р</v>
      </c>
      <c r="E24" s="82" t="str">
        <f>VLOOKUP(B24,'пр.взв'!B25:G64,4,FALSE)</f>
        <v>Чувашская Р. Чебоксары</v>
      </c>
      <c r="F24" s="90">
        <v>9</v>
      </c>
      <c r="G24" s="54">
        <v>0</v>
      </c>
      <c r="H24" s="90">
        <v>13</v>
      </c>
      <c r="I24" s="54">
        <v>25</v>
      </c>
      <c r="J24" s="92">
        <v>5</v>
      </c>
      <c r="K24" s="54">
        <v>0</v>
      </c>
      <c r="L24" s="92" t="s">
        <v>140</v>
      </c>
      <c r="M24" s="54"/>
      <c r="N24" s="92">
        <v>12</v>
      </c>
      <c r="O24" s="54">
        <v>3</v>
      </c>
      <c r="P24" s="92">
        <v>3</v>
      </c>
      <c r="Q24" s="54">
        <v>4</v>
      </c>
      <c r="R24" s="75" t="s">
        <v>144</v>
      </c>
      <c r="S24" s="54"/>
      <c r="T24" s="75" t="s">
        <v>144</v>
      </c>
      <c r="U24" s="56"/>
      <c r="V24" s="75" t="s">
        <v>144</v>
      </c>
      <c r="W24" s="56"/>
      <c r="X24" s="75" t="s">
        <v>144</v>
      </c>
      <c r="Y24" s="56"/>
      <c r="Z24" s="71">
        <v>6</v>
      </c>
      <c r="AA24" s="101">
        <v>40307</v>
      </c>
      <c r="AB24" s="73">
        <v>6</v>
      </c>
      <c r="AC24" s="24"/>
      <c r="AD24" s="24"/>
      <c r="AE24" s="24"/>
      <c r="AF24" s="24"/>
      <c r="AG24" s="24"/>
      <c r="AH24" s="24"/>
    </row>
    <row r="25" spans="1:34" ht="12.75" customHeight="1" thickBot="1">
      <c r="A25" s="9"/>
      <c r="B25" s="77"/>
      <c r="C25" s="79"/>
      <c r="D25" s="81"/>
      <c r="E25" s="83"/>
      <c r="F25" s="91"/>
      <c r="G25" s="55" t="s">
        <v>142</v>
      </c>
      <c r="H25" s="91"/>
      <c r="I25" s="55"/>
      <c r="J25" s="93"/>
      <c r="K25" s="55" t="s">
        <v>148</v>
      </c>
      <c r="L25" s="93"/>
      <c r="M25" s="55"/>
      <c r="N25" s="93"/>
      <c r="O25" s="55"/>
      <c r="P25" s="93"/>
      <c r="Q25" s="55" t="s">
        <v>146</v>
      </c>
      <c r="R25" s="75"/>
      <c r="S25" s="55"/>
      <c r="T25" s="75"/>
      <c r="U25" s="57"/>
      <c r="V25" s="75"/>
      <c r="W25" s="57"/>
      <c r="X25" s="75"/>
      <c r="Y25" s="57"/>
      <c r="Z25" s="72"/>
      <c r="AA25" s="102"/>
      <c r="AB25" s="74"/>
      <c r="AC25" s="24"/>
      <c r="AD25" s="24"/>
      <c r="AE25" s="24"/>
      <c r="AF25" s="24"/>
      <c r="AG25" s="24"/>
      <c r="AH25" s="24"/>
    </row>
    <row r="26" spans="1:34" ht="12.75" customHeight="1" thickTop="1">
      <c r="A26" s="9"/>
      <c r="B26" s="76">
        <v>11</v>
      </c>
      <c r="C26" s="78" t="str">
        <f>VLOOKUP(B26,'пр.взв'!B27:E50,2,FALSE)</f>
        <v>Нигматуллин Руслан Родионович</v>
      </c>
      <c r="D26" s="80" t="str">
        <f>VLOOKUP(B26,'пр.взв'!B27:F66,3,FALSE)</f>
        <v>30.01.1995, 1р.</v>
      </c>
      <c r="E26" s="80" t="str">
        <f>VLOOKUP(B26,'пр.взв'!B27:G66,4,FALSE)</f>
        <v>Ульяновская обл.</v>
      </c>
      <c r="F26" s="90">
        <v>12</v>
      </c>
      <c r="G26" s="54">
        <v>4</v>
      </c>
      <c r="H26" s="92">
        <v>9</v>
      </c>
      <c r="I26" s="54">
        <v>25</v>
      </c>
      <c r="J26" s="75" t="s">
        <v>144</v>
      </c>
      <c r="K26" s="54"/>
      <c r="L26" s="75" t="s">
        <v>144</v>
      </c>
      <c r="M26" s="54"/>
      <c r="N26" s="75" t="s">
        <v>144</v>
      </c>
      <c r="O26" s="54"/>
      <c r="P26" s="75" t="s">
        <v>144</v>
      </c>
      <c r="Q26" s="54"/>
      <c r="R26" s="75" t="s">
        <v>144</v>
      </c>
      <c r="S26" s="54"/>
      <c r="T26" s="75" t="s">
        <v>144</v>
      </c>
      <c r="U26" s="56"/>
      <c r="V26" s="75" t="s">
        <v>144</v>
      </c>
      <c r="W26" s="56"/>
      <c r="X26" s="75" t="s">
        <v>144</v>
      </c>
      <c r="Y26" s="56"/>
      <c r="Z26" s="71">
        <v>2</v>
      </c>
      <c r="AA26" s="101">
        <v>40304</v>
      </c>
      <c r="AB26" s="73">
        <v>21</v>
      </c>
      <c r="AC26" s="24"/>
      <c r="AD26" s="24"/>
      <c r="AE26" s="24"/>
      <c r="AF26" s="24"/>
      <c r="AG26" s="24"/>
      <c r="AH26" s="24"/>
    </row>
    <row r="27" spans="1:34" ht="12.75" customHeight="1" thickBot="1">
      <c r="A27" s="9"/>
      <c r="B27" s="77"/>
      <c r="C27" s="79"/>
      <c r="D27" s="81"/>
      <c r="E27" s="81"/>
      <c r="F27" s="91"/>
      <c r="G27" s="55" t="s">
        <v>143</v>
      </c>
      <c r="H27" s="93"/>
      <c r="I27" s="55"/>
      <c r="J27" s="75"/>
      <c r="K27" s="55"/>
      <c r="L27" s="75"/>
      <c r="M27" s="55"/>
      <c r="N27" s="75"/>
      <c r="O27" s="55"/>
      <c r="P27" s="75"/>
      <c r="Q27" s="55"/>
      <c r="R27" s="75"/>
      <c r="S27" s="55"/>
      <c r="T27" s="75"/>
      <c r="U27" s="57"/>
      <c r="V27" s="75"/>
      <c r="W27" s="57"/>
      <c r="X27" s="75"/>
      <c r="Y27" s="57"/>
      <c r="Z27" s="72"/>
      <c r="AA27" s="102"/>
      <c r="AB27" s="74"/>
      <c r="AC27" s="24"/>
      <c r="AD27" s="24"/>
      <c r="AE27" s="24"/>
      <c r="AF27" s="24"/>
      <c r="AG27" s="24"/>
      <c r="AH27" s="24"/>
    </row>
    <row r="28" spans="1:34" ht="12.75" customHeight="1" thickTop="1">
      <c r="A28" s="9"/>
      <c r="B28" s="76">
        <v>12</v>
      </c>
      <c r="C28" s="78" t="str">
        <f>VLOOKUP(B28,'пр.взв'!B29:E52,2,FALSE)</f>
        <v>Лысенко Семен Андреевич</v>
      </c>
      <c r="D28" s="80" t="str">
        <f>VLOOKUP(B28,'пр.взв'!B29:F68,3,FALSE)</f>
        <v>30.01.1994, КМС</v>
      </c>
      <c r="E28" s="82" t="str">
        <f>VLOOKUP(B28,'пр.взв'!B29:G68,4,FALSE)</f>
        <v>Саратовская, Ртищево, МО</v>
      </c>
      <c r="F28" s="90">
        <v>11</v>
      </c>
      <c r="G28" s="54">
        <v>0</v>
      </c>
      <c r="H28" s="92" t="s">
        <v>140</v>
      </c>
      <c r="I28" s="54"/>
      <c r="J28" s="92">
        <v>13</v>
      </c>
      <c r="K28" s="54">
        <v>0</v>
      </c>
      <c r="L28" s="92">
        <v>4</v>
      </c>
      <c r="M28" s="54">
        <v>1</v>
      </c>
      <c r="N28" s="92">
        <v>10</v>
      </c>
      <c r="O28" s="54">
        <v>2</v>
      </c>
      <c r="P28" s="92" t="s">
        <v>140</v>
      </c>
      <c r="Q28" s="54"/>
      <c r="R28" s="92">
        <v>3</v>
      </c>
      <c r="S28" s="54">
        <v>2</v>
      </c>
      <c r="T28" s="92"/>
      <c r="U28" s="56">
        <v>1</v>
      </c>
      <c r="V28" s="92"/>
      <c r="W28" s="56"/>
      <c r="X28" s="92"/>
      <c r="Y28" s="56"/>
      <c r="Z28" s="71" t="s">
        <v>150</v>
      </c>
      <c r="AA28" s="122"/>
      <c r="AB28" s="73">
        <v>2</v>
      </c>
      <c r="AC28" s="24"/>
      <c r="AD28" s="24"/>
      <c r="AE28" s="24"/>
      <c r="AF28" s="24"/>
      <c r="AG28" s="24"/>
      <c r="AH28" s="24"/>
    </row>
    <row r="29" spans="1:34" ht="12.75" customHeight="1" thickBot="1">
      <c r="A29" s="9"/>
      <c r="B29" s="77"/>
      <c r="C29" s="79"/>
      <c r="D29" s="81"/>
      <c r="E29" s="83"/>
      <c r="F29" s="91"/>
      <c r="G29" s="55" t="s">
        <v>143</v>
      </c>
      <c r="H29" s="93"/>
      <c r="I29" s="55"/>
      <c r="J29" s="93"/>
      <c r="K29" s="55" t="s">
        <v>149</v>
      </c>
      <c r="L29" s="93"/>
      <c r="M29" s="55"/>
      <c r="N29" s="93"/>
      <c r="O29" s="55"/>
      <c r="P29" s="93"/>
      <c r="Q29" s="55"/>
      <c r="R29" s="93"/>
      <c r="S29" s="55"/>
      <c r="T29" s="93"/>
      <c r="U29" s="57"/>
      <c r="V29" s="93"/>
      <c r="W29" s="57"/>
      <c r="X29" s="93"/>
      <c r="Y29" s="57"/>
      <c r="Z29" s="72"/>
      <c r="AA29" s="123"/>
      <c r="AB29" s="74"/>
      <c r="AC29" s="24"/>
      <c r="AD29" s="24"/>
      <c r="AE29" s="24"/>
      <c r="AF29" s="24"/>
      <c r="AG29" s="24"/>
      <c r="AH29" s="24"/>
    </row>
    <row r="30" spans="1:34" ht="12.75" customHeight="1" thickTop="1">
      <c r="A30" s="1"/>
      <c r="B30" s="76">
        <v>13</v>
      </c>
      <c r="C30" s="78" t="str">
        <f>VLOOKUP(B30,'пр.взв'!B31:E54,2,FALSE)</f>
        <v>Щеглов Ян Андреевич</v>
      </c>
      <c r="D30" s="80" t="str">
        <f>VLOOKUP(B30,'пр.взв'!B31:F70,3,FALSE)</f>
        <v>14.07.1994, 1р</v>
      </c>
      <c r="E30" s="80" t="str">
        <f>VLOOKUP(B30,'пр.взв'!B31:G70,4,FALSE)</f>
        <v>Нижегородская, Дзержинск</v>
      </c>
      <c r="F30" s="90">
        <v>10</v>
      </c>
      <c r="G30" s="54">
        <v>3</v>
      </c>
      <c r="H30" s="92">
        <v>12</v>
      </c>
      <c r="I30" s="54">
        <v>4</v>
      </c>
      <c r="J30" s="75" t="s">
        <v>144</v>
      </c>
      <c r="K30" s="54"/>
      <c r="L30" s="75" t="s">
        <v>144</v>
      </c>
      <c r="M30" s="54"/>
      <c r="N30" s="75" t="s">
        <v>144</v>
      </c>
      <c r="O30" s="54"/>
      <c r="P30" s="75" t="s">
        <v>144</v>
      </c>
      <c r="Q30" s="54"/>
      <c r="R30" s="75" t="s">
        <v>144</v>
      </c>
      <c r="S30" s="54"/>
      <c r="T30" s="75" t="s">
        <v>144</v>
      </c>
      <c r="U30" s="56"/>
      <c r="V30" s="75" t="s">
        <v>144</v>
      </c>
      <c r="W30" s="56"/>
      <c r="X30" s="75" t="s">
        <v>144</v>
      </c>
      <c r="Y30" s="56"/>
      <c r="Z30" s="71">
        <v>3</v>
      </c>
      <c r="AA30" s="122">
        <v>7</v>
      </c>
      <c r="AB30" s="73">
        <v>14</v>
      </c>
      <c r="AC30" s="24"/>
      <c r="AD30" s="24"/>
      <c r="AE30" s="24"/>
      <c r="AF30" s="24"/>
      <c r="AG30" s="24"/>
      <c r="AH30" s="24"/>
    </row>
    <row r="31" spans="1:34" ht="12.75" customHeight="1" thickBot="1">
      <c r="A31" s="1"/>
      <c r="B31" s="77"/>
      <c r="C31" s="79"/>
      <c r="D31" s="81"/>
      <c r="E31" s="81"/>
      <c r="F31" s="91"/>
      <c r="G31" s="55"/>
      <c r="H31" s="93"/>
      <c r="I31" s="55" t="s">
        <v>149</v>
      </c>
      <c r="J31" s="75"/>
      <c r="K31" s="55"/>
      <c r="L31" s="75"/>
      <c r="M31" s="55"/>
      <c r="N31" s="75"/>
      <c r="O31" s="55"/>
      <c r="P31" s="75"/>
      <c r="Q31" s="55"/>
      <c r="R31" s="75"/>
      <c r="S31" s="55"/>
      <c r="T31" s="75"/>
      <c r="U31" s="57"/>
      <c r="V31" s="75"/>
      <c r="W31" s="57"/>
      <c r="X31" s="75"/>
      <c r="Y31" s="57"/>
      <c r="Z31" s="72"/>
      <c r="AA31" s="123"/>
      <c r="AB31" s="74"/>
      <c r="AC31" s="24"/>
      <c r="AD31" s="24"/>
      <c r="AE31" s="24"/>
      <c r="AF31" s="24"/>
      <c r="AG31" s="24"/>
      <c r="AH31" s="24"/>
    </row>
    <row r="32" spans="1:34" ht="13.5" customHeight="1" thickBot="1" thickTop="1">
      <c r="A32" s="1"/>
      <c r="B32" s="138" t="s">
        <v>139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24"/>
      <c r="AD32" s="24"/>
      <c r="AE32" s="24"/>
      <c r="AF32" s="24"/>
      <c r="AG32" s="24"/>
      <c r="AH32" s="24"/>
    </row>
    <row r="33" spans="2:34" ht="12.75" customHeight="1" thickTop="1">
      <c r="B33" s="76">
        <v>14</v>
      </c>
      <c r="C33" s="78" t="str">
        <f>VLOOKUP(B33,'пр.взв'!B33:E56,2,FALSE)</f>
        <v>Шангараев Айрат Ильдарович</v>
      </c>
      <c r="D33" s="80" t="str">
        <f>VLOOKUP(B33,'пр.взв'!B33:F72,3,FALSE)</f>
        <v>28.10.1995, 1р</v>
      </c>
      <c r="E33" s="82" t="str">
        <f>VLOOKUP(B33,'пр.взв'!B33:G72,4,FALSE)</f>
        <v>Р.Татарстан, Кукмор, Россия</v>
      </c>
      <c r="F33" s="67">
        <v>15</v>
      </c>
      <c r="G33" s="54">
        <v>3</v>
      </c>
      <c r="H33" s="69">
        <v>16</v>
      </c>
      <c r="I33" s="54">
        <v>0</v>
      </c>
      <c r="J33" s="69">
        <v>18</v>
      </c>
      <c r="K33" s="54">
        <v>3</v>
      </c>
      <c r="L33" s="69" t="s">
        <v>144</v>
      </c>
      <c r="M33" s="54"/>
      <c r="N33" s="69" t="s">
        <v>144</v>
      </c>
      <c r="O33" s="59"/>
      <c r="P33" s="65" t="s">
        <v>144</v>
      </c>
      <c r="Q33" s="54"/>
      <c r="R33" s="65" t="s">
        <v>144</v>
      </c>
      <c r="S33" s="54"/>
      <c r="T33" s="65" t="s">
        <v>144</v>
      </c>
      <c r="U33" s="56"/>
      <c r="V33" s="65" t="s">
        <v>144</v>
      </c>
      <c r="W33" s="60"/>
      <c r="X33" s="65" t="s">
        <v>144</v>
      </c>
      <c r="Y33" s="60"/>
      <c r="Z33" s="71">
        <v>3</v>
      </c>
      <c r="AA33" s="73">
        <f>SUM(G33+I33+K33+M33+O33+Q33+S33+U33+W33+Y33)</f>
        <v>6</v>
      </c>
      <c r="AB33" s="73">
        <v>11</v>
      </c>
      <c r="AC33" s="24"/>
      <c r="AD33" s="24"/>
      <c r="AE33" s="24"/>
      <c r="AF33" s="24"/>
      <c r="AG33" s="24"/>
      <c r="AH33" s="24"/>
    </row>
    <row r="34" spans="2:34" ht="12.75" customHeight="1" thickBot="1">
      <c r="B34" s="77"/>
      <c r="C34" s="79"/>
      <c r="D34" s="81"/>
      <c r="E34" s="83"/>
      <c r="F34" s="68"/>
      <c r="G34" s="55"/>
      <c r="H34" s="70"/>
      <c r="I34" s="55" t="s">
        <v>141</v>
      </c>
      <c r="J34" s="70"/>
      <c r="K34" s="55"/>
      <c r="L34" s="70"/>
      <c r="M34" s="55"/>
      <c r="N34" s="70"/>
      <c r="O34" s="10"/>
      <c r="P34" s="66"/>
      <c r="Q34" s="55"/>
      <c r="R34" s="66"/>
      <c r="S34" s="55"/>
      <c r="T34" s="66"/>
      <c r="U34" s="57"/>
      <c r="V34" s="66"/>
      <c r="W34" s="11"/>
      <c r="X34" s="66"/>
      <c r="Y34" s="11"/>
      <c r="Z34" s="72"/>
      <c r="AA34" s="74"/>
      <c r="AB34" s="74"/>
      <c r="AC34" s="24"/>
      <c r="AD34" s="24"/>
      <c r="AE34" s="24"/>
      <c r="AF34" s="24"/>
      <c r="AG34" s="24"/>
      <c r="AH34" s="24"/>
    </row>
    <row r="35" spans="2:34" ht="12.75" customHeight="1" thickTop="1">
      <c r="B35" s="76">
        <v>15</v>
      </c>
      <c r="C35" s="78" t="str">
        <f>VLOOKUP(B35,'пр.взв'!B35:E58,2,FALSE)</f>
        <v>Диянов Михаил Анатольевич</v>
      </c>
      <c r="D35" s="80" t="str">
        <f>VLOOKUP(B35,'пр.взв'!B35:F74,3,FALSE)</f>
        <v>02.04.1994, КМС</v>
      </c>
      <c r="E35" s="80" t="str">
        <f>VLOOKUP(B35,'пр.взв'!B35:G74,4,FALSE)</f>
        <v>Нижегородская, Выкса, ПР</v>
      </c>
      <c r="F35" s="67">
        <v>14</v>
      </c>
      <c r="G35" s="54">
        <v>2</v>
      </c>
      <c r="H35" s="69">
        <v>17</v>
      </c>
      <c r="I35" s="54">
        <v>0</v>
      </c>
      <c r="J35" s="69">
        <v>20</v>
      </c>
      <c r="K35" s="54">
        <v>0</v>
      </c>
      <c r="L35" s="69">
        <v>18</v>
      </c>
      <c r="M35" s="54">
        <v>0</v>
      </c>
      <c r="N35" s="69" t="s">
        <v>140</v>
      </c>
      <c r="O35" s="59"/>
      <c r="P35" s="65">
        <v>23</v>
      </c>
      <c r="Q35" s="54">
        <v>0</v>
      </c>
      <c r="R35" s="65">
        <v>24</v>
      </c>
      <c r="S35" s="54">
        <v>0</v>
      </c>
      <c r="T35" s="65">
        <v>3</v>
      </c>
      <c r="U35" s="56">
        <v>0</v>
      </c>
      <c r="V35" s="65">
        <v>12</v>
      </c>
      <c r="W35" s="60">
        <v>0</v>
      </c>
      <c r="X35" s="65"/>
      <c r="Y35" s="60"/>
      <c r="Z35" s="71" t="s">
        <v>158</v>
      </c>
      <c r="AA35" s="73">
        <f>SUM(G35+I35+K35+M35+O35+Q35+S35+U35+W35+Y35)</f>
        <v>2</v>
      </c>
      <c r="AB35" s="73">
        <v>1</v>
      </c>
      <c r="AC35" s="24"/>
      <c r="AD35" s="24"/>
      <c r="AE35" s="24"/>
      <c r="AF35" s="24"/>
      <c r="AG35" s="24"/>
      <c r="AH35" s="24"/>
    </row>
    <row r="36" spans="2:34" ht="12.75" customHeight="1" thickBot="1">
      <c r="B36" s="77"/>
      <c r="C36" s="79"/>
      <c r="D36" s="81"/>
      <c r="E36" s="81"/>
      <c r="F36" s="68"/>
      <c r="G36" s="55"/>
      <c r="H36" s="70"/>
      <c r="I36" s="58" t="s">
        <v>151</v>
      </c>
      <c r="J36" s="70"/>
      <c r="K36" s="55" t="s">
        <v>152</v>
      </c>
      <c r="L36" s="70"/>
      <c r="M36" s="55" t="s">
        <v>153</v>
      </c>
      <c r="N36" s="70"/>
      <c r="O36" s="10"/>
      <c r="P36" s="66"/>
      <c r="Q36" s="55" t="s">
        <v>154</v>
      </c>
      <c r="R36" s="66"/>
      <c r="S36" s="55" t="s">
        <v>155</v>
      </c>
      <c r="T36" s="66"/>
      <c r="U36" s="57" t="s">
        <v>156</v>
      </c>
      <c r="V36" s="66"/>
      <c r="W36" s="61" t="s">
        <v>157</v>
      </c>
      <c r="X36" s="66"/>
      <c r="Y36" s="11"/>
      <c r="Z36" s="72"/>
      <c r="AA36" s="74"/>
      <c r="AB36" s="74"/>
      <c r="AC36" s="24"/>
      <c r="AD36" s="24"/>
      <c r="AE36" s="24"/>
      <c r="AF36" s="24"/>
      <c r="AG36" s="24"/>
      <c r="AH36" s="24"/>
    </row>
    <row r="37" spans="2:34" ht="12.75" customHeight="1" thickTop="1">
      <c r="B37" s="76">
        <v>16</v>
      </c>
      <c r="C37" s="78" t="str">
        <f>VLOOKUP(B37,'пр.взв'!B37:E58,2,FALSE)</f>
        <v>Бадалян Армен Атурович</v>
      </c>
      <c r="D37" s="80" t="str">
        <f>VLOOKUP(B37,'пр.взв'!B37:F76,3,FALSE)</f>
        <v>19.11.1994, 1р</v>
      </c>
      <c r="E37" s="82" t="str">
        <f>VLOOKUP(B37,'пр.взв'!B37:G76,4,FALSE)</f>
        <v>Самарская обл. Самара, МО</v>
      </c>
      <c r="F37" s="67">
        <v>17</v>
      </c>
      <c r="G37" s="54">
        <v>3</v>
      </c>
      <c r="H37" s="69">
        <v>14</v>
      </c>
      <c r="I37" s="54">
        <v>4</v>
      </c>
      <c r="J37" s="69" t="s">
        <v>144</v>
      </c>
      <c r="K37" s="54"/>
      <c r="L37" s="69" t="s">
        <v>144</v>
      </c>
      <c r="M37" s="54"/>
      <c r="N37" s="69" t="s">
        <v>144</v>
      </c>
      <c r="O37" s="59"/>
      <c r="P37" s="65" t="s">
        <v>144</v>
      </c>
      <c r="Q37" s="54"/>
      <c r="R37" s="65" t="s">
        <v>144</v>
      </c>
      <c r="S37" s="54"/>
      <c r="T37" s="65" t="s">
        <v>144</v>
      </c>
      <c r="U37" s="56"/>
      <c r="V37" s="65" t="s">
        <v>144</v>
      </c>
      <c r="W37" s="60"/>
      <c r="X37" s="65" t="s">
        <v>144</v>
      </c>
      <c r="Y37" s="60"/>
      <c r="Z37" s="71">
        <v>2</v>
      </c>
      <c r="AA37" s="73">
        <f>SUM(G37+I37+K37+M37+O37+Q37+S37+U37+W37+Y37)</f>
        <v>7</v>
      </c>
      <c r="AB37" s="73">
        <v>24</v>
      </c>
      <c r="AC37" s="24"/>
      <c r="AD37" s="24"/>
      <c r="AE37" s="24"/>
      <c r="AF37" s="24"/>
      <c r="AG37" s="24"/>
      <c r="AH37" s="24"/>
    </row>
    <row r="38" spans="2:34" ht="12.75" customHeight="1" thickBot="1">
      <c r="B38" s="77"/>
      <c r="C38" s="79"/>
      <c r="D38" s="81"/>
      <c r="E38" s="83"/>
      <c r="F38" s="68"/>
      <c r="G38" s="55"/>
      <c r="H38" s="70"/>
      <c r="I38" s="55" t="s">
        <v>159</v>
      </c>
      <c r="J38" s="70"/>
      <c r="K38" s="55"/>
      <c r="L38" s="70"/>
      <c r="M38" s="55"/>
      <c r="N38" s="70"/>
      <c r="O38" s="10"/>
      <c r="P38" s="66"/>
      <c r="Q38" s="55"/>
      <c r="R38" s="66"/>
      <c r="S38" s="55"/>
      <c r="T38" s="66"/>
      <c r="U38" s="57"/>
      <c r="V38" s="66"/>
      <c r="W38" s="11"/>
      <c r="X38" s="66"/>
      <c r="Y38" s="11"/>
      <c r="Z38" s="72"/>
      <c r="AA38" s="74"/>
      <c r="AB38" s="74"/>
      <c r="AC38" s="24"/>
      <c r="AD38" s="24"/>
      <c r="AE38" s="24"/>
      <c r="AF38" s="24"/>
      <c r="AG38" s="24"/>
      <c r="AH38" s="24"/>
    </row>
    <row r="39" spans="2:34" ht="12.75" customHeight="1" thickTop="1">
      <c r="B39" s="76">
        <v>17</v>
      </c>
      <c r="C39" s="78" t="str">
        <f>VLOOKUP(B39,'пр.взв'!B39:E58,2,FALSE)</f>
        <v>Гайсин Игнат Раисович</v>
      </c>
      <c r="D39" s="80" t="str">
        <f>VLOOKUP(B39,'пр.взв'!B39:F78,3,FALSE)</f>
        <v>28.10.1994, 1р</v>
      </c>
      <c r="E39" s="80" t="str">
        <f>VLOOKUP(B39,'пр.взв'!B39:G78,4,FALSE)</f>
        <v>Пермский край, Лысьва, МО</v>
      </c>
      <c r="F39" s="67">
        <v>16</v>
      </c>
      <c r="G39" s="54">
        <v>25</v>
      </c>
      <c r="H39" s="69">
        <v>15</v>
      </c>
      <c r="I39" s="54">
        <v>4</v>
      </c>
      <c r="J39" s="69" t="s">
        <v>144</v>
      </c>
      <c r="K39" s="54"/>
      <c r="L39" s="69" t="s">
        <v>144</v>
      </c>
      <c r="M39" s="54"/>
      <c r="N39" s="69" t="s">
        <v>144</v>
      </c>
      <c r="O39" s="59"/>
      <c r="P39" s="65" t="s">
        <v>144</v>
      </c>
      <c r="Q39" s="54"/>
      <c r="R39" s="65" t="s">
        <v>144</v>
      </c>
      <c r="S39" s="54"/>
      <c r="T39" s="65" t="s">
        <v>144</v>
      </c>
      <c r="U39" s="56"/>
      <c r="V39" s="65" t="s">
        <v>144</v>
      </c>
      <c r="W39" s="60"/>
      <c r="X39" s="65" t="s">
        <v>144</v>
      </c>
      <c r="Y39" s="60"/>
      <c r="Z39" s="71">
        <v>2</v>
      </c>
      <c r="AA39" s="124">
        <v>40304</v>
      </c>
      <c r="AB39" s="73">
        <v>20</v>
      </c>
      <c r="AC39" s="24"/>
      <c r="AD39" s="24"/>
      <c r="AE39" s="24"/>
      <c r="AF39" s="24"/>
      <c r="AG39" s="24"/>
      <c r="AH39" s="24"/>
    </row>
    <row r="40" spans="2:34" ht="12.75" customHeight="1" thickBot="1">
      <c r="B40" s="77"/>
      <c r="C40" s="79"/>
      <c r="D40" s="81"/>
      <c r="E40" s="81"/>
      <c r="F40" s="68"/>
      <c r="G40" s="55"/>
      <c r="H40" s="70"/>
      <c r="I40" s="55"/>
      <c r="J40" s="70"/>
      <c r="K40" s="55"/>
      <c r="L40" s="70"/>
      <c r="M40" s="55"/>
      <c r="N40" s="70"/>
      <c r="O40" s="10"/>
      <c r="P40" s="66"/>
      <c r="Q40" s="55"/>
      <c r="R40" s="66"/>
      <c r="S40" s="55"/>
      <c r="T40" s="66"/>
      <c r="U40" s="57"/>
      <c r="V40" s="66"/>
      <c r="W40" s="11"/>
      <c r="X40" s="66"/>
      <c r="Y40" s="11"/>
      <c r="Z40" s="72"/>
      <c r="AA40" s="125"/>
      <c r="AB40" s="74"/>
      <c r="AC40" s="24"/>
      <c r="AD40" s="24"/>
      <c r="AE40" s="24"/>
      <c r="AF40" s="24"/>
      <c r="AG40" s="24"/>
      <c r="AH40" s="24"/>
    </row>
    <row r="41" spans="2:34" ht="12.75" customHeight="1" thickTop="1">
      <c r="B41" s="76">
        <v>18</v>
      </c>
      <c r="C41" s="78" t="str">
        <f>VLOOKUP(B41,'пр.взв'!B41:E58,2,FALSE)</f>
        <v>Семенов Владимир Александрович</v>
      </c>
      <c r="D41" s="80" t="str">
        <f>VLOOKUP(B41,'пр.взв'!B41:F80,3,FALSE)</f>
        <v>17.06.1994, КМС</v>
      </c>
      <c r="E41" s="82" t="str">
        <f>VLOOKUP(B41,'пр.взв'!B41:G80,4,FALSE)</f>
        <v>Чувашская Р. Чебоксары</v>
      </c>
      <c r="F41" s="67">
        <v>19</v>
      </c>
      <c r="G41" s="54">
        <v>0</v>
      </c>
      <c r="H41" s="69">
        <v>20</v>
      </c>
      <c r="I41" s="54">
        <v>1</v>
      </c>
      <c r="J41" s="69">
        <v>14</v>
      </c>
      <c r="K41" s="54">
        <v>1</v>
      </c>
      <c r="L41" s="69">
        <v>15</v>
      </c>
      <c r="M41" s="54">
        <v>4</v>
      </c>
      <c r="N41" s="69" t="s">
        <v>144</v>
      </c>
      <c r="O41" s="59"/>
      <c r="P41" s="65" t="s">
        <v>144</v>
      </c>
      <c r="Q41" s="54"/>
      <c r="R41" s="65" t="s">
        <v>144</v>
      </c>
      <c r="S41" s="54"/>
      <c r="T41" s="65" t="s">
        <v>144</v>
      </c>
      <c r="U41" s="56"/>
      <c r="V41" s="65" t="s">
        <v>144</v>
      </c>
      <c r="W41" s="60"/>
      <c r="X41" s="65" t="s">
        <v>144</v>
      </c>
      <c r="Y41" s="60"/>
      <c r="Z41" s="71">
        <v>4</v>
      </c>
      <c r="AA41" s="73">
        <f>SUM(G41+I41+K41+M41+O41+Q41+S41+U41+W41+Y41)</f>
        <v>6</v>
      </c>
      <c r="AB41" s="73">
        <v>7</v>
      </c>
      <c r="AC41" s="24"/>
      <c r="AD41" s="24"/>
      <c r="AE41" s="24"/>
      <c r="AF41" s="24"/>
      <c r="AG41" s="24"/>
      <c r="AH41" s="24"/>
    </row>
    <row r="42" spans="2:34" ht="12.75" customHeight="1" thickBot="1">
      <c r="B42" s="77"/>
      <c r="C42" s="79"/>
      <c r="D42" s="81"/>
      <c r="E42" s="83"/>
      <c r="F42" s="68"/>
      <c r="G42" s="55" t="s">
        <v>160</v>
      </c>
      <c r="H42" s="70"/>
      <c r="I42" s="55"/>
      <c r="J42" s="70"/>
      <c r="K42" s="55"/>
      <c r="L42" s="70"/>
      <c r="M42" s="55" t="s">
        <v>153</v>
      </c>
      <c r="N42" s="70"/>
      <c r="O42" s="10"/>
      <c r="P42" s="66"/>
      <c r="Q42" s="55"/>
      <c r="R42" s="66"/>
      <c r="S42" s="55"/>
      <c r="T42" s="66"/>
      <c r="U42" s="57"/>
      <c r="V42" s="66"/>
      <c r="W42" s="11"/>
      <c r="X42" s="66"/>
      <c r="Y42" s="11"/>
      <c r="Z42" s="72"/>
      <c r="AA42" s="74"/>
      <c r="AB42" s="74"/>
      <c r="AC42" s="24"/>
      <c r="AD42" s="24"/>
      <c r="AE42" s="24"/>
      <c r="AF42" s="24"/>
      <c r="AG42" s="24"/>
      <c r="AH42" s="24"/>
    </row>
    <row r="43" spans="2:34" ht="12.75" customHeight="1" thickTop="1">
      <c r="B43" s="76">
        <v>19</v>
      </c>
      <c r="C43" s="78" t="str">
        <f>VLOOKUP(B43,'пр.взв'!B43:E58,2,FALSE)</f>
        <v>Яндулов Андрей Владимирович</v>
      </c>
      <c r="D43" s="80" t="str">
        <f>VLOOKUP(B43,'пр.взв'!B43:F82,3,FALSE)</f>
        <v>24.04.1996, 1ю</v>
      </c>
      <c r="E43" s="80" t="str">
        <f>VLOOKUP(B43,'пр.взв'!B43:G82,4,FALSE)</f>
        <v>Р.Марий Эл, п.Медведево</v>
      </c>
      <c r="F43" s="67">
        <v>18</v>
      </c>
      <c r="G43" s="54">
        <v>4</v>
      </c>
      <c r="H43" s="69">
        <v>21</v>
      </c>
      <c r="I43" s="54">
        <v>4</v>
      </c>
      <c r="J43" s="69" t="s">
        <v>144</v>
      </c>
      <c r="K43" s="54"/>
      <c r="L43" s="69" t="s">
        <v>144</v>
      </c>
      <c r="M43" s="54"/>
      <c r="N43" s="69" t="s">
        <v>144</v>
      </c>
      <c r="O43" s="59"/>
      <c r="P43" s="65" t="s">
        <v>144</v>
      </c>
      <c r="Q43" s="54"/>
      <c r="R43" s="65" t="s">
        <v>144</v>
      </c>
      <c r="S43" s="54"/>
      <c r="T43" s="65" t="s">
        <v>144</v>
      </c>
      <c r="U43" s="56"/>
      <c r="V43" s="65" t="s">
        <v>144</v>
      </c>
      <c r="W43" s="60"/>
      <c r="X43" s="65" t="s">
        <v>144</v>
      </c>
      <c r="Y43" s="60"/>
      <c r="Z43" s="71">
        <v>2</v>
      </c>
      <c r="AA43" s="73">
        <f>SUM(G43+I43+K43+M43+O43+Q43+S43+U43+W43+Y43)</f>
        <v>8</v>
      </c>
      <c r="AB43" s="73">
        <v>26</v>
      </c>
      <c r="AC43" s="24"/>
      <c r="AD43" s="24"/>
      <c r="AE43" s="24"/>
      <c r="AF43" s="24"/>
      <c r="AG43" s="24"/>
      <c r="AH43" s="24"/>
    </row>
    <row r="44" spans="2:34" ht="12.75" customHeight="1" thickBot="1">
      <c r="B44" s="77"/>
      <c r="C44" s="79"/>
      <c r="D44" s="81"/>
      <c r="E44" s="81"/>
      <c r="F44" s="68"/>
      <c r="G44" s="55" t="s">
        <v>160</v>
      </c>
      <c r="H44" s="70"/>
      <c r="I44" s="55" t="s">
        <v>161</v>
      </c>
      <c r="J44" s="70"/>
      <c r="K44" s="55"/>
      <c r="L44" s="70"/>
      <c r="M44" s="55"/>
      <c r="N44" s="70"/>
      <c r="O44" s="10"/>
      <c r="P44" s="66"/>
      <c r="Q44" s="55"/>
      <c r="R44" s="66"/>
      <c r="S44" s="55"/>
      <c r="T44" s="66"/>
      <c r="U44" s="57"/>
      <c r="V44" s="66"/>
      <c r="W44" s="11"/>
      <c r="X44" s="66"/>
      <c r="Y44" s="11"/>
      <c r="Z44" s="72"/>
      <c r="AA44" s="74"/>
      <c r="AB44" s="74"/>
      <c r="AC44" s="24"/>
      <c r="AD44" s="24"/>
      <c r="AE44" s="24"/>
      <c r="AF44" s="24"/>
      <c r="AG44" s="24"/>
      <c r="AH44" s="24"/>
    </row>
    <row r="45" spans="2:34" ht="12.75" customHeight="1" thickTop="1">
      <c r="B45" s="76">
        <v>20</v>
      </c>
      <c r="C45" s="78" t="str">
        <f>VLOOKUP(B45,'пр.взв'!B45:E58,2,FALSE)</f>
        <v>Николаев Владимир Викторович</v>
      </c>
      <c r="D45" s="80" t="str">
        <f>VLOOKUP(B45,'пр.взв'!B45:F84,3,FALSE)</f>
        <v>01.11.1996, 1р.</v>
      </c>
      <c r="E45" s="82" t="str">
        <f>VLOOKUP(B45,'пр.взв'!B45:G84,4,FALSE)</f>
        <v>Нижегородская, Н.Новгород</v>
      </c>
      <c r="F45" s="67">
        <v>21</v>
      </c>
      <c r="G45" s="54">
        <v>2</v>
      </c>
      <c r="H45" s="69">
        <v>18</v>
      </c>
      <c r="I45" s="54">
        <v>3</v>
      </c>
      <c r="J45" s="69">
        <v>15</v>
      </c>
      <c r="K45" s="54">
        <v>4</v>
      </c>
      <c r="L45" s="69" t="s">
        <v>144</v>
      </c>
      <c r="M45" s="54"/>
      <c r="N45" s="69" t="s">
        <v>144</v>
      </c>
      <c r="O45" s="59"/>
      <c r="P45" s="65" t="s">
        <v>144</v>
      </c>
      <c r="Q45" s="54"/>
      <c r="R45" s="65" t="s">
        <v>144</v>
      </c>
      <c r="S45" s="54"/>
      <c r="T45" s="65" t="s">
        <v>144</v>
      </c>
      <c r="U45" s="56"/>
      <c r="V45" s="65" t="s">
        <v>144</v>
      </c>
      <c r="W45" s="60"/>
      <c r="X45" s="65" t="s">
        <v>144</v>
      </c>
      <c r="Y45" s="60"/>
      <c r="Z45" s="71">
        <v>3</v>
      </c>
      <c r="AA45" s="73">
        <f>SUM(G45+I45+K45+M45+O45+Q45+S45+U45+W45+Y45)</f>
        <v>9</v>
      </c>
      <c r="AB45" s="73">
        <v>19</v>
      </c>
      <c r="AC45" s="24"/>
      <c r="AD45" s="24"/>
      <c r="AE45" s="24"/>
      <c r="AF45" s="24"/>
      <c r="AG45" s="24"/>
      <c r="AH45" s="24"/>
    </row>
    <row r="46" spans="2:34" ht="12.75" customHeight="1" thickBot="1">
      <c r="B46" s="77"/>
      <c r="C46" s="79"/>
      <c r="D46" s="81"/>
      <c r="E46" s="83"/>
      <c r="F46" s="68"/>
      <c r="G46" s="55"/>
      <c r="H46" s="70"/>
      <c r="I46" s="55"/>
      <c r="J46" s="70"/>
      <c r="K46" s="55" t="s">
        <v>152</v>
      </c>
      <c r="L46" s="70"/>
      <c r="M46" s="55"/>
      <c r="N46" s="70"/>
      <c r="O46" s="10"/>
      <c r="P46" s="66"/>
      <c r="Q46" s="55"/>
      <c r="R46" s="66"/>
      <c r="S46" s="55"/>
      <c r="T46" s="66"/>
      <c r="U46" s="57"/>
      <c r="V46" s="66"/>
      <c r="W46" s="11"/>
      <c r="X46" s="66"/>
      <c r="Y46" s="11"/>
      <c r="Z46" s="72"/>
      <c r="AA46" s="74"/>
      <c r="AB46" s="74"/>
      <c r="AC46" s="24"/>
      <c r="AD46" s="24"/>
      <c r="AE46" s="24"/>
      <c r="AF46" s="24"/>
      <c r="AG46" s="24"/>
      <c r="AH46" s="24"/>
    </row>
    <row r="47" spans="2:34" ht="12.75" customHeight="1" thickTop="1">
      <c r="B47" s="76">
        <v>21</v>
      </c>
      <c r="C47" s="78" t="str">
        <f>VLOOKUP(B47,'пр.взв'!B47:E58,2,FALSE)</f>
        <v>Душалов Рустем Олегович</v>
      </c>
      <c r="D47" s="80">
        <f>VLOOKUP(B47,'пр.взв'!B47:F86,3,FALSE)</f>
        <v>34576</v>
      </c>
      <c r="E47" s="80" t="str">
        <f>VLOOKUP(B47,'пр.взв'!B47:G86,4,FALSE)</f>
        <v>Саратовская, Саратов ПР</v>
      </c>
      <c r="F47" s="67">
        <v>20</v>
      </c>
      <c r="G47" s="54">
        <v>3</v>
      </c>
      <c r="H47" s="69">
        <v>19</v>
      </c>
      <c r="I47" s="54">
        <v>0</v>
      </c>
      <c r="J47" s="69">
        <v>23</v>
      </c>
      <c r="K47" s="54">
        <v>3</v>
      </c>
      <c r="L47" s="69" t="s">
        <v>144</v>
      </c>
      <c r="M47" s="54"/>
      <c r="N47" s="69" t="s">
        <v>144</v>
      </c>
      <c r="O47" s="59"/>
      <c r="P47" s="65" t="s">
        <v>144</v>
      </c>
      <c r="Q47" s="54"/>
      <c r="R47" s="65" t="s">
        <v>144</v>
      </c>
      <c r="S47" s="54"/>
      <c r="T47" s="65" t="s">
        <v>144</v>
      </c>
      <c r="U47" s="56"/>
      <c r="V47" s="65" t="s">
        <v>144</v>
      </c>
      <c r="W47" s="60"/>
      <c r="X47" s="65" t="s">
        <v>144</v>
      </c>
      <c r="Y47" s="60"/>
      <c r="Z47" s="71">
        <v>3</v>
      </c>
      <c r="AA47" s="73">
        <f>SUM(G47+I47+K47+M47+O47+Q47+S47+U47+W47+Y47)</f>
        <v>6</v>
      </c>
      <c r="AB47" s="73">
        <v>12</v>
      </c>
      <c r="AC47" s="24"/>
      <c r="AD47" s="24"/>
      <c r="AE47" s="24"/>
      <c r="AF47" s="24"/>
      <c r="AG47" s="24"/>
      <c r="AH47" s="24"/>
    </row>
    <row r="48" spans="2:34" ht="12.75" customHeight="1" thickBot="1">
      <c r="B48" s="77"/>
      <c r="C48" s="79"/>
      <c r="D48" s="81"/>
      <c r="E48" s="81"/>
      <c r="F48" s="68"/>
      <c r="G48" s="55"/>
      <c r="H48" s="70"/>
      <c r="I48" s="55" t="s">
        <v>161</v>
      </c>
      <c r="J48" s="70"/>
      <c r="K48" s="55"/>
      <c r="L48" s="70"/>
      <c r="M48" s="55"/>
      <c r="N48" s="70"/>
      <c r="O48" s="10"/>
      <c r="P48" s="66"/>
      <c r="Q48" s="55"/>
      <c r="R48" s="66"/>
      <c r="S48" s="55"/>
      <c r="T48" s="66"/>
      <c r="U48" s="57"/>
      <c r="V48" s="66"/>
      <c r="W48" s="11"/>
      <c r="X48" s="66"/>
      <c r="Y48" s="11"/>
      <c r="Z48" s="72"/>
      <c r="AA48" s="74"/>
      <c r="AB48" s="74"/>
      <c r="AC48" s="24"/>
      <c r="AD48" s="24"/>
      <c r="AE48" s="24"/>
      <c r="AF48" s="24"/>
      <c r="AG48" s="24"/>
      <c r="AH48" s="24"/>
    </row>
    <row r="49" spans="2:34" ht="12.75" customHeight="1" thickTop="1">
      <c r="B49" s="76">
        <v>22</v>
      </c>
      <c r="C49" s="78" t="str">
        <f>VLOOKUP(B49,'пр.взв'!B49:E58,2,FALSE)</f>
        <v>Клементьев Иван Сергеевич</v>
      </c>
      <c r="D49" s="80" t="str">
        <f>VLOOKUP(B49,'пр.взв'!B49:F88,3,FALSE)</f>
        <v>30.01.1995, 1р.</v>
      </c>
      <c r="E49" s="82" t="str">
        <f>VLOOKUP(B49,'пр.взв'!B49:G88,4,FALSE)</f>
        <v>Чувашская Р. Чебоксары</v>
      </c>
      <c r="F49" s="67">
        <v>23</v>
      </c>
      <c r="G49" s="54">
        <v>4</v>
      </c>
      <c r="H49" s="69">
        <v>24</v>
      </c>
      <c r="I49" s="54">
        <v>4</v>
      </c>
      <c r="J49" s="69" t="s">
        <v>144</v>
      </c>
      <c r="K49" s="54"/>
      <c r="L49" s="69" t="s">
        <v>144</v>
      </c>
      <c r="M49" s="54"/>
      <c r="N49" s="69" t="s">
        <v>144</v>
      </c>
      <c r="O49" s="59"/>
      <c r="P49" s="65" t="s">
        <v>144</v>
      </c>
      <c r="Q49" s="54"/>
      <c r="R49" s="65" t="s">
        <v>144</v>
      </c>
      <c r="S49" s="54"/>
      <c r="T49" s="65" t="s">
        <v>144</v>
      </c>
      <c r="U49" s="56"/>
      <c r="V49" s="65" t="s">
        <v>144</v>
      </c>
      <c r="W49" s="60"/>
      <c r="X49" s="65" t="s">
        <v>144</v>
      </c>
      <c r="Y49" s="60"/>
      <c r="Z49" s="71">
        <v>2</v>
      </c>
      <c r="AA49" s="73">
        <f>SUM(G49+I49+K49+M49+O49+Q49+S49+U49+W49+Y49)</f>
        <v>8</v>
      </c>
      <c r="AB49" s="73">
        <v>25</v>
      </c>
      <c r="AC49" s="24"/>
      <c r="AD49" s="24"/>
      <c r="AE49" s="24"/>
      <c r="AF49" s="24"/>
      <c r="AG49" s="24"/>
      <c r="AH49" s="24"/>
    </row>
    <row r="50" spans="2:34" ht="12.75" customHeight="1" thickBot="1">
      <c r="B50" s="77"/>
      <c r="C50" s="79"/>
      <c r="D50" s="81"/>
      <c r="E50" s="83"/>
      <c r="F50" s="68"/>
      <c r="G50" s="55" t="s">
        <v>162</v>
      </c>
      <c r="H50" s="70"/>
      <c r="I50" s="55" t="s">
        <v>163</v>
      </c>
      <c r="J50" s="70"/>
      <c r="K50" s="55"/>
      <c r="L50" s="70"/>
      <c r="M50" s="55"/>
      <c r="N50" s="70"/>
      <c r="O50" s="10"/>
      <c r="P50" s="66"/>
      <c r="Q50" s="55"/>
      <c r="R50" s="66"/>
      <c r="S50" s="55"/>
      <c r="T50" s="66"/>
      <c r="U50" s="57"/>
      <c r="V50" s="66"/>
      <c r="W50" s="11"/>
      <c r="X50" s="66"/>
      <c r="Y50" s="11"/>
      <c r="Z50" s="72"/>
      <c r="AA50" s="74"/>
      <c r="AB50" s="74"/>
      <c r="AC50" s="24"/>
      <c r="AD50" s="24"/>
      <c r="AE50" s="24"/>
      <c r="AF50" s="24"/>
      <c r="AG50" s="24"/>
      <c r="AH50" s="24"/>
    </row>
    <row r="51" spans="2:34" ht="12.75" customHeight="1" thickTop="1">
      <c r="B51" s="76">
        <v>23</v>
      </c>
      <c r="C51" s="78" t="str">
        <f>VLOOKUP(B51,'пр.взв'!B51:E58,2,FALSE)</f>
        <v>Муратов Даниил Владиславович</v>
      </c>
      <c r="D51" s="80" t="str">
        <f>VLOOKUP(B51,'пр.взв'!B51:F90,3,FALSE)</f>
        <v>23.06.1994, 1р</v>
      </c>
      <c r="E51" s="80" t="str">
        <f>VLOOKUP(B51,'пр.взв'!B51:G90,4,FALSE)</f>
        <v>Самарская обл. Тольяти, МО</v>
      </c>
      <c r="F51" s="67">
        <v>22</v>
      </c>
      <c r="G51" s="54">
        <v>0</v>
      </c>
      <c r="H51" s="69">
        <v>26</v>
      </c>
      <c r="I51" s="54">
        <v>2</v>
      </c>
      <c r="J51" s="69">
        <v>21</v>
      </c>
      <c r="K51" s="54">
        <v>1</v>
      </c>
      <c r="L51" s="69" t="s">
        <v>140</v>
      </c>
      <c r="M51" s="54"/>
      <c r="N51" s="69">
        <v>24</v>
      </c>
      <c r="O51" s="59">
        <v>2</v>
      </c>
      <c r="P51" s="65">
        <v>15</v>
      </c>
      <c r="Q51" s="54">
        <v>4</v>
      </c>
      <c r="R51" s="65" t="s">
        <v>144</v>
      </c>
      <c r="S51" s="54"/>
      <c r="T51" s="65" t="s">
        <v>144</v>
      </c>
      <c r="U51" s="56"/>
      <c r="V51" s="65" t="s">
        <v>144</v>
      </c>
      <c r="W51" s="60"/>
      <c r="X51" s="65" t="s">
        <v>144</v>
      </c>
      <c r="Y51" s="60"/>
      <c r="Z51" s="71">
        <v>6</v>
      </c>
      <c r="AA51" s="73">
        <f>SUM(G51+I51+K51+M51+O51+Q51+S51+U51+W51+Y51)</f>
        <v>9</v>
      </c>
      <c r="AB51" s="73">
        <v>5</v>
      </c>
      <c r="AC51" s="24"/>
      <c r="AD51" s="24"/>
      <c r="AE51" s="24"/>
      <c r="AF51" s="24"/>
      <c r="AG51" s="24"/>
      <c r="AH51" s="24"/>
    </row>
    <row r="52" spans="2:34" ht="12.75" customHeight="1" thickBot="1">
      <c r="B52" s="77"/>
      <c r="C52" s="79"/>
      <c r="D52" s="81"/>
      <c r="E52" s="81"/>
      <c r="F52" s="68"/>
      <c r="G52" s="55" t="s">
        <v>162</v>
      </c>
      <c r="H52" s="70"/>
      <c r="I52" s="55"/>
      <c r="J52" s="70"/>
      <c r="K52" s="55"/>
      <c r="L52" s="70"/>
      <c r="M52" s="55"/>
      <c r="N52" s="70"/>
      <c r="O52" s="10"/>
      <c r="P52" s="66"/>
      <c r="Q52" s="55" t="s">
        <v>154</v>
      </c>
      <c r="R52" s="66"/>
      <c r="S52" s="55"/>
      <c r="T52" s="66"/>
      <c r="U52" s="57"/>
      <c r="V52" s="66"/>
      <c r="W52" s="11"/>
      <c r="X52" s="66"/>
      <c r="Y52" s="11"/>
      <c r="Z52" s="72"/>
      <c r="AA52" s="74"/>
      <c r="AB52" s="74"/>
      <c r="AC52" s="24"/>
      <c r="AD52" s="24"/>
      <c r="AE52" s="24"/>
      <c r="AF52" s="24"/>
      <c r="AG52" s="24"/>
      <c r="AH52" s="24"/>
    </row>
    <row r="53" spans="2:34" ht="12.75" customHeight="1" thickTop="1">
      <c r="B53" s="76">
        <v>24</v>
      </c>
      <c r="C53" s="78" t="str">
        <f>VLOOKUP(B53,'пр.взв'!B53:E58,2,FALSE)</f>
        <v>Нагиев Васиф Забил Оглы</v>
      </c>
      <c r="D53" s="80" t="str">
        <f>VLOOKUP(B53,'пр.взв'!B53:F92,3,FALSE)</f>
        <v>23.02.1994, 1р</v>
      </c>
      <c r="E53" s="82" t="str">
        <f>VLOOKUP(B53,'пр.взв'!B53:G92,4,FALSE)</f>
        <v>Р.Татарстан, Казань, Россия</v>
      </c>
      <c r="F53" s="67">
        <v>25</v>
      </c>
      <c r="G53" s="54">
        <v>0</v>
      </c>
      <c r="H53" s="69">
        <v>22</v>
      </c>
      <c r="I53" s="54">
        <v>0</v>
      </c>
      <c r="J53" s="69" t="s">
        <v>140</v>
      </c>
      <c r="K53" s="54"/>
      <c r="L53" s="69">
        <v>26</v>
      </c>
      <c r="M53" s="54">
        <v>2</v>
      </c>
      <c r="N53" s="69">
        <v>23</v>
      </c>
      <c r="O53" s="59">
        <v>3</v>
      </c>
      <c r="P53" s="65" t="s">
        <v>140</v>
      </c>
      <c r="Q53" s="54"/>
      <c r="R53" s="65">
        <v>15</v>
      </c>
      <c r="S53" s="54">
        <v>4</v>
      </c>
      <c r="T53" s="65">
        <v>12</v>
      </c>
      <c r="U53" s="56">
        <v>3</v>
      </c>
      <c r="V53" s="65"/>
      <c r="W53" s="60"/>
      <c r="X53" s="65"/>
      <c r="Y53" s="60"/>
      <c r="Z53" s="71" t="s">
        <v>165</v>
      </c>
      <c r="AA53" s="73">
        <f>SUM(G53+I53+K53+M53+O53+Q53+S53+U53+W53+Y53)</f>
        <v>12</v>
      </c>
      <c r="AB53" s="73">
        <v>3</v>
      </c>
      <c r="AC53" s="24"/>
      <c r="AD53" s="24"/>
      <c r="AE53" s="24"/>
      <c r="AF53" s="24"/>
      <c r="AG53" s="24"/>
      <c r="AH53" s="24"/>
    </row>
    <row r="54" spans="2:34" ht="12.75" customHeight="1" thickBot="1">
      <c r="B54" s="77"/>
      <c r="C54" s="79"/>
      <c r="D54" s="81"/>
      <c r="E54" s="83"/>
      <c r="F54" s="68"/>
      <c r="G54" s="55" t="s">
        <v>164</v>
      </c>
      <c r="H54" s="70"/>
      <c r="I54" s="55" t="s">
        <v>163</v>
      </c>
      <c r="J54" s="70"/>
      <c r="K54" s="55"/>
      <c r="L54" s="70"/>
      <c r="M54" s="55"/>
      <c r="N54" s="70"/>
      <c r="O54" s="10"/>
      <c r="P54" s="66"/>
      <c r="Q54" s="55"/>
      <c r="R54" s="66"/>
      <c r="S54" s="55" t="s">
        <v>155</v>
      </c>
      <c r="T54" s="66"/>
      <c r="U54" s="57"/>
      <c r="V54" s="66"/>
      <c r="W54" s="11"/>
      <c r="X54" s="66"/>
      <c r="Y54" s="11"/>
      <c r="Z54" s="72"/>
      <c r="AA54" s="74"/>
      <c r="AB54" s="74"/>
      <c r="AC54" s="24"/>
      <c r="AD54" s="24"/>
      <c r="AE54" s="24"/>
      <c r="AF54" s="24"/>
      <c r="AG54" s="24"/>
      <c r="AH54" s="24"/>
    </row>
    <row r="55" spans="2:34" ht="12.75" customHeight="1" thickTop="1">
      <c r="B55" s="76">
        <v>25</v>
      </c>
      <c r="C55" s="78" t="str">
        <f>VLOOKUP(B55,'пр.взв'!B55:E58,2,FALSE)</f>
        <v>Бурханов Альберт Ильдусович</v>
      </c>
      <c r="D55" s="80" t="str">
        <f>VLOOKUP(B55,'пр.взв'!B55:F94,3,FALSE)</f>
        <v>28.12.1994, 1р</v>
      </c>
      <c r="E55" s="80" t="str">
        <f>VLOOKUP(B55,'пр.взв'!B55:G94,4,FALSE)</f>
        <v>Р.Башкортостан, Туймазы, МО</v>
      </c>
      <c r="F55" s="67">
        <v>24</v>
      </c>
      <c r="G55" s="54">
        <v>4</v>
      </c>
      <c r="H55" s="69" t="s">
        <v>140</v>
      </c>
      <c r="I55" s="54"/>
      <c r="J55" s="69">
        <v>26</v>
      </c>
      <c r="K55" s="54">
        <v>3</v>
      </c>
      <c r="L55" s="69" t="s">
        <v>144</v>
      </c>
      <c r="M55" s="54"/>
      <c r="N55" s="69" t="s">
        <v>144</v>
      </c>
      <c r="O55" s="59"/>
      <c r="P55" s="65" t="s">
        <v>144</v>
      </c>
      <c r="Q55" s="54"/>
      <c r="R55" s="65" t="s">
        <v>144</v>
      </c>
      <c r="S55" s="54"/>
      <c r="T55" s="65" t="s">
        <v>144</v>
      </c>
      <c r="U55" s="56"/>
      <c r="V55" s="65" t="s">
        <v>144</v>
      </c>
      <c r="W55" s="60"/>
      <c r="X55" s="65" t="s">
        <v>144</v>
      </c>
      <c r="Y55" s="60"/>
      <c r="Z55" s="71">
        <v>3</v>
      </c>
      <c r="AA55" s="73">
        <f>SUM(G55+I55+K55+M55+O55+Q55+S55+U55+W55+Y55)</f>
        <v>7</v>
      </c>
      <c r="AB55" s="73">
        <v>13</v>
      </c>
      <c r="AC55" s="24"/>
      <c r="AD55" s="24"/>
      <c r="AE55" s="24"/>
      <c r="AF55" s="24"/>
      <c r="AG55" s="24"/>
      <c r="AH55" s="24"/>
    </row>
    <row r="56" spans="2:34" ht="12.75" customHeight="1" thickBot="1">
      <c r="B56" s="77"/>
      <c r="C56" s="79"/>
      <c r="D56" s="81"/>
      <c r="E56" s="81"/>
      <c r="F56" s="68"/>
      <c r="G56" s="55" t="s">
        <v>164</v>
      </c>
      <c r="H56" s="70"/>
      <c r="I56" s="55"/>
      <c r="J56" s="70"/>
      <c r="K56" s="55"/>
      <c r="L56" s="70"/>
      <c r="M56" s="55"/>
      <c r="N56" s="70"/>
      <c r="O56" s="10"/>
      <c r="P56" s="66"/>
      <c r="Q56" s="55"/>
      <c r="R56" s="66"/>
      <c r="S56" s="55"/>
      <c r="T56" s="66"/>
      <c r="U56" s="57"/>
      <c r="V56" s="66"/>
      <c r="W56" s="11"/>
      <c r="X56" s="66"/>
      <c r="Y56" s="11"/>
      <c r="Z56" s="72"/>
      <c r="AA56" s="74"/>
      <c r="AB56" s="74"/>
      <c r="AC56" s="24"/>
      <c r="AD56" s="24"/>
      <c r="AE56" s="24"/>
      <c r="AF56" s="24"/>
      <c r="AG56" s="24"/>
      <c r="AH56" s="24"/>
    </row>
    <row r="57" spans="2:34" ht="12.75" customHeight="1" thickTop="1">
      <c r="B57" s="76">
        <v>26</v>
      </c>
      <c r="C57" s="78" t="str">
        <f>VLOOKUP(B57,'пр.взв'!B57:E58,2,FALSE)</f>
        <v>Никитин Евгений Иванович</v>
      </c>
      <c r="D57" s="80" t="str">
        <f>VLOOKUP(B57,'пр.взв'!B57:F96,3,FALSE)</f>
        <v>08.02.1994, 1ю</v>
      </c>
      <c r="E57" s="82" t="str">
        <f>VLOOKUP(B57,'пр.взв'!B57:G96,4,FALSE)</f>
        <v>Пензенская обл. Д</v>
      </c>
      <c r="F57" s="67" t="s">
        <v>140</v>
      </c>
      <c r="G57" s="54"/>
      <c r="H57" s="69">
        <v>23</v>
      </c>
      <c r="I57" s="54">
        <v>3</v>
      </c>
      <c r="J57" s="69">
        <v>25</v>
      </c>
      <c r="K57" s="54">
        <v>1</v>
      </c>
      <c r="L57" s="69">
        <v>24</v>
      </c>
      <c r="M57" s="54">
        <v>3</v>
      </c>
      <c r="N57" s="69" t="s">
        <v>144</v>
      </c>
      <c r="O57" s="59"/>
      <c r="P57" s="65" t="s">
        <v>144</v>
      </c>
      <c r="Q57" s="54"/>
      <c r="R57" s="65" t="s">
        <v>144</v>
      </c>
      <c r="S57" s="54"/>
      <c r="T57" s="65" t="s">
        <v>144</v>
      </c>
      <c r="U57" s="56"/>
      <c r="V57" s="65" t="s">
        <v>144</v>
      </c>
      <c r="W57" s="60"/>
      <c r="X57" s="65" t="s">
        <v>144</v>
      </c>
      <c r="Y57" s="60"/>
      <c r="Z57" s="71">
        <v>4</v>
      </c>
      <c r="AA57" s="73">
        <f>SUM(G57+I57+K57+M57+O57+Q57+S57+U57+W57+Y57)</f>
        <v>7</v>
      </c>
      <c r="AB57" s="73">
        <v>8</v>
      </c>
      <c r="AC57" s="24"/>
      <c r="AD57" s="24"/>
      <c r="AE57" s="24"/>
      <c r="AF57" s="24"/>
      <c r="AG57" s="24"/>
      <c r="AH57" s="24"/>
    </row>
    <row r="58" spans="2:34" ht="12.75" customHeight="1" thickBot="1">
      <c r="B58" s="77"/>
      <c r="C58" s="79"/>
      <c r="D58" s="81"/>
      <c r="E58" s="83"/>
      <c r="F58" s="68"/>
      <c r="G58" s="55"/>
      <c r="H58" s="70"/>
      <c r="I58" s="55"/>
      <c r="J58" s="70"/>
      <c r="K58" s="55"/>
      <c r="L58" s="70"/>
      <c r="M58" s="55"/>
      <c r="N58" s="70"/>
      <c r="O58" s="10"/>
      <c r="P58" s="66"/>
      <c r="Q58" s="55"/>
      <c r="R58" s="66"/>
      <c r="S58" s="55"/>
      <c r="T58" s="66"/>
      <c r="U58" s="57"/>
      <c r="V58" s="66"/>
      <c r="W58" s="11"/>
      <c r="X58" s="66"/>
      <c r="Y58" s="11"/>
      <c r="Z58" s="72"/>
      <c r="AA58" s="74"/>
      <c r="AB58" s="74"/>
      <c r="AC58" s="24"/>
      <c r="AD58" s="24"/>
      <c r="AE58" s="24"/>
      <c r="AF58" s="24"/>
      <c r="AG58" s="24"/>
      <c r="AH58" s="24"/>
    </row>
    <row r="59" spans="2:34" ht="10.5" customHeight="1" thickTop="1">
      <c r="B59" s="52"/>
      <c r="C59" s="18"/>
      <c r="D59" s="19"/>
      <c r="E59" s="19"/>
      <c r="F59" s="20"/>
      <c r="G59" s="16"/>
      <c r="H59" s="20"/>
      <c r="I59" s="16"/>
      <c r="J59" s="20"/>
      <c r="K59" s="16"/>
      <c r="L59" s="20"/>
      <c r="M59" s="16"/>
      <c r="N59" s="20"/>
      <c r="O59" s="16"/>
      <c r="P59" s="20"/>
      <c r="Q59" s="16"/>
      <c r="R59" s="20"/>
      <c r="S59" s="16"/>
      <c r="T59" s="20"/>
      <c r="U59" s="16"/>
      <c r="V59" s="20"/>
      <c r="W59" s="16"/>
      <c r="X59" s="20"/>
      <c r="Y59" s="16"/>
      <c r="Z59" s="53"/>
      <c r="AA59" s="53"/>
      <c r="AB59" s="53"/>
      <c r="AC59" s="24"/>
      <c r="AD59" s="24"/>
      <c r="AE59" s="24"/>
      <c r="AF59" s="24"/>
      <c r="AG59" s="24"/>
      <c r="AH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3.5" customHeight="1">
      <c r="B61" s="30" t="str">
        <f>HYPERLINK('[1]реквизиты'!$A$6)</f>
        <v>Гл. судья, судья МК</v>
      </c>
      <c r="C61" s="34"/>
      <c r="D61" s="34"/>
      <c r="E61" s="35"/>
      <c r="F61" s="36"/>
      <c r="N61" s="37" t="str">
        <f>HYPERLINK('[1]реквизиты'!$G$6)</f>
        <v>Зинчак В.С.</v>
      </c>
      <c r="O61" s="35"/>
      <c r="P61" s="35"/>
      <c r="Q61" s="35"/>
      <c r="R61" s="41"/>
      <c r="S61" s="38"/>
      <c r="T61" s="41"/>
      <c r="U61" s="38"/>
      <c r="V61" s="41"/>
      <c r="W61" s="39" t="str">
        <f>HYPERLINK('[1]реквизиты'!$G$7)</f>
        <v>г.Дзержинск</v>
      </c>
      <c r="X61" s="41"/>
      <c r="Y61" s="38"/>
      <c r="Z61" s="24"/>
      <c r="AA61" s="24"/>
      <c r="AB61" s="24"/>
    </row>
    <row r="62" spans="2:28" ht="16.5" customHeight="1">
      <c r="B62" s="42" t="str">
        <f>HYPERLINK('[1]реквизиты'!$A$8)</f>
        <v>Гл. секретарь, судья РК</v>
      </c>
      <c r="C62" s="34"/>
      <c r="D62" s="51"/>
      <c r="E62" s="43"/>
      <c r="F62" s="44"/>
      <c r="G62" s="7"/>
      <c r="H62" s="7"/>
      <c r="I62" s="7"/>
      <c r="J62" s="7"/>
      <c r="K62" s="7"/>
      <c r="L62" s="7"/>
      <c r="M62" s="7"/>
      <c r="N62" s="37" t="str">
        <f>HYPERLINK('[1]реквизиты'!$G$8)</f>
        <v>Пчелов С.Г.</v>
      </c>
      <c r="O62" s="35"/>
      <c r="P62" s="35"/>
      <c r="Q62" s="35"/>
      <c r="R62" s="41"/>
      <c r="S62" s="38"/>
      <c r="T62" s="41"/>
      <c r="U62" s="38"/>
      <c r="V62" s="41"/>
      <c r="W62" s="39" t="str">
        <f>HYPERLINK('[1]реквизиты'!$G$9)</f>
        <v>г.Чебоксары</v>
      </c>
      <c r="X62" s="41"/>
      <c r="Y62" s="38"/>
      <c r="Z62" s="24"/>
      <c r="AA62" s="24"/>
      <c r="AB62" s="24"/>
    </row>
    <row r="63" spans="2:28" ht="10.5" customHeight="1">
      <c r="B63" s="6"/>
      <c r="C63" s="6"/>
      <c r="D63" s="31"/>
      <c r="E63" s="3"/>
      <c r="F63" s="32"/>
      <c r="G63" s="13"/>
      <c r="K63" s="16"/>
      <c r="L63" s="23"/>
      <c r="M63" s="16"/>
      <c r="N63" s="23"/>
      <c r="O63" s="16"/>
      <c r="P63" s="23"/>
      <c r="Q63" s="16"/>
      <c r="R63" s="23"/>
      <c r="S63" s="16"/>
      <c r="T63" s="23"/>
      <c r="U63" s="16"/>
      <c r="V63" s="23"/>
      <c r="W63" s="16"/>
      <c r="X63" s="23"/>
      <c r="Y63" s="16"/>
      <c r="Z63" s="24"/>
      <c r="AA63" s="24"/>
      <c r="AB63" s="24"/>
    </row>
    <row r="64" spans="14:28" ht="10.5" customHeight="1"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33"/>
      <c r="C65" s="33"/>
      <c r="D65" s="33"/>
      <c r="E65" s="13"/>
      <c r="F65" s="13"/>
      <c r="H65" s="13"/>
      <c r="K65" s="16"/>
      <c r="L65" s="23"/>
      <c r="M65" s="16"/>
      <c r="N65" s="23"/>
      <c r="O65" s="16"/>
      <c r="P65" s="23"/>
      <c r="Q65" s="16"/>
      <c r="R65" s="23"/>
      <c r="S65" s="16"/>
      <c r="T65" s="23"/>
      <c r="U65" s="16"/>
      <c r="V65" s="23"/>
      <c r="W65" s="16"/>
      <c r="X65" s="23"/>
      <c r="Y65" s="16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6"/>
      <c r="H67" s="23"/>
      <c r="I67" s="16"/>
      <c r="J67" s="23"/>
      <c r="K67" s="16"/>
      <c r="L67" s="23"/>
      <c r="M67" s="16"/>
      <c r="N67" s="23"/>
      <c r="O67" s="16"/>
      <c r="P67" s="23"/>
      <c r="Q67" s="16"/>
      <c r="R67" s="23"/>
      <c r="S67" s="16"/>
      <c r="T67" s="23"/>
      <c r="U67" s="16"/>
      <c r="V67" s="23"/>
      <c r="W67" s="16"/>
      <c r="X67" s="23"/>
      <c r="Y67" s="16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6"/>
      <c r="H69" s="23"/>
      <c r="I69" s="16"/>
      <c r="J69" s="23"/>
      <c r="K69" s="16"/>
      <c r="L69" s="23"/>
      <c r="M69" s="16"/>
      <c r="N69" s="23"/>
      <c r="O69" s="16"/>
      <c r="P69" s="23"/>
      <c r="Q69" s="16"/>
      <c r="R69" s="23"/>
      <c r="S69" s="16"/>
      <c r="T69" s="23"/>
      <c r="U69" s="16"/>
      <c r="V69" s="23"/>
      <c r="W69" s="16"/>
      <c r="X69" s="23"/>
      <c r="Y69" s="16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6"/>
      <c r="H71" s="23"/>
      <c r="I71" s="16"/>
      <c r="J71" s="23"/>
      <c r="K71" s="16"/>
      <c r="L71" s="23"/>
      <c r="M71" s="16"/>
      <c r="N71" s="23"/>
      <c r="O71" s="16"/>
      <c r="P71" s="23"/>
      <c r="Q71" s="16"/>
      <c r="R71" s="23"/>
      <c r="S71" s="16"/>
      <c r="T71" s="23"/>
      <c r="U71" s="16"/>
      <c r="V71" s="23"/>
      <c r="W71" s="16"/>
      <c r="X71" s="23"/>
      <c r="Y71" s="16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6"/>
      <c r="H73" s="23"/>
      <c r="I73" s="16"/>
      <c r="J73" s="23"/>
      <c r="K73" s="16"/>
      <c r="L73" s="23"/>
      <c r="M73" s="16"/>
      <c r="N73" s="23"/>
      <c r="O73" s="16"/>
      <c r="P73" s="23"/>
      <c r="Q73" s="16"/>
      <c r="R73" s="23"/>
      <c r="S73" s="16"/>
      <c r="T73" s="23"/>
      <c r="U73" s="16"/>
      <c r="V73" s="23"/>
      <c r="W73" s="16"/>
      <c r="X73" s="23"/>
      <c r="Y73" s="16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6"/>
      <c r="H75" s="23"/>
      <c r="I75" s="16"/>
      <c r="J75" s="23"/>
      <c r="K75" s="16"/>
      <c r="L75" s="23"/>
      <c r="M75" s="16"/>
      <c r="N75" s="23"/>
      <c r="O75" s="16"/>
      <c r="P75" s="23"/>
      <c r="Q75" s="16"/>
      <c r="R75" s="23"/>
      <c r="S75" s="16"/>
      <c r="T75" s="23"/>
      <c r="U75" s="16"/>
      <c r="V75" s="23"/>
      <c r="W75" s="16"/>
      <c r="X75" s="23"/>
      <c r="Y75" s="16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6"/>
      <c r="H77" s="23"/>
      <c r="I77" s="16"/>
      <c r="J77" s="23"/>
      <c r="K77" s="16"/>
      <c r="L77" s="23"/>
      <c r="M77" s="16"/>
      <c r="N77" s="23"/>
      <c r="O77" s="16"/>
      <c r="P77" s="23"/>
      <c r="Q77" s="16"/>
      <c r="R77" s="23"/>
      <c r="S77" s="16"/>
      <c r="T77" s="23"/>
      <c r="U77" s="16"/>
      <c r="V77" s="23"/>
      <c r="W77" s="16"/>
      <c r="X77" s="23"/>
      <c r="Y77" s="16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6"/>
      <c r="H79" s="23"/>
      <c r="I79" s="16"/>
      <c r="J79" s="23"/>
      <c r="K79" s="16"/>
      <c r="L79" s="23"/>
      <c r="M79" s="16"/>
      <c r="N79" s="23"/>
      <c r="O79" s="16"/>
      <c r="P79" s="23"/>
      <c r="Q79" s="16"/>
      <c r="R79" s="23"/>
      <c r="S79" s="16"/>
      <c r="T79" s="23"/>
      <c r="U79" s="16"/>
      <c r="V79" s="23"/>
      <c r="W79" s="16"/>
      <c r="X79" s="23"/>
      <c r="Y79" s="16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6"/>
      <c r="H81" s="23"/>
      <c r="I81" s="16"/>
      <c r="J81" s="23"/>
      <c r="K81" s="16"/>
      <c r="L81" s="23"/>
      <c r="M81" s="16"/>
      <c r="N81" s="23"/>
      <c r="O81" s="16"/>
      <c r="P81" s="23"/>
      <c r="Q81" s="16"/>
      <c r="R81" s="23"/>
      <c r="S81" s="16"/>
      <c r="T81" s="23"/>
      <c r="U81" s="16"/>
      <c r="V81" s="23"/>
      <c r="W81" s="16"/>
      <c r="X81" s="23"/>
      <c r="Y81" s="16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6"/>
      <c r="H83" s="23"/>
      <c r="I83" s="16"/>
      <c r="J83" s="23"/>
      <c r="K83" s="16"/>
      <c r="L83" s="23"/>
      <c r="M83" s="16"/>
      <c r="N83" s="23"/>
      <c r="O83" s="16"/>
      <c r="P83" s="23"/>
      <c r="Q83" s="16"/>
      <c r="R83" s="23"/>
      <c r="S83" s="16"/>
      <c r="T83" s="23"/>
      <c r="U83" s="16"/>
      <c r="V83" s="23"/>
      <c r="W83" s="16"/>
      <c r="X83" s="23"/>
      <c r="Y83" s="16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6"/>
      <c r="H85" s="23"/>
      <c r="I85" s="16"/>
      <c r="J85" s="23"/>
      <c r="K85" s="16"/>
      <c r="L85" s="23"/>
      <c r="M85" s="16"/>
      <c r="N85" s="23"/>
      <c r="O85" s="16"/>
      <c r="P85" s="23"/>
      <c r="Q85" s="16"/>
      <c r="R85" s="23"/>
      <c r="S85" s="16"/>
      <c r="T85" s="23"/>
      <c r="U85" s="16"/>
      <c r="V85" s="23"/>
      <c r="W85" s="16"/>
      <c r="X85" s="23"/>
      <c r="Y85" s="16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6"/>
      <c r="H87" s="23"/>
      <c r="I87" s="16"/>
      <c r="J87" s="23"/>
      <c r="K87" s="16"/>
      <c r="L87" s="23"/>
      <c r="M87" s="16"/>
      <c r="N87" s="23"/>
      <c r="O87" s="16"/>
      <c r="P87" s="23"/>
      <c r="Q87" s="16"/>
      <c r="R87" s="23"/>
      <c r="S87" s="16"/>
      <c r="T87" s="23"/>
      <c r="U87" s="16"/>
      <c r="V87" s="23"/>
      <c r="W87" s="16"/>
      <c r="X87" s="23"/>
      <c r="Y87" s="16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6"/>
      <c r="H89" s="23"/>
      <c r="I89" s="16"/>
      <c r="J89" s="23"/>
      <c r="K89" s="16"/>
      <c r="L89" s="23"/>
      <c r="M89" s="16"/>
      <c r="N89" s="23"/>
      <c r="O89" s="16"/>
      <c r="P89" s="23"/>
      <c r="Q89" s="16"/>
      <c r="R89" s="23"/>
      <c r="S89" s="16"/>
      <c r="T89" s="23"/>
      <c r="U89" s="16"/>
      <c r="V89" s="23"/>
      <c r="W89" s="16"/>
      <c r="X89" s="23"/>
      <c r="Y89" s="16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6"/>
      <c r="H91" s="23"/>
      <c r="I91" s="16"/>
      <c r="J91" s="23"/>
      <c r="K91" s="16"/>
      <c r="L91" s="23"/>
      <c r="M91" s="16"/>
      <c r="N91" s="23"/>
      <c r="O91" s="16"/>
      <c r="P91" s="23"/>
      <c r="Q91" s="16"/>
      <c r="R91" s="23"/>
      <c r="S91" s="16"/>
      <c r="T91" s="23"/>
      <c r="U91" s="16"/>
      <c r="V91" s="23"/>
      <c r="W91" s="16"/>
      <c r="X91" s="23"/>
      <c r="Y91" s="16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6"/>
      <c r="H93" s="23"/>
      <c r="I93" s="16"/>
      <c r="J93" s="23"/>
      <c r="K93" s="16"/>
      <c r="L93" s="23"/>
      <c r="M93" s="16"/>
      <c r="N93" s="23"/>
      <c r="O93" s="16"/>
      <c r="P93" s="23"/>
      <c r="Q93" s="16"/>
      <c r="R93" s="23"/>
      <c r="S93" s="16"/>
      <c r="T93" s="23"/>
      <c r="U93" s="16"/>
      <c r="V93" s="23"/>
      <c r="W93" s="16"/>
      <c r="X93" s="23"/>
      <c r="Y93" s="16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6"/>
      <c r="H95" s="23"/>
      <c r="I95" s="16"/>
      <c r="J95" s="23"/>
      <c r="K95" s="16"/>
      <c r="L95" s="23"/>
      <c r="M95" s="16"/>
      <c r="N95" s="23"/>
      <c r="O95" s="16"/>
      <c r="P95" s="23"/>
      <c r="Q95" s="16"/>
      <c r="R95" s="23"/>
      <c r="S95" s="16"/>
      <c r="T95" s="23"/>
      <c r="U95" s="16"/>
      <c r="V95" s="23"/>
      <c r="W95" s="16"/>
      <c r="X95" s="23"/>
      <c r="Y95" s="16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6"/>
      <c r="H97" s="23"/>
      <c r="I97" s="16"/>
      <c r="J97" s="23"/>
      <c r="K97" s="16"/>
      <c r="L97" s="23"/>
      <c r="M97" s="16"/>
      <c r="N97" s="23"/>
      <c r="O97" s="16"/>
      <c r="P97" s="23"/>
      <c r="Q97" s="16"/>
      <c r="R97" s="23"/>
      <c r="S97" s="16"/>
      <c r="T97" s="23"/>
      <c r="U97" s="16"/>
      <c r="V97" s="23"/>
      <c r="W97" s="16"/>
      <c r="X97" s="23"/>
      <c r="Y97" s="16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6"/>
      <c r="H99" s="23"/>
      <c r="I99" s="16"/>
      <c r="J99" s="23"/>
      <c r="K99" s="16"/>
      <c r="L99" s="23"/>
      <c r="M99" s="16"/>
      <c r="N99" s="23"/>
      <c r="O99" s="16"/>
      <c r="P99" s="23"/>
      <c r="Q99" s="16"/>
      <c r="R99" s="23"/>
      <c r="S99" s="16"/>
      <c r="T99" s="23"/>
      <c r="U99" s="16"/>
      <c r="V99" s="23"/>
      <c r="W99" s="16"/>
      <c r="X99" s="23"/>
      <c r="Y99" s="16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6"/>
      <c r="H101" s="23"/>
      <c r="I101" s="16"/>
      <c r="J101" s="23"/>
      <c r="K101" s="16"/>
      <c r="L101" s="23"/>
      <c r="M101" s="16"/>
      <c r="N101" s="23"/>
      <c r="O101" s="16"/>
      <c r="P101" s="23"/>
      <c r="Q101" s="16"/>
      <c r="R101" s="23"/>
      <c r="S101" s="16"/>
      <c r="T101" s="23"/>
      <c r="U101" s="16"/>
      <c r="V101" s="23"/>
      <c r="W101" s="16"/>
      <c r="X101" s="23"/>
      <c r="Y101" s="16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6"/>
      <c r="H103" s="23"/>
      <c r="I103" s="16"/>
      <c r="J103" s="23"/>
      <c r="K103" s="16"/>
      <c r="L103" s="23"/>
      <c r="M103" s="16"/>
      <c r="N103" s="23"/>
      <c r="O103" s="16"/>
      <c r="P103" s="23"/>
      <c r="Q103" s="16"/>
      <c r="R103" s="23"/>
      <c r="S103" s="16"/>
      <c r="T103" s="23"/>
      <c r="U103" s="16"/>
      <c r="V103" s="23"/>
      <c r="W103" s="16"/>
      <c r="X103" s="23"/>
      <c r="Y103" s="16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6"/>
      <c r="H105" s="23"/>
      <c r="I105" s="16"/>
      <c r="J105" s="23"/>
      <c r="K105" s="16"/>
      <c r="L105" s="23"/>
      <c r="M105" s="16"/>
      <c r="N105" s="23"/>
      <c r="O105" s="16"/>
      <c r="P105" s="23"/>
      <c r="Q105" s="16"/>
      <c r="R105" s="23"/>
      <c r="S105" s="16"/>
      <c r="T105" s="23"/>
      <c r="U105" s="16"/>
      <c r="V105" s="23"/>
      <c r="W105" s="16"/>
      <c r="X105" s="23"/>
      <c r="Y105" s="16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6"/>
      <c r="H107" s="23"/>
      <c r="I107" s="16"/>
      <c r="J107" s="23"/>
      <c r="K107" s="16"/>
      <c r="L107" s="23"/>
      <c r="M107" s="16"/>
      <c r="N107" s="23"/>
      <c r="O107" s="16"/>
      <c r="P107" s="23"/>
      <c r="Q107" s="16"/>
      <c r="R107" s="23"/>
      <c r="S107" s="16"/>
      <c r="T107" s="23"/>
      <c r="U107" s="16"/>
      <c r="V107" s="23"/>
      <c r="W107" s="16"/>
      <c r="X107" s="23"/>
      <c r="Y107" s="16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6"/>
      <c r="H109" s="23"/>
      <c r="I109" s="16"/>
      <c r="J109" s="23"/>
      <c r="K109" s="16"/>
      <c r="L109" s="23"/>
      <c r="M109" s="16"/>
      <c r="N109" s="23"/>
      <c r="O109" s="16"/>
      <c r="P109" s="23"/>
      <c r="Q109" s="16"/>
      <c r="R109" s="23"/>
      <c r="S109" s="16"/>
      <c r="T109" s="23"/>
      <c r="U109" s="16"/>
      <c r="V109" s="23"/>
      <c r="W109" s="16"/>
      <c r="X109" s="23"/>
      <c r="Y109" s="16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6"/>
      <c r="H111" s="23"/>
      <c r="I111" s="16"/>
      <c r="J111" s="23"/>
      <c r="K111" s="16"/>
      <c r="L111" s="23"/>
      <c r="M111" s="16"/>
      <c r="N111" s="23"/>
      <c r="O111" s="16"/>
      <c r="P111" s="23"/>
      <c r="Q111" s="16"/>
      <c r="R111" s="23"/>
      <c r="S111" s="16"/>
      <c r="T111" s="23"/>
      <c r="U111" s="16"/>
      <c r="V111" s="23"/>
      <c r="W111" s="16"/>
      <c r="X111" s="23"/>
      <c r="Y111" s="16"/>
      <c r="Z111" s="24"/>
      <c r="AA111" s="24"/>
      <c r="AB111" s="24"/>
    </row>
    <row r="112" spans="2:28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</row>
    <row r="113" spans="2:28" ht="10.5" customHeight="1">
      <c r="B113" s="25"/>
      <c r="C113" s="21"/>
      <c r="D113" s="21"/>
      <c r="E113" s="21"/>
      <c r="F113" s="23"/>
      <c r="G113" s="16"/>
      <c r="H113" s="23"/>
      <c r="I113" s="16"/>
      <c r="J113" s="23"/>
      <c r="K113" s="16"/>
      <c r="L113" s="23"/>
      <c r="M113" s="16"/>
      <c r="N113" s="23"/>
      <c r="O113" s="16"/>
      <c r="P113" s="23"/>
      <c r="Q113" s="16"/>
      <c r="R113" s="23"/>
      <c r="S113" s="16"/>
      <c r="T113" s="23"/>
      <c r="U113" s="16"/>
      <c r="V113" s="23"/>
      <c r="W113" s="16"/>
      <c r="X113" s="23"/>
      <c r="Y113" s="16"/>
      <c r="Z113" s="24"/>
      <c r="AA113" s="24"/>
      <c r="AB113" s="24"/>
    </row>
    <row r="114" spans="2:28" ht="10.5" customHeight="1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</row>
    <row r="115" spans="2:28" ht="10.5" customHeight="1">
      <c r="B115" s="25"/>
      <c r="C115" s="21"/>
      <c r="D115" s="21"/>
      <c r="E115" s="21"/>
      <c r="F115" s="23"/>
      <c r="G115" s="16"/>
      <c r="H115" s="23"/>
      <c r="I115" s="16"/>
      <c r="J115" s="23"/>
      <c r="K115" s="16"/>
      <c r="L115" s="23"/>
      <c r="M115" s="16"/>
      <c r="N115" s="23"/>
      <c r="O115" s="16"/>
      <c r="P115" s="23"/>
      <c r="Q115" s="16"/>
      <c r="R115" s="23"/>
      <c r="S115" s="16"/>
      <c r="T115" s="23"/>
      <c r="U115" s="16"/>
      <c r="V115" s="23"/>
      <c r="W115" s="16"/>
      <c r="X115" s="23"/>
      <c r="Y115" s="16"/>
      <c r="Z115" s="24"/>
      <c r="AA115" s="24"/>
      <c r="AB115" s="24"/>
    </row>
    <row r="116" spans="2:28" ht="10.5" customHeight="1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</row>
    <row r="117" spans="2:28" ht="10.5" customHeight="1">
      <c r="B117" s="25"/>
      <c r="C117" s="21"/>
      <c r="D117" s="21"/>
      <c r="E117" s="21"/>
      <c r="F117" s="23"/>
      <c r="G117" s="16"/>
      <c r="H117" s="23"/>
      <c r="I117" s="16"/>
      <c r="J117" s="23"/>
      <c r="K117" s="16"/>
      <c r="L117" s="23"/>
      <c r="M117" s="16"/>
      <c r="N117" s="23"/>
      <c r="O117" s="16"/>
      <c r="P117" s="23"/>
      <c r="Q117" s="16"/>
      <c r="R117" s="23"/>
      <c r="S117" s="16"/>
      <c r="T117" s="23"/>
      <c r="U117" s="16"/>
      <c r="V117" s="23"/>
      <c r="W117" s="16"/>
      <c r="X117" s="23"/>
      <c r="Y117" s="16"/>
      <c r="Z117" s="24"/>
      <c r="AA117" s="24"/>
      <c r="AB117" s="24"/>
    </row>
    <row r="118" spans="2:28" ht="10.5" customHeight="1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</row>
    <row r="119" spans="2:28" ht="10.5" customHeight="1">
      <c r="B119" s="25"/>
      <c r="C119" s="21"/>
      <c r="D119" s="21"/>
      <c r="E119" s="21"/>
      <c r="F119" s="23"/>
      <c r="G119" s="16"/>
      <c r="H119" s="23"/>
      <c r="I119" s="16"/>
      <c r="J119" s="23"/>
      <c r="K119" s="16"/>
      <c r="L119" s="23"/>
      <c r="M119" s="16"/>
      <c r="N119" s="23"/>
      <c r="O119" s="16"/>
      <c r="P119" s="23"/>
      <c r="Q119" s="16"/>
      <c r="R119" s="23"/>
      <c r="S119" s="16"/>
      <c r="T119" s="23"/>
      <c r="U119" s="16"/>
      <c r="V119" s="23"/>
      <c r="W119" s="16"/>
      <c r="X119" s="23"/>
      <c r="Y119" s="16"/>
      <c r="Z119" s="24"/>
      <c r="AA119" s="24"/>
      <c r="AB119" s="24"/>
    </row>
    <row r="120" spans="2:31" ht="10.5" customHeight="1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  <c r="AC120" s="3"/>
      <c r="AD120" s="3"/>
      <c r="AE120" s="3"/>
    </row>
    <row r="121" spans="2:31" ht="15.75">
      <c r="B121" s="25"/>
      <c r="C121" s="21"/>
      <c r="D121" s="21"/>
      <c r="E121" s="21"/>
      <c r="F121" s="23"/>
      <c r="G121" s="16"/>
      <c r="H121" s="23"/>
      <c r="I121" s="16"/>
      <c r="J121" s="23"/>
      <c r="K121" s="16"/>
      <c r="L121" s="23"/>
      <c r="M121" s="16"/>
      <c r="N121" s="23"/>
      <c r="O121" s="16"/>
      <c r="P121" s="23"/>
      <c r="Q121" s="16"/>
      <c r="R121" s="23"/>
      <c r="S121" s="16"/>
      <c r="T121" s="23"/>
      <c r="U121" s="16"/>
      <c r="V121" s="23"/>
      <c r="W121" s="16"/>
      <c r="X121" s="23"/>
      <c r="Y121" s="16"/>
      <c r="Z121" s="24"/>
      <c r="AA121" s="24"/>
      <c r="AB121" s="24"/>
      <c r="AC121" s="3"/>
      <c r="AD121" s="3"/>
      <c r="AE121" s="3"/>
    </row>
    <row r="122" spans="2:31" ht="15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  <c r="AC122" s="3"/>
      <c r="AD122" s="3"/>
      <c r="AE122" s="3"/>
    </row>
    <row r="123" spans="2:31" ht="15.75">
      <c r="B123" s="25"/>
      <c r="C123" s="21"/>
      <c r="D123" s="21"/>
      <c r="E123" s="21"/>
      <c r="F123" s="23"/>
      <c r="G123" s="16"/>
      <c r="H123" s="23"/>
      <c r="I123" s="16"/>
      <c r="J123" s="23"/>
      <c r="K123" s="16"/>
      <c r="L123" s="23"/>
      <c r="M123" s="16"/>
      <c r="N123" s="23"/>
      <c r="O123" s="16"/>
      <c r="P123" s="23"/>
      <c r="Q123" s="16"/>
      <c r="R123" s="23"/>
      <c r="S123" s="16"/>
      <c r="T123" s="23"/>
      <c r="U123" s="16"/>
      <c r="V123" s="23"/>
      <c r="W123" s="16"/>
      <c r="X123" s="23"/>
      <c r="Y123" s="16"/>
      <c r="Z123" s="24"/>
      <c r="AA123" s="24"/>
      <c r="AB123" s="24"/>
      <c r="AC123" s="3"/>
      <c r="AD123" s="3"/>
      <c r="AE123" s="3"/>
    </row>
    <row r="124" spans="2:31" ht="15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  <c r="AC124" s="3"/>
      <c r="AD124" s="3"/>
      <c r="AE124" s="3"/>
    </row>
    <row r="125" spans="2:31" ht="15.75">
      <c r="B125" s="25"/>
      <c r="C125" s="21"/>
      <c r="D125" s="21"/>
      <c r="E125" s="21"/>
      <c r="F125" s="23"/>
      <c r="G125" s="16"/>
      <c r="H125" s="23"/>
      <c r="I125" s="16"/>
      <c r="J125" s="23"/>
      <c r="K125" s="16"/>
      <c r="L125" s="23"/>
      <c r="M125" s="16"/>
      <c r="N125" s="23"/>
      <c r="O125" s="16"/>
      <c r="P125" s="23"/>
      <c r="Q125" s="16"/>
      <c r="R125" s="23"/>
      <c r="S125" s="16"/>
      <c r="T125" s="23"/>
      <c r="U125" s="16"/>
      <c r="V125" s="23"/>
      <c r="W125" s="16"/>
      <c r="X125" s="23"/>
      <c r="Y125" s="16"/>
      <c r="Z125" s="24"/>
      <c r="AA125" s="24"/>
      <c r="AB125" s="24"/>
      <c r="AC125" s="3"/>
      <c r="AD125" s="3"/>
      <c r="AE125" s="3"/>
    </row>
    <row r="126" spans="2:31" ht="15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3"/>
      <c r="AD126" s="3"/>
      <c r="AE126" s="3"/>
    </row>
    <row r="127" spans="2:31" ht="15.75">
      <c r="B127" s="25"/>
      <c r="C127" s="21"/>
      <c r="D127" s="21"/>
      <c r="E127" s="21"/>
      <c r="F127" s="23"/>
      <c r="G127" s="16"/>
      <c r="H127" s="23"/>
      <c r="I127" s="16"/>
      <c r="J127" s="23"/>
      <c r="K127" s="16"/>
      <c r="L127" s="23"/>
      <c r="M127" s="16"/>
      <c r="N127" s="23"/>
      <c r="O127" s="16"/>
      <c r="P127" s="23"/>
      <c r="Q127" s="16"/>
      <c r="R127" s="23"/>
      <c r="S127" s="16"/>
      <c r="T127" s="23"/>
      <c r="U127" s="16"/>
      <c r="V127" s="23"/>
      <c r="W127" s="16"/>
      <c r="X127" s="23"/>
      <c r="Y127" s="16"/>
      <c r="Z127" s="24"/>
      <c r="AA127" s="24"/>
      <c r="AB127" s="24"/>
      <c r="AC127" s="3"/>
      <c r="AD127" s="3"/>
      <c r="AE127" s="3"/>
    </row>
    <row r="128" spans="2:31" ht="15">
      <c r="B128" s="22"/>
      <c r="C128" s="21"/>
      <c r="D128" s="21"/>
      <c r="E128" s="21"/>
      <c r="F128" s="23"/>
      <c r="G128" s="20"/>
      <c r="H128" s="23"/>
      <c r="I128" s="20"/>
      <c r="J128" s="23"/>
      <c r="K128" s="20"/>
      <c r="L128" s="23"/>
      <c r="M128" s="20"/>
      <c r="N128" s="23"/>
      <c r="O128" s="20"/>
      <c r="P128" s="23"/>
      <c r="Q128" s="20"/>
      <c r="R128" s="23"/>
      <c r="S128" s="20"/>
      <c r="T128" s="23"/>
      <c r="U128" s="20"/>
      <c r="V128" s="23"/>
      <c r="W128" s="20"/>
      <c r="X128" s="23"/>
      <c r="Y128" s="20"/>
      <c r="Z128" s="24"/>
      <c r="AA128" s="24"/>
      <c r="AB128" s="24"/>
      <c r="AC128" s="3"/>
      <c r="AD128" s="3"/>
      <c r="AE128" s="3"/>
    </row>
    <row r="129" spans="2:31" ht="15.75">
      <c r="B129" s="25"/>
      <c r="C129" s="21"/>
      <c r="D129" s="21"/>
      <c r="E129" s="21"/>
      <c r="F129" s="23"/>
      <c r="G129" s="16"/>
      <c r="H129" s="23"/>
      <c r="I129" s="16"/>
      <c r="J129" s="23"/>
      <c r="K129" s="16"/>
      <c r="L129" s="23"/>
      <c r="M129" s="16"/>
      <c r="N129" s="23"/>
      <c r="O129" s="16"/>
      <c r="P129" s="23"/>
      <c r="Q129" s="16"/>
      <c r="R129" s="23"/>
      <c r="S129" s="16"/>
      <c r="T129" s="23"/>
      <c r="U129" s="16"/>
      <c r="V129" s="23"/>
      <c r="W129" s="16"/>
      <c r="X129" s="23"/>
      <c r="Y129" s="16"/>
      <c r="Z129" s="24"/>
      <c r="AA129" s="24"/>
      <c r="AB129" s="24"/>
      <c r="AC129" s="3"/>
      <c r="AD129" s="3"/>
      <c r="AE129" s="3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3"/>
      <c r="AD130" s="3"/>
      <c r="AE130" s="3"/>
    </row>
    <row r="131" spans="2:31" ht="15.75">
      <c r="B131" s="25"/>
      <c r="C131" s="21"/>
      <c r="D131" s="21"/>
      <c r="E131" s="21"/>
      <c r="F131" s="23"/>
      <c r="G131" s="16"/>
      <c r="H131" s="23"/>
      <c r="I131" s="16"/>
      <c r="J131" s="23"/>
      <c r="K131" s="16"/>
      <c r="L131" s="23"/>
      <c r="M131" s="16"/>
      <c r="N131" s="23"/>
      <c r="O131" s="16"/>
      <c r="P131" s="23"/>
      <c r="Q131" s="16"/>
      <c r="R131" s="23"/>
      <c r="S131" s="16"/>
      <c r="T131" s="23"/>
      <c r="U131" s="16"/>
      <c r="V131" s="23"/>
      <c r="W131" s="16"/>
      <c r="X131" s="23"/>
      <c r="Y131" s="16"/>
      <c r="Z131" s="24"/>
      <c r="AA131" s="24"/>
      <c r="AB131" s="24"/>
      <c r="AC131" s="3"/>
      <c r="AD131" s="3"/>
      <c r="AE131" s="3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3"/>
      <c r="AD132" s="3"/>
      <c r="AE132" s="3"/>
    </row>
    <row r="133" spans="2:31" ht="15.75">
      <c r="B133" s="25"/>
      <c r="C133" s="21"/>
      <c r="D133" s="21"/>
      <c r="E133" s="21"/>
      <c r="F133" s="23"/>
      <c r="G133" s="16"/>
      <c r="H133" s="23"/>
      <c r="I133" s="16"/>
      <c r="J133" s="23"/>
      <c r="K133" s="16"/>
      <c r="L133" s="23"/>
      <c r="M133" s="16"/>
      <c r="N133" s="23"/>
      <c r="O133" s="16"/>
      <c r="P133" s="23"/>
      <c r="Q133" s="16"/>
      <c r="R133" s="23"/>
      <c r="S133" s="16"/>
      <c r="T133" s="23"/>
      <c r="U133" s="16"/>
      <c r="V133" s="23"/>
      <c r="W133" s="16"/>
      <c r="X133" s="23"/>
      <c r="Y133" s="16"/>
      <c r="Z133" s="24"/>
      <c r="AA133" s="24"/>
      <c r="AB133" s="24"/>
      <c r="AC133" s="3"/>
      <c r="AD133" s="3"/>
      <c r="AE133" s="3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3"/>
      <c r="AD134" s="3"/>
      <c r="AE134" s="3"/>
    </row>
    <row r="135" spans="2:31" ht="15.75">
      <c r="B135" s="25"/>
      <c r="C135" s="21"/>
      <c r="D135" s="21"/>
      <c r="E135" s="21"/>
      <c r="F135" s="23"/>
      <c r="G135" s="16"/>
      <c r="H135" s="23"/>
      <c r="I135" s="16"/>
      <c r="J135" s="23"/>
      <c r="K135" s="16"/>
      <c r="L135" s="23"/>
      <c r="M135" s="16"/>
      <c r="N135" s="23"/>
      <c r="O135" s="16"/>
      <c r="P135" s="23"/>
      <c r="Q135" s="16"/>
      <c r="R135" s="23"/>
      <c r="S135" s="16"/>
      <c r="T135" s="23"/>
      <c r="U135" s="16"/>
      <c r="V135" s="23"/>
      <c r="W135" s="16"/>
      <c r="X135" s="23"/>
      <c r="Y135" s="16"/>
      <c r="Z135" s="24"/>
      <c r="AA135" s="24"/>
      <c r="AB135" s="24"/>
      <c r="AC135" s="3"/>
      <c r="AD135" s="3"/>
      <c r="AE135" s="3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3"/>
      <c r="AD136" s="3"/>
      <c r="AE136" s="3"/>
    </row>
    <row r="137" spans="2:31" ht="15.75">
      <c r="B137" s="25"/>
      <c r="C137" s="21"/>
      <c r="D137" s="21"/>
      <c r="E137" s="21"/>
      <c r="F137" s="23"/>
      <c r="G137" s="16"/>
      <c r="H137" s="23"/>
      <c r="I137" s="16"/>
      <c r="J137" s="23"/>
      <c r="K137" s="16"/>
      <c r="L137" s="23"/>
      <c r="M137" s="16"/>
      <c r="N137" s="23"/>
      <c r="O137" s="16"/>
      <c r="P137" s="23"/>
      <c r="Q137" s="16"/>
      <c r="R137" s="23"/>
      <c r="S137" s="16"/>
      <c r="T137" s="23"/>
      <c r="U137" s="16"/>
      <c r="V137" s="23"/>
      <c r="W137" s="16"/>
      <c r="X137" s="23"/>
      <c r="Y137" s="16"/>
      <c r="Z137" s="24"/>
      <c r="AA137" s="24"/>
      <c r="AB137" s="24"/>
      <c r="AC137" s="3"/>
      <c r="AD137" s="3"/>
      <c r="AE137" s="3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3"/>
      <c r="AD138" s="3"/>
      <c r="AE138" s="3"/>
    </row>
    <row r="139" spans="2:31" ht="15.75">
      <c r="B139" s="25"/>
      <c r="C139" s="21"/>
      <c r="D139" s="21"/>
      <c r="E139" s="21"/>
      <c r="F139" s="23"/>
      <c r="G139" s="16"/>
      <c r="H139" s="23"/>
      <c r="I139" s="16"/>
      <c r="J139" s="23"/>
      <c r="K139" s="16"/>
      <c r="L139" s="23"/>
      <c r="M139" s="16"/>
      <c r="N139" s="23"/>
      <c r="O139" s="16"/>
      <c r="P139" s="23"/>
      <c r="Q139" s="16"/>
      <c r="R139" s="23"/>
      <c r="S139" s="16"/>
      <c r="T139" s="23"/>
      <c r="U139" s="16"/>
      <c r="V139" s="23"/>
      <c r="W139" s="16"/>
      <c r="X139" s="23"/>
      <c r="Y139" s="16"/>
      <c r="Z139" s="24"/>
      <c r="AA139" s="24"/>
      <c r="AB139" s="24"/>
      <c r="AC139" s="3"/>
      <c r="AD139" s="3"/>
      <c r="AE139" s="3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3"/>
      <c r="AD140" s="3"/>
      <c r="AE140" s="3"/>
    </row>
    <row r="141" spans="2:31" ht="15.75">
      <c r="B141" s="25"/>
      <c r="C141" s="21"/>
      <c r="D141" s="21"/>
      <c r="E141" s="21"/>
      <c r="F141" s="23"/>
      <c r="G141" s="16"/>
      <c r="H141" s="23"/>
      <c r="I141" s="16"/>
      <c r="J141" s="23"/>
      <c r="K141" s="16"/>
      <c r="L141" s="23"/>
      <c r="M141" s="16"/>
      <c r="N141" s="23"/>
      <c r="O141" s="16"/>
      <c r="P141" s="23"/>
      <c r="Q141" s="16"/>
      <c r="R141" s="23"/>
      <c r="S141" s="16"/>
      <c r="T141" s="23"/>
      <c r="U141" s="16"/>
      <c r="V141" s="23"/>
      <c r="W141" s="16"/>
      <c r="X141" s="23"/>
      <c r="Y141" s="16"/>
      <c r="Z141" s="24"/>
      <c r="AA141" s="24"/>
      <c r="AB141" s="24"/>
      <c r="AC141" s="3"/>
      <c r="AD141" s="3"/>
      <c r="AE141" s="3"/>
    </row>
    <row r="142" spans="2:31" ht="15">
      <c r="B142" s="22"/>
      <c r="C142" s="21"/>
      <c r="D142" s="21"/>
      <c r="E142" s="21"/>
      <c r="F142" s="23"/>
      <c r="G142" s="20"/>
      <c r="H142" s="23"/>
      <c r="I142" s="20"/>
      <c r="J142" s="23"/>
      <c r="K142" s="20"/>
      <c r="L142" s="23"/>
      <c r="M142" s="20"/>
      <c r="N142" s="23"/>
      <c r="O142" s="20"/>
      <c r="P142" s="23"/>
      <c r="Q142" s="20"/>
      <c r="R142" s="23"/>
      <c r="S142" s="20"/>
      <c r="T142" s="23"/>
      <c r="U142" s="20"/>
      <c r="V142" s="23"/>
      <c r="W142" s="20"/>
      <c r="X142" s="23"/>
      <c r="Y142" s="20"/>
      <c r="Z142" s="24"/>
      <c r="AA142" s="24"/>
      <c r="AB142" s="24"/>
      <c r="AC142" s="3"/>
      <c r="AD142" s="3"/>
      <c r="AE142" s="3"/>
    </row>
    <row r="143" spans="2:31" ht="15.75">
      <c r="B143" s="25"/>
      <c r="C143" s="21"/>
      <c r="D143" s="21"/>
      <c r="E143" s="21"/>
      <c r="F143" s="23"/>
      <c r="G143" s="16"/>
      <c r="H143" s="23"/>
      <c r="I143" s="16"/>
      <c r="J143" s="23"/>
      <c r="K143" s="16"/>
      <c r="L143" s="23"/>
      <c r="M143" s="16"/>
      <c r="N143" s="23"/>
      <c r="O143" s="16"/>
      <c r="P143" s="23"/>
      <c r="Q143" s="16"/>
      <c r="R143" s="23"/>
      <c r="S143" s="16"/>
      <c r="T143" s="23"/>
      <c r="U143" s="16"/>
      <c r="V143" s="23"/>
      <c r="W143" s="16"/>
      <c r="X143" s="23"/>
      <c r="Y143" s="16"/>
      <c r="Z143" s="24"/>
      <c r="AA143" s="24"/>
      <c r="AB143" s="24"/>
      <c r="AC143" s="3"/>
      <c r="AD143" s="3"/>
      <c r="AE143" s="3"/>
    </row>
    <row r="144" spans="2:31" ht="15">
      <c r="B144" s="22"/>
      <c r="C144" s="21"/>
      <c r="D144" s="21"/>
      <c r="E144" s="21"/>
      <c r="F144" s="23"/>
      <c r="G144" s="20"/>
      <c r="H144" s="23"/>
      <c r="I144" s="20"/>
      <c r="J144" s="23"/>
      <c r="K144" s="20"/>
      <c r="L144" s="23"/>
      <c r="M144" s="20"/>
      <c r="N144" s="23"/>
      <c r="O144" s="20"/>
      <c r="P144" s="23"/>
      <c r="Q144" s="20"/>
      <c r="R144" s="23"/>
      <c r="S144" s="20"/>
      <c r="T144" s="23"/>
      <c r="U144" s="20"/>
      <c r="V144" s="23"/>
      <c r="W144" s="20"/>
      <c r="X144" s="23"/>
      <c r="Y144" s="20"/>
      <c r="Z144" s="24"/>
      <c r="AA144" s="24"/>
      <c r="AB144" s="24"/>
      <c r="AC144" s="3"/>
      <c r="AD144" s="3"/>
      <c r="AE144" s="3"/>
    </row>
    <row r="145" spans="2:31" ht="15.75">
      <c r="B145" s="25"/>
      <c r="C145" s="21"/>
      <c r="D145" s="21"/>
      <c r="E145" s="21"/>
      <c r="F145" s="23"/>
      <c r="G145" s="16"/>
      <c r="H145" s="23"/>
      <c r="I145" s="16"/>
      <c r="J145" s="23"/>
      <c r="K145" s="16"/>
      <c r="L145" s="23"/>
      <c r="M145" s="16"/>
      <c r="N145" s="23"/>
      <c r="O145" s="16"/>
      <c r="P145" s="23"/>
      <c r="Q145" s="16"/>
      <c r="R145" s="23"/>
      <c r="S145" s="16"/>
      <c r="T145" s="23"/>
      <c r="U145" s="16"/>
      <c r="V145" s="23"/>
      <c r="W145" s="16"/>
      <c r="X145" s="23"/>
      <c r="Y145" s="16"/>
      <c r="Z145" s="24"/>
      <c r="AA145" s="24"/>
      <c r="AB145" s="24"/>
      <c r="AC145" s="3"/>
      <c r="AD145" s="3"/>
      <c r="AE145" s="3"/>
    </row>
    <row r="146" spans="2:31" ht="15">
      <c r="B146" s="22"/>
      <c r="C146" s="21"/>
      <c r="D146" s="21"/>
      <c r="E146" s="21"/>
      <c r="F146" s="23"/>
      <c r="G146" s="20"/>
      <c r="H146" s="23"/>
      <c r="I146" s="20"/>
      <c r="J146" s="23"/>
      <c r="K146" s="20"/>
      <c r="L146" s="23"/>
      <c r="M146" s="20"/>
      <c r="N146" s="23"/>
      <c r="O146" s="20"/>
      <c r="P146" s="23"/>
      <c r="Q146" s="20"/>
      <c r="R146" s="23"/>
      <c r="S146" s="20"/>
      <c r="T146" s="23"/>
      <c r="U146" s="20"/>
      <c r="V146" s="23"/>
      <c r="W146" s="20"/>
      <c r="X146" s="23"/>
      <c r="Y146" s="20"/>
      <c r="Z146" s="24"/>
      <c r="AA146" s="24"/>
      <c r="AB146" s="24"/>
      <c r="AC146" s="3"/>
      <c r="AD146" s="3"/>
      <c r="AE146" s="3"/>
    </row>
    <row r="147" spans="2:31" ht="15.75">
      <c r="B147" s="25"/>
      <c r="C147" s="21"/>
      <c r="D147" s="21"/>
      <c r="E147" s="21"/>
      <c r="F147" s="23"/>
      <c r="G147" s="16"/>
      <c r="H147" s="23"/>
      <c r="I147" s="16"/>
      <c r="J147" s="23"/>
      <c r="K147" s="16"/>
      <c r="L147" s="23"/>
      <c r="M147" s="16"/>
      <c r="N147" s="23"/>
      <c r="O147" s="16"/>
      <c r="P147" s="23"/>
      <c r="Q147" s="16"/>
      <c r="R147" s="23"/>
      <c r="S147" s="16"/>
      <c r="T147" s="23"/>
      <c r="U147" s="16"/>
      <c r="V147" s="23"/>
      <c r="W147" s="16"/>
      <c r="X147" s="23"/>
      <c r="Y147" s="16"/>
      <c r="Z147" s="24"/>
      <c r="AA147" s="24"/>
      <c r="AB147" s="24"/>
      <c r="AC147" s="3"/>
      <c r="AD147" s="3"/>
      <c r="AE147" s="3"/>
    </row>
    <row r="148" spans="2:31" ht="15">
      <c r="B148" s="22"/>
      <c r="C148" s="21"/>
      <c r="D148" s="21"/>
      <c r="E148" s="21"/>
      <c r="F148" s="23"/>
      <c r="G148" s="20"/>
      <c r="H148" s="23"/>
      <c r="I148" s="20"/>
      <c r="J148" s="23"/>
      <c r="K148" s="20"/>
      <c r="L148" s="23"/>
      <c r="M148" s="20"/>
      <c r="N148" s="23"/>
      <c r="O148" s="20"/>
      <c r="P148" s="23"/>
      <c r="Q148" s="20"/>
      <c r="R148" s="23"/>
      <c r="S148" s="20"/>
      <c r="T148" s="23"/>
      <c r="U148" s="20"/>
      <c r="V148" s="23"/>
      <c r="W148" s="20"/>
      <c r="X148" s="23"/>
      <c r="Y148" s="20"/>
      <c r="Z148" s="24"/>
      <c r="AA148" s="24"/>
      <c r="AB148" s="24"/>
      <c r="AC148" s="3"/>
      <c r="AD148" s="3"/>
      <c r="AE148" s="3"/>
    </row>
    <row r="149" spans="2:31" ht="15.75">
      <c r="B149" s="25"/>
      <c r="C149" s="21"/>
      <c r="D149" s="21"/>
      <c r="E149" s="21"/>
      <c r="F149" s="23"/>
      <c r="G149" s="16"/>
      <c r="H149" s="23"/>
      <c r="I149" s="16"/>
      <c r="J149" s="23"/>
      <c r="K149" s="16"/>
      <c r="L149" s="23"/>
      <c r="M149" s="16"/>
      <c r="N149" s="23"/>
      <c r="O149" s="16"/>
      <c r="P149" s="23"/>
      <c r="Q149" s="16"/>
      <c r="R149" s="23"/>
      <c r="S149" s="16"/>
      <c r="T149" s="23"/>
      <c r="U149" s="16"/>
      <c r="V149" s="23"/>
      <c r="W149" s="16"/>
      <c r="X149" s="23"/>
      <c r="Y149" s="16"/>
      <c r="Z149" s="24"/>
      <c r="AA149" s="24"/>
      <c r="AB149" s="24"/>
      <c r="AC149" s="3"/>
      <c r="AD149" s="3"/>
      <c r="AE149" s="3"/>
    </row>
    <row r="150" spans="2:31" ht="15">
      <c r="B150" s="22"/>
      <c r="C150" s="21"/>
      <c r="D150" s="21"/>
      <c r="E150" s="21"/>
      <c r="F150" s="23"/>
      <c r="G150" s="20"/>
      <c r="H150" s="23"/>
      <c r="I150" s="20"/>
      <c r="J150" s="23"/>
      <c r="K150" s="20"/>
      <c r="L150" s="23"/>
      <c r="M150" s="20"/>
      <c r="N150" s="23"/>
      <c r="O150" s="20"/>
      <c r="P150" s="23"/>
      <c r="Q150" s="20"/>
      <c r="R150" s="23"/>
      <c r="S150" s="20"/>
      <c r="T150" s="23"/>
      <c r="U150" s="20"/>
      <c r="V150" s="23"/>
      <c r="W150" s="20"/>
      <c r="X150" s="23"/>
      <c r="Y150" s="20"/>
      <c r="Z150" s="24"/>
      <c r="AA150" s="24"/>
      <c r="AB150" s="24"/>
      <c r="AC150" s="3"/>
      <c r="AD150" s="3"/>
      <c r="AE150" s="3"/>
    </row>
    <row r="151" spans="2:31" ht="15.75">
      <c r="B151" s="25"/>
      <c r="C151" s="21"/>
      <c r="D151" s="21"/>
      <c r="E151" s="21"/>
      <c r="F151" s="23"/>
      <c r="G151" s="16"/>
      <c r="H151" s="23"/>
      <c r="I151" s="16"/>
      <c r="J151" s="23"/>
      <c r="K151" s="16"/>
      <c r="L151" s="23"/>
      <c r="M151" s="16"/>
      <c r="N151" s="23"/>
      <c r="O151" s="16"/>
      <c r="P151" s="23"/>
      <c r="Q151" s="16"/>
      <c r="R151" s="23"/>
      <c r="S151" s="16"/>
      <c r="T151" s="23"/>
      <c r="U151" s="16"/>
      <c r="V151" s="23"/>
      <c r="W151" s="16"/>
      <c r="X151" s="23"/>
      <c r="Y151" s="16"/>
      <c r="Z151" s="24"/>
      <c r="AA151" s="24"/>
      <c r="AB151" s="24"/>
      <c r="AC151" s="3"/>
      <c r="AD151" s="3"/>
      <c r="AE151" s="3"/>
    </row>
    <row r="152" spans="2:31" ht="15">
      <c r="B152" s="22"/>
      <c r="C152" s="21"/>
      <c r="D152" s="21"/>
      <c r="E152" s="21"/>
      <c r="F152" s="23"/>
      <c r="G152" s="20"/>
      <c r="H152" s="23"/>
      <c r="I152" s="20"/>
      <c r="J152" s="23"/>
      <c r="K152" s="20"/>
      <c r="L152" s="23"/>
      <c r="M152" s="20"/>
      <c r="N152" s="23"/>
      <c r="O152" s="20"/>
      <c r="P152" s="23"/>
      <c r="Q152" s="20"/>
      <c r="R152" s="23"/>
      <c r="S152" s="20"/>
      <c r="T152" s="23"/>
      <c r="U152" s="20"/>
      <c r="V152" s="23"/>
      <c r="W152" s="20"/>
      <c r="X152" s="23"/>
      <c r="Y152" s="20"/>
      <c r="Z152" s="24"/>
      <c r="AA152" s="24"/>
      <c r="AB152" s="24"/>
      <c r="AC152" s="3"/>
      <c r="AD152" s="3"/>
      <c r="AE152" s="3"/>
    </row>
    <row r="153" spans="2:28" ht="15.75">
      <c r="B153" s="25"/>
      <c r="C153" s="21"/>
      <c r="D153" s="21"/>
      <c r="E153" s="21"/>
      <c r="F153" s="23"/>
      <c r="G153" s="16"/>
      <c r="H153" s="23"/>
      <c r="I153" s="16"/>
      <c r="J153" s="23"/>
      <c r="K153" s="16"/>
      <c r="L153" s="23"/>
      <c r="M153" s="16"/>
      <c r="N153" s="23"/>
      <c r="O153" s="16"/>
      <c r="P153" s="23"/>
      <c r="Q153" s="16"/>
      <c r="R153" s="23"/>
      <c r="S153" s="16"/>
      <c r="T153" s="23"/>
      <c r="U153" s="16"/>
      <c r="V153" s="23"/>
      <c r="W153" s="16"/>
      <c r="X153" s="23"/>
      <c r="Y153" s="16"/>
      <c r="Z153" s="24"/>
      <c r="AA153" s="24"/>
      <c r="AB153" s="24"/>
    </row>
    <row r="154" spans="2:28" ht="15">
      <c r="B154" s="22"/>
      <c r="C154" s="21"/>
      <c r="D154" s="21"/>
      <c r="E154" s="21"/>
      <c r="F154" s="23"/>
      <c r="G154" s="20"/>
      <c r="H154" s="23"/>
      <c r="I154" s="20"/>
      <c r="J154" s="23"/>
      <c r="K154" s="20"/>
      <c r="L154" s="23"/>
      <c r="M154" s="20"/>
      <c r="N154" s="23"/>
      <c r="O154" s="20"/>
      <c r="P154" s="23"/>
      <c r="Q154" s="20"/>
      <c r="R154" s="23"/>
      <c r="S154" s="20"/>
      <c r="T154" s="23"/>
      <c r="U154" s="20"/>
      <c r="V154" s="23"/>
      <c r="W154" s="20"/>
      <c r="X154" s="23"/>
      <c r="Y154" s="20"/>
      <c r="Z154" s="24"/>
      <c r="AA154" s="24"/>
      <c r="AB154" s="24"/>
    </row>
    <row r="155" spans="2:28" ht="15.75">
      <c r="B155" s="25"/>
      <c r="C155" s="21"/>
      <c r="D155" s="21"/>
      <c r="E155" s="21"/>
      <c r="F155" s="23"/>
      <c r="G155" s="16"/>
      <c r="H155" s="23"/>
      <c r="I155" s="16"/>
      <c r="J155" s="23"/>
      <c r="K155" s="16"/>
      <c r="L155" s="23"/>
      <c r="M155" s="16"/>
      <c r="N155" s="23"/>
      <c r="O155" s="16"/>
      <c r="P155" s="23"/>
      <c r="Q155" s="16"/>
      <c r="R155" s="23"/>
      <c r="S155" s="16"/>
      <c r="T155" s="23"/>
      <c r="U155" s="16"/>
      <c r="V155" s="23"/>
      <c r="W155" s="16"/>
      <c r="X155" s="23"/>
      <c r="Y155" s="16"/>
      <c r="Z155" s="24"/>
      <c r="AA155" s="24"/>
      <c r="AB155" s="24"/>
    </row>
    <row r="156" spans="2:28" ht="15">
      <c r="B156" s="22"/>
      <c r="C156" s="21"/>
      <c r="D156" s="21"/>
      <c r="E156" s="21"/>
      <c r="F156" s="23"/>
      <c r="G156" s="20"/>
      <c r="H156" s="23"/>
      <c r="I156" s="20"/>
      <c r="J156" s="23"/>
      <c r="K156" s="20"/>
      <c r="L156" s="23"/>
      <c r="M156" s="20"/>
      <c r="N156" s="23"/>
      <c r="O156" s="20"/>
      <c r="P156" s="23"/>
      <c r="Q156" s="20"/>
      <c r="R156" s="23"/>
      <c r="S156" s="20"/>
      <c r="T156" s="23"/>
      <c r="U156" s="20"/>
      <c r="V156" s="23"/>
      <c r="W156" s="20"/>
      <c r="X156" s="23"/>
      <c r="Y156" s="20"/>
      <c r="Z156" s="24"/>
      <c r="AA156" s="24"/>
      <c r="AB156" s="24"/>
    </row>
    <row r="157" spans="2:28" ht="15.75">
      <c r="B157" s="25"/>
      <c r="C157" s="21"/>
      <c r="D157" s="21"/>
      <c r="E157" s="21"/>
      <c r="F157" s="23"/>
      <c r="G157" s="16"/>
      <c r="H157" s="23"/>
      <c r="I157" s="16"/>
      <c r="J157" s="23"/>
      <c r="K157" s="16"/>
      <c r="L157" s="23"/>
      <c r="M157" s="16"/>
      <c r="N157" s="23"/>
      <c r="O157" s="16"/>
      <c r="P157" s="23"/>
      <c r="Q157" s="16"/>
      <c r="R157" s="23"/>
      <c r="S157" s="16"/>
      <c r="T157" s="23"/>
      <c r="U157" s="16"/>
      <c r="V157" s="23"/>
      <c r="W157" s="16"/>
      <c r="X157" s="23"/>
      <c r="Y157" s="16"/>
      <c r="Z157" s="24"/>
      <c r="AA157" s="24"/>
      <c r="AB157" s="24"/>
    </row>
    <row r="158" spans="2:28" ht="15">
      <c r="B158" s="22"/>
      <c r="C158" s="21"/>
      <c r="D158" s="21"/>
      <c r="E158" s="21"/>
      <c r="F158" s="23"/>
      <c r="G158" s="20"/>
      <c r="H158" s="23"/>
      <c r="I158" s="20"/>
      <c r="J158" s="23"/>
      <c r="K158" s="20"/>
      <c r="L158" s="23"/>
      <c r="M158" s="20"/>
      <c r="N158" s="23"/>
      <c r="O158" s="20"/>
      <c r="P158" s="23"/>
      <c r="Q158" s="20"/>
      <c r="R158" s="23"/>
      <c r="S158" s="20"/>
      <c r="T158" s="23"/>
      <c r="U158" s="20"/>
      <c r="V158" s="23"/>
      <c r="W158" s="20"/>
      <c r="X158" s="23"/>
      <c r="Y158" s="20"/>
      <c r="Z158" s="24"/>
      <c r="AA158" s="24"/>
      <c r="AB158" s="24"/>
    </row>
    <row r="159" spans="2:28" ht="15.75">
      <c r="B159" s="25"/>
      <c r="C159" s="21"/>
      <c r="D159" s="21"/>
      <c r="E159" s="21"/>
      <c r="F159" s="23"/>
      <c r="G159" s="16"/>
      <c r="H159" s="23"/>
      <c r="I159" s="16"/>
      <c r="J159" s="23"/>
      <c r="K159" s="16"/>
      <c r="L159" s="23"/>
      <c r="M159" s="16"/>
      <c r="N159" s="23"/>
      <c r="O159" s="16"/>
      <c r="P159" s="23"/>
      <c r="Q159" s="16"/>
      <c r="R159" s="23"/>
      <c r="S159" s="16"/>
      <c r="T159" s="23"/>
      <c r="U159" s="16"/>
      <c r="V159" s="23"/>
      <c r="W159" s="16"/>
      <c r="X159" s="23"/>
      <c r="Y159" s="16"/>
      <c r="Z159" s="24"/>
      <c r="AA159" s="24"/>
      <c r="AB159" s="24"/>
    </row>
    <row r="160" spans="2:28" ht="15">
      <c r="B160" s="22"/>
      <c r="C160" s="21"/>
      <c r="D160" s="21"/>
      <c r="E160" s="21"/>
      <c r="F160" s="23"/>
      <c r="G160" s="20"/>
      <c r="H160" s="23"/>
      <c r="I160" s="20"/>
      <c r="J160" s="23"/>
      <c r="K160" s="20"/>
      <c r="L160" s="23"/>
      <c r="M160" s="20"/>
      <c r="N160" s="23"/>
      <c r="O160" s="20"/>
      <c r="P160" s="23"/>
      <c r="Q160" s="20"/>
      <c r="R160" s="23"/>
      <c r="S160" s="20"/>
      <c r="T160" s="23"/>
      <c r="U160" s="20"/>
      <c r="V160" s="23"/>
      <c r="W160" s="20"/>
      <c r="X160" s="23"/>
      <c r="Y160" s="20"/>
      <c r="Z160" s="24"/>
      <c r="AA160" s="24"/>
      <c r="AB160" s="24"/>
    </row>
    <row r="161" spans="2:28" ht="15.75">
      <c r="B161" s="25"/>
      <c r="C161" s="21"/>
      <c r="D161" s="21"/>
      <c r="E161" s="21"/>
      <c r="F161" s="23"/>
      <c r="G161" s="16"/>
      <c r="H161" s="23"/>
      <c r="I161" s="16"/>
      <c r="J161" s="23"/>
      <c r="K161" s="16"/>
      <c r="L161" s="23"/>
      <c r="M161" s="16"/>
      <c r="N161" s="23"/>
      <c r="O161" s="16"/>
      <c r="P161" s="23"/>
      <c r="Q161" s="16"/>
      <c r="R161" s="23"/>
      <c r="S161" s="16"/>
      <c r="T161" s="23"/>
      <c r="U161" s="16"/>
      <c r="V161" s="23"/>
      <c r="W161" s="16"/>
      <c r="X161" s="23"/>
      <c r="Y161" s="16"/>
      <c r="Z161" s="24"/>
      <c r="AA161" s="24"/>
      <c r="AB161" s="24"/>
    </row>
    <row r="162" spans="2:28" ht="15">
      <c r="B162" s="22"/>
      <c r="C162" s="21"/>
      <c r="D162" s="21"/>
      <c r="E162" s="21"/>
      <c r="F162" s="23"/>
      <c r="G162" s="20"/>
      <c r="H162" s="23"/>
      <c r="I162" s="20"/>
      <c r="J162" s="23"/>
      <c r="K162" s="20"/>
      <c r="L162" s="23"/>
      <c r="M162" s="20"/>
      <c r="N162" s="23"/>
      <c r="O162" s="20"/>
      <c r="P162" s="23"/>
      <c r="Q162" s="20"/>
      <c r="R162" s="23"/>
      <c r="S162" s="20"/>
      <c r="T162" s="23"/>
      <c r="U162" s="20"/>
      <c r="V162" s="23"/>
      <c r="W162" s="20"/>
      <c r="X162" s="23"/>
      <c r="Y162" s="20"/>
      <c r="Z162" s="24"/>
      <c r="AA162" s="24"/>
      <c r="AB162" s="24"/>
    </row>
    <row r="163" spans="2:28" ht="15.75">
      <c r="B163" s="25"/>
      <c r="C163" s="21"/>
      <c r="D163" s="21"/>
      <c r="E163" s="21"/>
      <c r="F163" s="23"/>
      <c r="G163" s="16"/>
      <c r="H163" s="23"/>
      <c r="I163" s="16"/>
      <c r="J163" s="23"/>
      <c r="K163" s="16"/>
      <c r="L163" s="23"/>
      <c r="M163" s="16"/>
      <c r="N163" s="23"/>
      <c r="O163" s="16"/>
      <c r="P163" s="23"/>
      <c r="Q163" s="16"/>
      <c r="R163" s="23"/>
      <c r="S163" s="16"/>
      <c r="T163" s="23"/>
      <c r="U163" s="16"/>
      <c r="V163" s="23"/>
      <c r="W163" s="16"/>
      <c r="X163" s="23"/>
      <c r="Y163" s="16"/>
      <c r="Z163" s="24"/>
      <c r="AA163" s="24"/>
      <c r="AB163" s="24"/>
    </row>
    <row r="164" spans="2:28" ht="15">
      <c r="B164" s="22"/>
      <c r="C164" s="21"/>
      <c r="D164" s="21"/>
      <c r="E164" s="21"/>
      <c r="F164" s="23"/>
      <c r="G164" s="20"/>
      <c r="H164" s="23"/>
      <c r="I164" s="20"/>
      <c r="J164" s="23"/>
      <c r="K164" s="20"/>
      <c r="L164" s="23"/>
      <c r="M164" s="20"/>
      <c r="N164" s="23"/>
      <c r="O164" s="20"/>
      <c r="P164" s="23"/>
      <c r="Q164" s="20"/>
      <c r="R164" s="23"/>
      <c r="S164" s="20"/>
      <c r="T164" s="23"/>
      <c r="U164" s="20"/>
      <c r="V164" s="23"/>
      <c r="W164" s="20"/>
      <c r="X164" s="23"/>
      <c r="Y164" s="20"/>
      <c r="Z164" s="24"/>
      <c r="AA164" s="24"/>
      <c r="AB164" s="24"/>
    </row>
    <row r="165" spans="2:28" ht="15.75">
      <c r="B165" s="25"/>
      <c r="C165" s="21"/>
      <c r="D165" s="21"/>
      <c r="E165" s="21"/>
      <c r="F165" s="23"/>
      <c r="G165" s="16"/>
      <c r="H165" s="23"/>
      <c r="I165" s="16"/>
      <c r="J165" s="23"/>
      <c r="K165" s="16"/>
      <c r="L165" s="23"/>
      <c r="M165" s="16"/>
      <c r="N165" s="23"/>
      <c r="O165" s="16"/>
      <c r="P165" s="23"/>
      <c r="Q165" s="16"/>
      <c r="R165" s="23"/>
      <c r="S165" s="16"/>
      <c r="T165" s="23"/>
      <c r="U165" s="16"/>
      <c r="V165" s="23"/>
      <c r="W165" s="16"/>
      <c r="X165" s="23"/>
      <c r="Y165" s="16"/>
      <c r="Z165" s="24"/>
      <c r="AA165" s="24"/>
      <c r="AB165" s="24"/>
    </row>
    <row r="166" spans="2:28" ht="15">
      <c r="B166" s="22"/>
      <c r="C166" s="21"/>
      <c r="D166" s="21"/>
      <c r="E166" s="21"/>
      <c r="F166" s="23"/>
      <c r="G166" s="20"/>
      <c r="H166" s="23"/>
      <c r="I166" s="20"/>
      <c r="J166" s="23"/>
      <c r="K166" s="20"/>
      <c r="L166" s="23"/>
      <c r="M166" s="20"/>
      <c r="N166" s="23"/>
      <c r="O166" s="20"/>
      <c r="P166" s="23"/>
      <c r="Q166" s="20"/>
      <c r="R166" s="23"/>
      <c r="S166" s="20"/>
      <c r="T166" s="23"/>
      <c r="U166" s="20"/>
      <c r="V166" s="23"/>
      <c r="W166" s="20"/>
      <c r="X166" s="23"/>
      <c r="Y166" s="20"/>
      <c r="Z166" s="24"/>
      <c r="AA166" s="24"/>
      <c r="AB166" s="24"/>
    </row>
    <row r="167" spans="2:28" ht="15.75">
      <c r="B167" s="25"/>
      <c r="C167" s="21"/>
      <c r="D167" s="21"/>
      <c r="E167" s="21"/>
      <c r="F167" s="23"/>
      <c r="G167" s="16"/>
      <c r="H167" s="23"/>
      <c r="I167" s="16"/>
      <c r="J167" s="23"/>
      <c r="K167" s="16"/>
      <c r="L167" s="23"/>
      <c r="M167" s="16"/>
      <c r="N167" s="23"/>
      <c r="O167" s="16"/>
      <c r="P167" s="23"/>
      <c r="Q167" s="16"/>
      <c r="R167" s="23"/>
      <c r="S167" s="16"/>
      <c r="T167" s="23"/>
      <c r="U167" s="16"/>
      <c r="V167" s="23"/>
      <c r="W167" s="16"/>
      <c r="X167" s="23"/>
      <c r="Y167" s="16"/>
      <c r="Z167" s="24"/>
      <c r="AA167" s="24"/>
      <c r="AB167" s="24"/>
    </row>
    <row r="168" spans="2:28" ht="15">
      <c r="B168" s="22"/>
      <c r="C168" s="21"/>
      <c r="D168" s="21"/>
      <c r="E168" s="21"/>
      <c r="F168" s="23"/>
      <c r="G168" s="20"/>
      <c r="H168" s="23"/>
      <c r="I168" s="20"/>
      <c r="J168" s="23"/>
      <c r="K168" s="20"/>
      <c r="L168" s="23"/>
      <c r="M168" s="20"/>
      <c r="N168" s="23"/>
      <c r="O168" s="20"/>
      <c r="P168" s="23"/>
      <c r="Q168" s="20"/>
      <c r="R168" s="23"/>
      <c r="S168" s="20"/>
      <c r="T168" s="23"/>
      <c r="U168" s="20"/>
      <c r="V168" s="23"/>
      <c r="W168" s="20"/>
      <c r="X168" s="23"/>
      <c r="Y168" s="20"/>
      <c r="Z168" s="24"/>
      <c r="AA168" s="24"/>
      <c r="AB168" s="24"/>
    </row>
    <row r="169" spans="2:28" ht="15.75">
      <c r="B169" s="25"/>
      <c r="C169" s="21"/>
      <c r="D169" s="21"/>
      <c r="E169" s="21"/>
      <c r="F169" s="23"/>
      <c r="G169" s="16"/>
      <c r="H169" s="23"/>
      <c r="I169" s="16"/>
      <c r="J169" s="23"/>
      <c r="K169" s="16"/>
      <c r="L169" s="23"/>
      <c r="M169" s="16"/>
      <c r="N169" s="23"/>
      <c r="O169" s="16"/>
      <c r="P169" s="23"/>
      <c r="Q169" s="16"/>
      <c r="R169" s="23"/>
      <c r="S169" s="16"/>
      <c r="T169" s="23"/>
      <c r="U169" s="16"/>
      <c r="V169" s="23"/>
      <c r="W169" s="16"/>
      <c r="X169" s="23"/>
      <c r="Y169" s="16"/>
      <c r="Z169" s="24"/>
      <c r="AA169" s="24"/>
      <c r="AB169" s="24"/>
    </row>
    <row r="170" spans="2:28" ht="15">
      <c r="B170" s="22"/>
      <c r="C170" s="21"/>
      <c r="D170" s="21"/>
      <c r="E170" s="21"/>
      <c r="F170" s="23"/>
      <c r="G170" s="20"/>
      <c r="H170" s="23"/>
      <c r="I170" s="20"/>
      <c r="J170" s="23"/>
      <c r="K170" s="20"/>
      <c r="L170" s="23"/>
      <c r="M170" s="20"/>
      <c r="N170" s="23"/>
      <c r="O170" s="20"/>
      <c r="P170" s="23"/>
      <c r="Q170" s="20"/>
      <c r="R170" s="23"/>
      <c r="S170" s="20"/>
      <c r="T170" s="23"/>
      <c r="U170" s="20"/>
      <c r="V170" s="23"/>
      <c r="W170" s="20"/>
      <c r="X170" s="23"/>
      <c r="Y170" s="20"/>
      <c r="Z170" s="24"/>
      <c r="AA170" s="24"/>
      <c r="AB170" s="24"/>
    </row>
    <row r="171" spans="2:28" ht="15.75">
      <c r="B171" s="25"/>
      <c r="C171" s="21"/>
      <c r="D171" s="21"/>
      <c r="E171" s="21"/>
      <c r="F171" s="23"/>
      <c r="G171" s="16"/>
      <c r="H171" s="23"/>
      <c r="I171" s="16"/>
      <c r="J171" s="23"/>
      <c r="K171" s="16"/>
      <c r="L171" s="23"/>
      <c r="M171" s="16"/>
      <c r="N171" s="23"/>
      <c r="O171" s="16"/>
      <c r="P171" s="23"/>
      <c r="Q171" s="16"/>
      <c r="R171" s="23"/>
      <c r="S171" s="16"/>
      <c r="T171" s="23"/>
      <c r="U171" s="16"/>
      <c r="V171" s="23"/>
      <c r="W171" s="16"/>
      <c r="X171" s="23"/>
      <c r="Y171" s="16"/>
      <c r="Z171" s="24"/>
      <c r="AA171" s="24"/>
      <c r="AB171" s="24"/>
    </row>
    <row r="172" spans="2:28" ht="15">
      <c r="B172" s="22"/>
      <c r="C172" s="21"/>
      <c r="D172" s="21"/>
      <c r="E172" s="21"/>
      <c r="F172" s="23"/>
      <c r="G172" s="20"/>
      <c r="H172" s="23"/>
      <c r="I172" s="20"/>
      <c r="J172" s="23"/>
      <c r="K172" s="20"/>
      <c r="L172" s="23"/>
      <c r="M172" s="20"/>
      <c r="N172" s="23"/>
      <c r="O172" s="20"/>
      <c r="P172" s="23"/>
      <c r="Q172" s="20"/>
      <c r="R172" s="23"/>
      <c r="S172" s="20"/>
      <c r="T172" s="23"/>
      <c r="U172" s="20"/>
      <c r="V172" s="23"/>
      <c r="W172" s="20"/>
      <c r="X172" s="23"/>
      <c r="Y172" s="20"/>
      <c r="Z172" s="24"/>
      <c r="AA172" s="24"/>
      <c r="AB172" s="24"/>
    </row>
    <row r="173" spans="2:28" ht="15.75">
      <c r="B173" s="25"/>
      <c r="C173" s="21"/>
      <c r="D173" s="21"/>
      <c r="E173" s="21"/>
      <c r="F173" s="23"/>
      <c r="G173" s="16"/>
      <c r="H173" s="23"/>
      <c r="I173" s="16"/>
      <c r="J173" s="23"/>
      <c r="K173" s="16"/>
      <c r="L173" s="23"/>
      <c r="M173" s="16"/>
      <c r="N173" s="23"/>
      <c r="O173" s="16"/>
      <c r="P173" s="23"/>
      <c r="Q173" s="16"/>
      <c r="R173" s="23"/>
      <c r="S173" s="16"/>
      <c r="T173" s="23"/>
      <c r="U173" s="16"/>
      <c r="V173" s="23"/>
      <c r="W173" s="16"/>
      <c r="X173" s="23"/>
      <c r="Y173" s="16"/>
      <c r="Z173" s="24"/>
      <c r="AA173" s="24"/>
      <c r="AB173" s="24"/>
    </row>
    <row r="174" spans="2:28" ht="15">
      <c r="B174" s="22"/>
      <c r="C174" s="21"/>
      <c r="D174" s="21"/>
      <c r="E174" s="21"/>
      <c r="F174" s="23"/>
      <c r="G174" s="20"/>
      <c r="H174" s="23"/>
      <c r="I174" s="20"/>
      <c r="J174" s="23"/>
      <c r="K174" s="20"/>
      <c r="L174" s="23"/>
      <c r="M174" s="20"/>
      <c r="N174" s="23"/>
      <c r="O174" s="20"/>
      <c r="P174" s="23"/>
      <c r="Q174" s="20"/>
      <c r="R174" s="23"/>
      <c r="S174" s="20"/>
      <c r="T174" s="23"/>
      <c r="U174" s="20"/>
      <c r="V174" s="23"/>
      <c r="W174" s="20"/>
      <c r="X174" s="23"/>
      <c r="Y174" s="20"/>
      <c r="Z174" s="24"/>
      <c r="AA174" s="24"/>
      <c r="AB174" s="24"/>
    </row>
    <row r="175" spans="2:28" ht="15.75">
      <c r="B175" s="25"/>
      <c r="C175" s="21"/>
      <c r="D175" s="21"/>
      <c r="E175" s="21"/>
      <c r="F175" s="23"/>
      <c r="G175" s="16"/>
      <c r="H175" s="23"/>
      <c r="I175" s="16"/>
      <c r="J175" s="23"/>
      <c r="K175" s="16"/>
      <c r="L175" s="23"/>
      <c r="M175" s="16"/>
      <c r="N175" s="23"/>
      <c r="O175" s="16"/>
      <c r="P175" s="23"/>
      <c r="Q175" s="16"/>
      <c r="R175" s="23"/>
      <c r="S175" s="16"/>
      <c r="T175" s="23"/>
      <c r="U175" s="16"/>
      <c r="V175" s="23"/>
      <c r="W175" s="16"/>
      <c r="X175" s="23"/>
      <c r="Y175" s="16"/>
      <c r="Z175" s="24"/>
      <c r="AA175" s="24"/>
      <c r="AB175" s="24"/>
    </row>
    <row r="176" spans="2:28" ht="15">
      <c r="B176" s="22"/>
      <c r="C176" s="21"/>
      <c r="D176" s="21"/>
      <c r="E176" s="21"/>
      <c r="F176" s="23"/>
      <c r="G176" s="20"/>
      <c r="H176" s="23"/>
      <c r="I176" s="20"/>
      <c r="J176" s="23"/>
      <c r="K176" s="20"/>
      <c r="L176" s="23"/>
      <c r="M176" s="20"/>
      <c r="N176" s="23"/>
      <c r="O176" s="20"/>
      <c r="P176" s="23"/>
      <c r="Q176" s="20"/>
      <c r="R176" s="23"/>
      <c r="S176" s="20"/>
      <c r="T176" s="23"/>
      <c r="U176" s="20"/>
      <c r="V176" s="23"/>
      <c r="W176" s="20"/>
      <c r="X176" s="23"/>
      <c r="Y176" s="20"/>
      <c r="Z176" s="24"/>
      <c r="AA176" s="24"/>
      <c r="AB176" s="24"/>
    </row>
    <row r="177" spans="2:28" ht="15.75">
      <c r="B177" s="25"/>
      <c r="C177" s="21"/>
      <c r="D177" s="21"/>
      <c r="E177" s="21"/>
      <c r="F177" s="23"/>
      <c r="G177" s="16"/>
      <c r="H177" s="23"/>
      <c r="I177" s="16"/>
      <c r="J177" s="23"/>
      <c r="K177" s="16"/>
      <c r="L177" s="23"/>
      <c r="M177" s="16"/>
      <c r="N177" s="23"/>
      <c r="O177" s="16"/>
      <c r="P177" s="23"/>
      <c r="Q177" s="16"/>
      <c r="R177" s="23"/>
      <c r="S177" s="16"/>
      <c r="T177" s="23"/>
      <c r="U177" s="16"/>
      <c r="V177" s="23"/>
      <c r="W177" s="16"/>
      <c r="X177" s="23"/>
      <c r="Y177" s="16"/>
      <c r="Z177" s="24"/>
      <c r="AA177" s="24"/>
      <c r="AB177" s="24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9"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6:AB27"/>
    <mergeCell ref="AB28:AB29"/>
    <mergeCell ref="AB30:AB31"/>
    <mergeCell ref="AB33:AB34"/>
    <mergeCell ref="B32:AB32"/>
    <mergeCell ref="B41:B42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B47:B48"/>
    <mergeCell ref="B57:B58"/>
    <mergeCell ref="C57:C58"/>
    <mergeCell ref="J37:J38"/>
    <mergeCell ref="L37:L38"/>
    <mergeCell ref="N37:N38"/>
    <mergeCell ref="F37:F38"/>
    <mergeCell ref="H37:H38"/>
    <mergeCell ref="D57:D58"/>
    <mergeCell ref="C51:C52"/>
    <mergeCell ref="E47:E48"/>
    <mergeCell ref="C47:C48"/>
    <mergeCell ref="D47:D48"/>
    <mergeCell ref="D51:D52"/>
    <mergeCell ref="E51:E52"/>
    <mergeCell ref="E57:E58"/>
    <mergeCell ref="C55:C56"/>
    <mergeCell ref="D55:D56"/>
    <mergeCell ref="E55:E56"/>
    <mergeCell ref="B55:B56"/>
    <mergeCell ref="B51:B52"/>
    <mergeCell ref="B45:B46"/>
    <mergeCell ref="C45:C46"/>
    <mergeCell ref="D45:D46"/>
    <mergeCell ref="E45:E46"/>
    <mergeCell ref="B49:B50"/>
    <mergeCell ref="C49:C50"/>
    <mergeCell ref="D49:D50"/>
    <mergeCell ref="E49:E50"/>
    <mergeCell ref="C41:C42"/>
    <mergeCell ref="D41:D42"/>
    <mergeCell ref="B43:B44"/>
    <mergeCell ref="C43:C44"/>
    <mergeCell ref="D43:D44"/>
    <mergeCell ref="E41:E42"/>
    <mergeCell ref="D37:D38"/>
    <mergeCell ref="E37:E38"/>
    <mergeCell ref="E35:E36"/>
    <mergeCell ref="B28:B29"/>
    <mergeCell ref="B24:B25"/>
    <mergeCell ref="C24:C25"/>
    <mergeCell ref="E26:E27"/>
    <mergeCell ref="B30:B31"/>
    <mergeCell ref="C30:C31"/>
    <mergeCell ref="D30:D31"/>
    <mergeCell ref="B39:B40"/>
    <mergeCell ref="C39:C40"/>
    <mergeCell ref="D39:D40"/>
    <mergeCell ref="E39:E40"/>
    <mergeCell ref="AA14:AA15"/>
    <mergeCell ref="AA16:AA17"/>
    <mergeCell ref="Z16:Z17"/>
    <mergeCell ref="B22:B23"/>
    <mergeCell ref="C22:C23"/>
    <mergeCell ref="D22:D23"/>
    <mergeCell ref="C28:C29"/>
    <mergeCell ref="D28:D29"/>
    <mergeCell ref="C20:C21"/>
    <mergeCell ref="D20:D21"/>
    <mergeCell ref="E20:E21"/>
    <mergeCell ref="E22:E23"/>
    <mergeCell ref="B20:B21"/>
    <mergeCell ref="B37:B38"/>
    <mergeCell ref="E28:E29"/>
    <mergeCell ref="C37:C38"/>
    <mergeCell ref="B26:B27"/>
    <mergeCell ref="C26:C27"/>
    <mergeCell ref="D26:D27"/>
    <mergeCell ref="B35:B36"/>
    <mergeCell ref="C35:C36"/>
    <mergeCell ref="D35:D36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3:P54"/>
    <mergeCell ref="D6:D7"/>
    <mergeCell ref="E6:E7"/>
    <mergeCell ref="D8:D9"/>
    <mergeCell ref="E8:E9"/>
    <mergeCell ref="E16:E17"/>
    <mergeCell ref="E18:E19"/>
    <mergeCell ref="E43:E44"/>
    <mergeCell ref="D24:D25"/>
    <mergeCell ref="E24:E25"/>
    <mergeCell ref="R28:R29"/>
    <mergeCell ref="T30:T31"/>
    <mergeCell ref="AA30:AA31"/>
    <mergeCell ref="Z55:Z56"/>
    <mergeCell ref="AA55:AA56"/>
    <mergeCell ref="T53:T54"/>
    <mergeCell ref="Z53:Z54"/>
    <mergeCell ref="AA53:AA54"/>
    <mergeCell ref="T28:T29"/>
    <mergeCell ref="V33:V34"/>
    <mergeCell ref="T57:T58"/>
    <mergeCell ref="Z57:Z58"/>
    <mergeCell ref="AA57:AA58"/>
    <mergeCell ref="X57:X58"/>
    <mergeCell ref="X55:X56"/>
    <mergeCell ref="V55:V56"/>
    <mergeCell ref="T55:T56"/>
    <mergeCell ref="V57:V58"/>
    <mergeCell ref="AA51:AA52"/>
    <mergeCell ref="T49:T50"/>
    <mergeCell ref="Z49:Z50"/>
    <mergeCell ref="AA49:AA50"/>
    <mergeCell ref="X49:X50"/>
    <mergeCell ref="X51:X52"/>
    <mergeCell ref="AA47:AA48"/>
    <mergeCell ref="T45:T46"/>
    <mergeCell ref="Z45:Z46"/>
    <mergeCell ref="AA45:AA46"/>
    <mergeCell ref="X45:X46"/>
    <mergeCell ref="X47:X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V41:V42"/>
    <mergeCell ref="AA39:AA40"/>
    <mergeCell ref="T37:T38"/>
    <mergeCell ref="Z37:Z38"/>
    <mergeCell ref="AA37:AA38"/>
    <mergeCell ref="V39:V40"/>
    <mergeCell ref="X39:X40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1:Z52"/>
    <mergeCell ref="T39:T40"/>
    <mergeCell ref="Z39:Z40"/>
    <mergeCell ref="T43:T44"/>
    <mergeCell ref="Z43:Z44"/>
    <mergeCell ref="T47:T4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F35:F36"/>
    <mergeCell ref="P35:P36"/>
    <mergeCell ref="R35:R36"/>
    <mergeCell ref="H35:H36"/>
    <mergeCell ref="J35:J36"/>
    <mergeCell ref="L35:L36"/>
    <mergeCell ref="N35:N36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51:F52"/>
    <mergeCell ref="H51:H52"/>
    <mergeCell ref="J51:J52"/>
    <mergeCell ref="L51:L52"/>
    <mergeCell ref="N51:N52"/>
    <mergeCell ref="P51:P52"/>
    <mergeCell ref="R51:R52"/>
    <mergeCell ref="V51:V52"/>
    <mergeCell ref="R53:R54"/>
    <mergeCell ref="V53:V54"/>
    <mergeCell ref="X53:X54"/>
    <mergeCell ref="F55:F56"/>
    <mergeCell ref="H55:H56"/>
    <mergeCell ref="J55:J56"/>
    <mergeCell ref="L55:L56"/>
    <mergeCell ref="N55:N56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zoomScalePageLayoutView="0" workbookViewId="0" topLeftCell="A1">
      <selection activeCell="C53" sqref="C53:C5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1" t="s">
        <v>40</v>
      </c>
      <c r="B1" s="141"/>
      <c r="C1" s="141"/>
      <c r="D1" s="141"/>
      <c r="E1" s="141"/>
      <c r="F1" s="141"/>
      <c r="G1" s="141"/>
    </row>
    <row r="2" spans="1:10" ht="24" customHeight="1">
      <c r="A2" s="156" t="str">
        <f>HYPERLINK('[1]реквизиты'!$A$2)</f>
        <v>Х Международный юношеский турнир по борьбе самбо "Победа", среди юношей 1994-1995гг.р. в ПФО.</v>
      </c>
      <c r="B2" s="157"/>
      <c r="C2" s="157"/>
      <c r="D2" s="157"/>
      <c r="E2" s="157"/>
      <c r="F2" s="157"/>
      <c r="G2" s="157"/>
      <c r="H2" s="4"/>
      <c r="I2" s="4"/>
      <c r="J2" s="4"/>
    </row>
    <row r="3" spans="1:7" ht="15" customHeight="1">
      <c r="A3" s="158" t="str">
        <f>HYPERLINK('[1]реквизиты'!$A$3)</f>
        <v>26-28 марта 2010г.</v>
      </c>
      <c r="B3" s="158"/>
      <c r="C3" s="158"/>
      <c r="D3" s="158"/>
      <c r="E3" s="158"/>
      <c r="F3" s="158"/>
      <c r="G3" s="158"/>
    </row>
    <row r="4" ht="12.75">
      <c r="D4" s="33" t="s">
        <v>138</v>
      </c>
    </row>
    <row r="5" spans="1:7" ht="12.75">
      <c r="A5" s="159" t="s">
        <v>0</v>
      </c>
      <c r="B5" s="160" t="s">
        <v>4</v>
      </c>
      <c r="C5" s="159" t="s">
        <v>1</v>
      </c>
      <c r="D5" s="159" t="s">
        <v>2</v>
      </c>
      <c r="E5" s="159" t="s">
        <v>22</v>
      </c>
      <c r="F5" s="159" t="s">
        <v>7</v>
      </c>
      <c r="G5" s="159" t="s">
        <v>8</v>
      </c>
    </row>
    <row r="6" spans="1:7" ht="12.75">
      <c r="A6" s="159"/>
      <c r="B6" s="159"/>
      <c r="C6" s="159"/>
      <c r="D6" s="159"/>
      <c r="E6" s="159"/>
      <c r="F6" s="159"/>
      <c r="G6" s="159"/>
    </row>
    <row r="7" spans="1:7" ht="12.75">
      <c r="A7" s="149" t="s">
        <v>9</v>
      </c>
      <c r="B7" s="150">
        <v>1</v>
      </c>
      <c r="C7" s="151" t="s">
        <v>43</v>
      </c>
      <c r="D7" s="152" t="s">
        <v>44</v>
      </c>
      <c r="E7" s="153" t="s">
        <v>45</v>
      </c>
      <c r="F7" s="154"/>
      <c r="G7" s="148" t="s">
        <v>46</v>
      </c>
    </row>
    <row r="8" spans="1:7" ht="12.75">
      <c r="A8" s="149"/>
      <c r="B8" s="150"/>
      <c r="C8" s="151"/>
      <c r="D8" s="152"/>
      <c r="E8" s="153"/>
      <c r="F8" s="154"/>
      <c r="G8" s="148"/>
    </row>
    <row r="9" spans="1:7" ht="12.75" customHeight="1">
      <c r="A9" s="149" t="s">
        <v>10</v>
      </c>
      <c r="B9" s="150">
        <v>2</v>
      </c>
      <c r="C9" s="151" t="s">
        <v>88</v>
      </c>
      <c r="D9" s="152" t="s">
        <v>89</v>
      </c>
      <c r="E9" s="153" t="s">
        <v>90</v>
      </c>
      <c r="F9" s="154" t="s">
        <v>91</v>
      </c>
      <c r="G9" s="148" t="s">
        <v>92</v>
      </c>
    </row>
    <row r="10" spans="1:7" ht="12.75" customHeight="1">
      <c r="A10" s="149"/>
      <c r="B10" s="150"/>
      <c r="C10" s="151"/>
      <c r="D10" s="152"/>
      <c r="E10" s="153"/>
      <c r="F10" s="154"/>
      <c r="G10" s="148"/>
    </row>
    <row r="11" spans="1:7" ht="12.75" customHeight="1">
      <c r="A11" s="149" t="s">
        <v>11</v>
      </c>
      <c r="B11" s="150">
        <v>3</v>
      </c>
      <c r="C11" s="151" t="s">
        <v>84</v>
      </c>
      <c r="D11" s="152" t="s">
        <v>85</v>
      </c>
      <c r="E11" s="153" t="s">
        <v>86</v>
      </c>
      <c r="F11" s="154"/>
      <c r="G11" s="148" t="s">
        <v>87</v>
      </c>
    </row>
    <row r="12" spans="1:7" ht="12.75" customHeight="1">
      <c r="A12" s="149"/>
      <c r="B12" s="150"/>
      <c r="C12" s="151"/>
      <c r="D12" s="152"/>
      <c r="E12" s="153"/>
      <c r="F12" s="154"/>
      <c r="G12" s="148"/>
    </row>
    <row r="13" spans="1:7" ht="12.75" customHeight="1">
      <c r="A13" s="149" t="s">
        <v>12</v>
      </c>
      <c r="B13" s="150">
        <v>4</v>
      </c>
      <c r="C13" s="151" t="s">
        <v>124</v>
      </c>
      <c r="D13" s="152" t="s">
        <v>125</v>
      </c>
      <c r="E13" s="153" t="s">
        <v>126</v>
      </c>
      <c r="F13" s="154"/>
      <c r="G13" s="148" t="s">
        <v>127</v>
      </c>
    </row>
    <row r="14" spans="1:7" ht="12.75" customHeight="1">
      <c r="A14" s="149"/>
      <c r="B14" s="150"/>
      <c r="C14" s="151"/>
      <c r="D14" s="152"/>
      <c r="E14" s="153"/>
      <c r="F14" s="154"/>
      <c r="G14" s="148"/>
    </row>
    <row r="15" spans="1:7" ht="12.75" customHeight="1">
      <c r="A15" s="149" t="s">
        <v>13</v>
      </c>
      <c r="B15" s="150">
        <v>5</v>
      </c>
      <c r="C15" s="151" t="s">
        <v>104</v>
      </c>
      <c r="D15" s="152" t="s">
        <v>105</v>
      </c>
      <c r="E15" s="153" t="s">
        <v>82</v>
      </c>
      <c r="F15" s="154"/>
      <c r="G15" s="148" t="s">
        <v>106</v>
      </c>
    </row>
    <row r="16" spans="1:7" ht="12.75" customHeight="1">
      <c r="A16" s="149"/>
      <c r="B16" s="150"/>
      <c r="C16" s="151"/>
      <c r="D16" s="152"/>
      <c r="E16" s="153"/>
      <c r="F16" s="154"/>
      <c r="G16" s="148"/>
    </row>
    <row r="17" spans="1:7" ht="12.75" customHeight="1">
      <c r="A17" s="149" t="s">
        <v>14</v>
      </c>
      <c r="B17" s="150">
        <v>6</v>
      </c>
      <c r="C17" s="151" t="s">
        <v>49</v>
      </c>
      <c r="D17" s="152" t="s">
        <v>50</v>
      </c>
      <c r="E17" s="153" t="s">
        <v>51</v>
      </c>
      <c r="F17" s="154"/>
      <c r="G17" s="148" t="s">
        <v>52</v>
      </c>
    </row>
    <row r="18" spans="1:7" ht="12.75" customHeight="1">
      <c r="A18" s="149"/>
      <c r="B18" s="150"/>
      <c r="C18" s="151"/>
      <c r="D18" s="152"/>
      <c r="E18" s="153"/>
      <c r="F18" s="154"/>
      <c r="G18" s="148"/>
    </row>
    <row r="19" spans="1:7" ht="12.75" customHeight="1">
      <c r="A19" s="149" t="s">
        <v>15</v>
      </c>
      <c r="B19" s="150">
        <v>7</v>
      </c>
      <c r="C19" s="151" t="s">
        <v>68</v>
      </c>
      <c r="D19" s="152" t="s">
        <v>69</v>
      </c>
      <c r="E19" s="153" t="s">
        <v>70</v>
      </c>
      <c r="F19" s="154"/>
      <c r="G19" s="148" t="s">
        <v>71</v>
      </c>
    </row>
    <row r="20" spans="1:7" ht="12.75" customHeight="1">
      <c r="A20" s="149"/>
      <c r="B20" s="150"/>
      <c r="C20" s="151"/>
      <c r="D20" s="152"/>
      <c r="E20" s="153"/>
      <c r="F20" s="154"/>
      <c r="G20" s="148"/>
    </row>
    <row r="21" spans="1:7" ht="12.75" customHeight="1">
      <c r="A21" s="149" t="s">
        <v>16</v>
      </c>
      <c r="B21" s="150">
        <v>8</v>
      </c>
      <c r="C21" s="151" t="s">
        <v>72</v>
      </c>
      <c r="D21" s="152" t="s">
        <v>73</v>
      </c>
      <c r="E21" s="153" t="s">
        <v>74</v>
      </c>
      <c r="F21" s="154"/>
      <c r="G21" s="148" t="s">
        <v>75</v>
      </c>
    </row>
    <row r="22" spans="1:7" ht="12.75" customHeight="1">
      <c r="A22" s="149"/>
      <c r="B22" s="150"/>
      <c r="C22" s="151"/>
      <c r="D22" s="152"/>
      <c r="E22" s="153"/>
      <c r="F22" s="154"/>
      <c r="G22" s="148"/>
    </row>
    <row r="23" spans="1:7" ht="12.75" customHeight="1">
      <c r="A23" s="149" t="s">
        <v>17</v>
      </c>
      <c r="B23" s="150">
        <v>9</v>
      </c>
      <c r="C23" s="151" t="s">
        <v>53</v>
      </c>
      <c r="D23" s="152" t="s">
        <v>54</v>
      </c>
      <c r="E23" s="153" t="s">
        <v>55</v>
      </c>
      <c r="F23" s="154"/>
      <c r="G23" s="148" t="s">
        <v>56</v>
      </c>
    </row>
    <row r="24" spans="1:7" ht="12.75" customHeight="1">
      <c r="A24" s="149"/>
      <c r="B24" s="150"/>
      <c r="C24" s="151"/>
      <c r="D24" s="152"/>
      <c r="E24" s="153"/>
      <c r="F24" s="154"/>
      <c r="G24" s="148"/>
    </row>
    <row r="25" spans="1:7" ht="12.75" customHeight="1">
      <c r="A25" s="149" t="s">
        <v>18</v>
      </c>
      <c r="B25" s="150">
        <v>10</v>
      </c>
      <c r="C25" s="151" t="s">
        <v>80</v>
      </c>
      <c r="D25" s="152" t="s">
        <v>81</v>
      </c>
      <c r="E25" s="153" t="s">
        <v>82</v>
      </c>
      <c r="F25" s="154"/>
      <c r="G25" s="148" t="s">
        <v>83</v>
      </c>
    </row>
    <row r="26" spans="1:7" ht="12.75" customHeight="1">
      <c r="A26" s="149"/>
      <c r="B26" s="150"/>
      <c r="C26" s="151"/>
      <c r="D26" s="152"/>
      <c r="E26" s="153"/>
      <c r="F26" s="154"/>
      <c r="G26" s="148"/>
    </row>
    <row r="27" spans="1:7" ht="12.75" customHeight="1">
      <c r="A27" s="149" t="s">
        <v>19</v>
      </c>
      <c r="B27" s="150">
        <v>11</v>
      </c>
      <c r="C27" s="151" t="s">
        <v>93</v>
      </c>
      <c r="D27" s="152" t="s">
        <v>94</v>
      </c>
      <c r="E27" s="153" t="s">
        <v>95</v>
      </c>
      <c r="F27" s="154"/>
      <c r="G27" s="148" t="s">
        <v>96</v>
      </c>
    </row>
    <row r="28" spans="1:7" ht="12.75" customHeight="1">
      <c r="A28" s="149"/>
      <c r="B28" s="150"/>
      <c r="C28" s="151"/>
      <c r="D28" s="152"/>
      <c r="E28" s="153"/>
      <c r="F28" s="154"/>
      <c r="G28" s="148"/>
    </row>
    <row r="29" spans="1:7" ht="12.75">
      <c r="A29" s="149" t="s">
        <v>20</v>
      </c>
      <c r="B29" s="150">
        <v>12</v>
      </c>
      <c r="C29" s="151" t="s">
        <v>63</v>
      </c>
      <c r="D29" s="152" t="s">
        <v>64</v>
      </c>
      <c r="E29" s="153" t="s">
        <v>65</v>
      </c>
      <c r="F29" s="154" t="s">
        <v>66</v>
      </c>
      <c r="G29" s="148" t="s">
        <v>67</v>
      </c>
    </row>
    <row r="30" spans="1:7" ht="12.75">
      <c r="A30" s="149"/>
      <c r="B30" s="150"/>
      <c r="C30" s="151"/>
      <c r="D30" s="152"/>
      <c r="E30" s="153"/>
      <c r="F30" s="154"/>
      <c r="G30" s="148"/>
    </row>
    <row r="31" spans="1:7" ht="12.75">
      <c r="A31" s="149" t="s">
        <v>23</v>
      </c>
      <c r="B31" s="150">
        <v>13</v>
      </c>
      <c r="C31" s="151" t="s">
        <v>76</v>
      </c>
      <c r="D31" s="152" t="s">
        <v>77</v>
      </c>
      <c r="E31" s="153" t="s">
        <v>78</v>
      </c>
      <c r="F31" s="154"/>
      <c r="G31" s="148" t="s">
        <v>79</v>
      </c>
    </row>
    <row r="32" spans="1:7" ht="12.75">
      <c r="A32" s="149"/>
      <c r="B32" s="150"/>
      <c r="C32" s="151"/>
      <c r="D32" s="152"/>
      <c r="E32" s="153"/>
      <c r="F32" s="154"/>
      <c r="G32" s="148"/>
    </row>
    <row r="33" spans="1:7" ht="12.75">
      <c r="A33" s="149" t="s">
        <v>24</v>
      </c>
      <c r="B33" s="150">
        <v>14</v>
      </c>
      <c r="C33" s="151" t="s">
        <v>47</v>
      </c>
      <c r="D33" s="152" t="s">
        <v>48</v>
      </c>
      <c r="E33" s="153" t="s">
        <v>45</v>
      </c>
      <c r="F33" s="154"/>
      <c r="G33" s="148" t="s">
        <v>46</v>
      </c>
    </row>
    <row r="34" spans="1:7" ht="12.75">
      <c r="A34" s="149"/>
      <c r="B34" s="150"/>
      <c r="C34" s="151"/>
      <c r="D34" s="152"/>
      <c r="E34" s="153"/>
      <c r="F34" s="154"/>
      <c r="G34" s="148"/>
    </row>
    <row r="35" spans="1:7" ht="12.75">
      <c r="A35" s="149" t="s">
        <v>25</v>
      </c>
      <c r="B35" s="150">
        <v>15</v>
      </c>
      <c r="C35" s="151" t="s">
        <v>117</v>
      </c>
      <c r="D35" s="152" t="s">
        <v>118</v>
      </c>
      <c r="E35" s="153" t="s">
        <v>119</v>
      </c>
      <c r="F35" s="154"/>
      <c r="G35" s="148" t="s">
        <v>120</v>
      </c>
    </row>
    <row r="36" spans="1:7" ht="12.75">
      <c r="A36" s="149"/>
      <c r="B36" s="150"/>
      <c r="C36" s="151"/>
      <c r="D36" s="152"/>
      <c r="E36" s="153"/>
      <c r="F36" s="154"/>
      <c r="G36" s="148"/>
    </row>
    <row r="37" spans="1:7" ht="12.75">
      <c r="A37" s="149" t="s">
        <v>26</v>
      </c>
      <c r="B37" s="150">
        <v>16</v>
      </c>
      <c r="C37" s="151" t="s">
        <v>128</v>
      </c>
      <c r="D37" s="152" t="s">
        <v>129</v>
      </c>
      <c r="E37" s="153" t="s">
        <v>126</v>
      </c>
      <c r="F37" s="154"/>
      <c r="G37" s="148" t="s">
        <v>127</v>
      </c>
    </row>
    <row r="38" spans="1:7" ht="12.75">
      <c r="A38" s="149"/>
      <c r="B38" s="150"/>
      <c r="C38" s="151"/>
      <c r="D38" s="152"/>
      <c r="E38" s="153"/>
      <c r="F38" s="154"/>
      <c r="G38" s="148"/>
    </row>
    <row r="39" spans="1:7" ht="12.75">
      <c r="A39" s="149" t="s">
        <v>27</v>
      </c>
      <c r="B39" s="150">
        <v>17</v>
      </c>
      <c r="C39" s="151" t="s">
        <v>130</v>
      </c>
      <c r="D39" s="152" t="s">
        <v>131</v>
      </c>
      <c r="E39" s="153" t="s">
        <v>132</v>
      </c>
      <c r="F39" s="154"/>
      <c r="G39" s="148" t="s">
        <v>133</v>
      </c>
    </row>
    <row r="40" spans="1:7" ht="12.75">
      <c r="A40" s="149"/>
      <c r="B40" s="150"/>
      <c r="C40" s="151"/>
      <c r="D40" s="152"/>
      <c r="E40" s="153"/>
      <c r="F40" s="154"/>
      <c r="G40" s="148"/>
    </row>
    <row r="41" spans="1:7" ht="12.75">
      <c r="A41" s="149" t="s">
        <v>28</v>
      </c>
      <c r="B41" s="150">
        <v>18</v>
      </c>
      <c r="C41" s="151" t="s">
        <v>121</v>
      </c>
      <c r="D41" s="152" t="s">
        <v>122</v>
      </c>
      <c r="E41" s="153" t="s">
        <v>82</v>
      </c>
      <c r="F41" s="154"/>
      <c r="G41" s="148" t="s">
        <v>123</v>
      </c>
    </row>
    <row r="42" spans="1:7" ht="12.75">
      <c r="A42" s="149"/>
      <c r="B42" s="150"/>
      <c r="C42" s="151"/>
      <c r="D42" s="152"/>
      <c r="E42" s="153"/>
      <c r="F42" s="154"/>
      <c r="G42" s="148"/>
    </row>
    <row r="43" spans="1:7" ht="12.75">
      <c r="A43" s="149" t="s">
        <v>29</v>
      </c>
      <c r="B43" s="150">
        <v>19</v>
      </c>
      <c r="C43" s="151" t="s">
        <v>57</v>
      </c>
      <c r="D43" s="152" t="s">
        <v>58</v>
      </c>
      <c r="E43" s="153" t="s">
        <v>55</v>
      </c>
      <c r="F43" s="154"/>
      <c r="G43" s="148" t="s">
        <v>56</v>
      </c>
    </row>
    <row r="44" spans="1:7" ht="12.75">
      <c r="A44" s="149"/>
      <c r="B44" s="150"/>
      <c r="C44" s="151"/>
      <c r="D44" s="152"/>
      <c r="E44" s="153"/>
      <c r="F44" s="154"/>
      <c r="G44" s="148"/>
    </row>
    <row r="45" spans="1:7" ht="12.75">
      <c r="A45" s="149" t="s">
        <v>30</v>
      </c>
      <c r="B45" s="150">
        <v>20</v>
      </c>
      <c r="C45" s="151" t="s">
        <v>109</v>
      </c>
      <c r="D45" s="152" t="s">
        <v>110</v>
      </c>
      <c r="E45" s="153" t="s">
        <v>111</v>
      </c>
      <c r="F45" s="154"/>
      <c r="G45" s="148" t="s">
        <v>112</v>
      </c>
    </row>
    <row r="46" spans="1:7" ht="12.75">
      <c r="A46" s="149"/>
      <c r="B46" s="150"/>
      <c r="C46" s="151"/>
      <c r="D46" s="152"/>
      <c r="E46" s="153"/>
      <c r="F46" s="154"/>
      <c r="G46" s="148"/>
    </row>
    <row r="47" spans="1:7" ht="12.75">
      <c r="A47" s="149" t="s">
        <v>31</v>
      </c>
      <c r="B47" s="150">
        <v>21</v>
      </c>
      <c r="C47" s="151" t="s">
        <v>97</v>
      </c>
      <c r="D47" s="155">
        <v>34576</v>
      </c>
      <c r="E47" s="153" t="s">
        <v>98</v>
      </c>
      <c r="F47" s="154"/>
      <c r="G47" s="148" t="s">
        <v>99</v>
      </c>
    </row>
    <row r="48" spans="1:7" ht="12.75">
      <c r="A48" s="149"/>
      <c r="B48" s="150"/>
      <c r="C48" s="151"/>
      <c r="D48" s="152"/>
      <c r="E48" s="153"/>
      <c r="F48" s="154"/>
      <c r="G48" s="148"/>
    </row>
    <row r="49" spans="1:7" ht="12.75">
      <c r="A49" s="149" t="s">
        <v>32</v>
      </c>
      <c r="B49" s="150">
        <v>22</v>
      </c>
      <c r="C49" s="151" t="s">
        <v>107</v>
      </c>
      <c r="D49" s="152" t="s">
        <v>94</v>
      </c>
      <c r="E49" s="153" t="s">
        <v>82</v>
      </c>
      <c r="F49" s="154"/>
      <c r="G49" s="148" t="s">
        <v>108</v>
      </c>
    </row>
    <row r="50" spans="1:7" ht="12.75">
      <c r="A50" s="149"/>
      <c r="B50" s="150"/>
      <c r="C50" s="151"/>
      <c r="D50" s="152"/>
      <c r="E50" s="153"/>
      <c r="F50" s="154"/>
      <c r="G50" s="148"/>
    </row>
    <row r="51" spans="1:7" ht="12.75">
      <c r="A51" s="149" t="s">
        <v>33</v>
      </c>
      <c r="B51" s="150">
        <v>23</v>
      </c>
      <c r="C51" s="151" t="s">
        <v>59</v>
      </c>
      <c r="D51" s="152" t="s">
        <v>60</v>
      </c>
      <c r="E51" s="153" t="s">
        <v>61</v>
      </c>
      <c r="F51" s="154"/>
      <c r="G51" s="148" t="s">
        <v>62</v>
      </c>
    </row>
    <row r="52" spans="1:7" ht="12.75">
      <c r="A52" s="149"/>
      <c r="B52" s="150"/>
      <c r="C52" s="151"/>
      <c r="D52" s="152"/>
      <c r="E52" s="153"/>
      <c r="F52" s="154"/>
      <c r="G52" s="148"/>
    </row>
    <row r="53" spans="1:7" ht="12.75">
      <c r="A53" s="149" t="s">
        <v>34</v>
      </c>
      <c r="B53" s="150">
        <v>24</v>
      </c>
      <c r="C53" s="151" t="s">
        <v>113</v>
      </c>
      <c r="D53" s="152" t="s">
        <v>114</v>
      </c>
      <c r="E53" s="153" t="s">
        <v>115</v>
      </c>
      <c r="F53" s="154"/>
      <c r="G53" s="148" t="s">
        <v>116</v>
      </c>
    </row>
    <row r="54" spans="1:7" ht="12.75">
      <c r="A54" s="149"/>
      <c r="B54" s="150"/>
      <c r="C54" s="151"/>
      <c r="D54" s="152"/>
      <c r="E54" s="153"/>
      <c r="F54" s="154"/>
      <c r="G54" s="148"/>
    </row>
    <row r="55" spans="1:7" ht="12.75">
      <c r="A55" s="149" t="s">
        <v>35</v>
      </c>
      <c r="B55" s="150">
        <v>25</v>
      </c>
      <c r="C55" s="151" t="s">
        <v>134</v>
      </c>
      <c r="D55" s="152" t="s">
        <v>135</v>
      </c>
      <c r="E55" s="153" t="s">
        <v>136</v>
      </c>
      <c r="F55" s="154"/>
      <c r="G55" s="148" t="s">
        <v>137</v>
      </c>
    </row>
    <row r="56" spans="1:7" ht="12.75">
      <c r="A56" s="149"/>
      <c r="B56" s="150"/>
      <c r="C56" s="151"/>
      <c r="D56" s="152"/>
      <c r="E56" s="153"/>
      <c r="F56" s="154"/>
      <c r="G56" s="148"/>
    </row>
    <row r="57" spans="1:7" ht="12.75">
      <c r="A57" s="149" t="s">
        <v>36</v>
      </c>
      <c r="B57" s="150">
        <v>26</v>
      </c>
      <c r="C57" s="151" t="s">
        <v>100</v>
      </c>
      <c r="D57" s="152" t="s">
        <v>101</v>
      </c>
      <c r="E57" s="153" t="s">
        <v>102</v>
      </c>
      <c r="F57" s="154"/>
      <c r="G57" s="148" t="s">
        <v>103</v>
      </c>
    </row>
    <row r="58" spans="1:7" ht="12.75">
      <c r="A58" s="149"/>
      <c r="B58" s="150"/>
      <c r="C58" s="151"/>
      <c r="D58" s="152"/>
      <c r="E58" s="153"/>
      <c r="F58" s="154"/>
      <c r="G58" s="148"/>
    </row>
    <row r="59" spans="1:8" ht="12.75">
      <c r="A59" s="145"/>
      <c r="B59" s="146"/>
      <c r="C59" s="144"/>
      <c r="D59" s="142"/>
      <c r="E59" s="142"/>
      <c r="F59" s="143"/>
      <c r="G59" s="144"/>
      <c r="H59" s="3"/>
    </row>
    <row r="60" spans="1:8" ht="12.75">
      <c r="A60" s="145"/>
      <c r="B60" s="147"/>
      <c r="C60" s="144"/>
      <c r="D60" s="142"/>
      <c r="E60" s="142"/>
      <c r="F60" s="143"/>
      <c r="G60" s="144"/>
      <c r="H60" s="3"/>
    </row>
    <row r="61" spans="1:8" ht="12.75">
      <c r="A61" s="145"/>
      <c r="B61" s="146"/>
      <c r="C61" s="144"/>
      <c r="D61" s="142"/>
      <c r="E61" s="142"/>
      <c r="F61" s="143"/>
      <c r="G61" s="144"/>
      <c r="H61" s="3"/>
    </row>
    <row r="62" spans="1:8" ht="12.75">
      <c r="A62" s="145"/>
      <c r="B62" s="147"/>
      <c r="C62" s="144"/>
      <c r="D62" s="142"/>
      <c r="E62" s="142"/>
      <c r="F62" s="143"/>
      <c r="G62" s="144"/>
      <c r="H62" s="3"/>
    </row>
    <row r="63" spans="1:8" ht="12.75">
      <c r="A63" s="145"/>
      <c r="B63" s="146"/>
      <c r="C63" s="144"/>
      <c r="D63" s="142"/>
      <c r="E63" s="142"/>
      <c r="F63" s="143"/>
      <c r="G63" s="144"/>
      <c r="H63" s="3"/>
    </row>
    <row r="64" spans="1:8" ht="12.75">
      <c r="A64" s="145"/>
      <c r="B64" s="147"/>
      <c r="C64" s="144"/>
      <c r="D64" s="142"/>
      <c r="E64" s="142"/>
      <c r="F64" s="143"/>
      <c r="G64" s="144"/>
      <c r="H64" s="3"/>
    </row>
    <row r="65" spans="1:8" ht="12.75">
      <c r="A65" s="145"/>
      <c r="B65" s="146"/>
      <c r="C65" s="144"/>
      <c r="D65" s="142"/>
      <c r="E65" s="142"/>
      <c r="F65" s="143"/>
      <c r="G65" s="144"/>
      <c r="H65" s="3"/>
    </row>
    <row r="66" spans="1:8" ht="12.75">
      <c r="A66" s="145"/>
      <c r="B66" s="147"/>
      <c r="C66" s="144"/>
      <c r="D66" s="142"/>
      <c r="E66" s="142"/>
      <c r="F66" s="143"/>
      <c r="G66" s="144"/>
      <c r="H66" s="3"/>
    </row>
    <row r="67" spans="1:8" ht="12.75">
      <c r="A67" s="145"/>
      <c r="B67" s="146"/>
      <c r="C67" s="144"/>
      <c r="D67" s="142"/>
      <c r="E67" s="142"/>
      <c r="F67" s="143"/>
      <c r="G67" s="144"/>
      <c r="H67" s="3"/>
    </row>
    <row r="68" spans="1:8" ht="12.75">
      <c r="A68" s="145"/>
      <c r="B68" s="147"/>
      <c r="C68" s="144"/>
      <c r="D68" s="142"/>
      <c r="E68" s="142"/>
      <c r="F68" s="143"/>
      <c r="G68" s="144"/>
      <c r="H68" s="3"/>
    </row>
    <row r="69" spans="1:8" ht="12.75">
      <c r="A69" s="145"/>
      <c r="B69" s="146"/>
      <c r="C69" s="144"/>
      <c r="D69" s="142"/>
      <c r="E69" s="142"/>
      <c r="F69" s="143"/>
      <c r="G69" s="144"/>
      <c r="H69" s="3"/>
    </row>
    <row r="70" spans="1:8" ht="12.75">
      <c r="A70" s="145"/>
      <c r="B70" s="147"/>
      <c r="C70" s="144"/>
      <c r="D70" s="142"/>
      <c r="E70" s="142"/>
      <c r="F70" s="143"/>
      <c r="G70" s="144"/>
      <c r="H70" s="3"/>
    </row>
    <row r="71" spans="1:8" ht="12.75">
      <c r="A71" s="145"/>
      <c r="B71" s="146"/>
      <c r="C71" s="144"/>
      <c r="D71" s="142"/>
      <c r="E71" s="142"/>
      <c r="F71" s="143"/>
      <c r="G71" s="144"/>
      <c r="H71" s="3"/>
    </row>
    <row r="72" spans="1:8" ht="12.75">
      <c r="A72" s="145"/>
      <c r="B72" s="147"/>
      <c r="C72" s="144"/>
      <c r="D72" s="142"/>
      <c r="E72" s="142"/>
      <c r="F72" s="143"/>
      <c r="G72" s="144"/>
      <c r="H72" s="3"/>
    </row>
    <row r="73" spans="1:8" ht="12.75">
      <c r="A73" s="145"/>
      <c r="B73" s="146"/>
      <c r="C73" s="144"/>
      <c r="D73" s="142"/>
      <c r="E73" s="142"/>
      <c r="F73" s="143"/>
      <c r="G73" s="144"/>
      <c r="H73" s="3"/>
    </row>
    <row r="74" spans="1:8" ht="12.75">
      <c r="A74" s="145"/>
      <c r="B74" s="147"/>
      <c r="C74" s="144"/>
      <c r="D74" s="142"/>
      <c r="E74" s="142"/>
      <c r="F74" s="143"/>
      <c r="G74" s="144"/>
      <c r="H74" s="3"/>
    </row>
    <row r="75" spans="1:8" ht="12.75">
      <c r="A75" s="145"/>
      <c r="B75" s="146"/>
      <c r="C75" s="144"/>
      <c r="D75" s="142"/>
      <c r="E75" s="142"/>
      <c r="F75" s="143"/>
      <c r="G75" s="144"/>
      <c r="H75" s="3"/>
    </row>
    <row r="76" spans="1:8" ht="12.75">
      <c r="A76" s="145"/>
      <c r="B76" s="147"/>
      <c r="C76" s="144"/>
      <c r="D76" s="142"/>
      <c r="E76" s="142"/>
      <c r="F76" s="143"/>
      <c r="G76" s="144"/>
      <c r="H76" s="3"/>
    </row>
    <row r="77" spans="1:8" ht="12.75">
      <c r="A77" s="145"/>
      <c r="B77" s="146"/>
      <c r="C77" s="144"/>
      <c r="D77" s="142"/>
      <c r="E77" s="142"/>
      <c r="F77" s="143"/>
      <c r="G77" s="144"/>
      <c r="H77" s="3"/>
    </row>
    <row r="78" spans="1:8" ht="12.75">
      <c r="A78" s="145"/>
      <c r="B78" s="147"/>
      <c r="C78" s="144"/>
      <c r="D78" s="142"/>
      <c r="E78" s="142"/>
      <c r="F78" s="143"/>
      <c r="G78" s="144"/>
      <c r="H78" s="3"/>
    </row>
    <row r="79" spans="1:8" ht="12.75">
      <c r="A79" s="145"/>
      <c r="B79" s="146"/>
      <c r="C79" s="144"/>
      <c r="D79" s="142"/>
      <c r="E79" s="142"/>
      <c r="F79" s="143"/>
      <c r="G79" s="144"/>
      <c r="H79" s="3"/>
    </row>
    <row r="80" spans="1:8" ht="12.75">
      <c r="A80" s="145"/>
      <c r="B80" s="147"/>
      <c r="C80" s="144"/>
      <c r="D80" s="142"/>
      <c r="E80" s="142"/>
      <c r="F80" s="143"/>
      <c r="G80" s="144"/>
      <c r="H80" s="3"/>
    </row>
    <row r="81" spans="1:8" ht="12.75">
      <c r="A81" s="145"/>
      <c r="B81" s="146"/>
      <c r="C81" s="144"/>
      <c r="D81" s="142"/>
      <c r="E81" s="142"/>
      <c r="F81" s="143"/>
      <c r="G81" s="144"/>
      <c r="H81" s="3"/>
    </row>
    <row r="82" spans="1:8" ht="12.75">
      <c r="A82" s="145"/>
      <c r="B82" s="147"/>
      <c r="C82" s="144"/>
      <c r="D82" s="142"/>
      <c r="E82" s="142"/>
      <c r="F82" s="143"/>
      <c r="G82" s="144"/>
      <c r="H82" s="3"/>
    </row>
    <row r="83" spans="1:8" ht="12.75">
      <c r="A83" s="145"/>
      <c r="B83" s="146"/>
      <c r="C83" s="144"/>
      <c r="D83" s="142"/>
      <c r="E83" s="142"/>
      <c r="F83" s="143"/>
      <c r="G83" s="144"/>
      <c r="H83" s="3"/>
    </row>
    <row r="84" spans="1:8" ht="12.75">
      <c r="A84" s="145"/>
      <c r="B84" s="147"/>
      <c r="C84" s="144"/>
      <c r="D84" s="142"/>
      <c r="E84" s="142"/>
      <c r="F84" s="143"/>
      <c r="G84" s="144"/>
      <c r="H84" s="3"/>
    </row>
    <row r="85" spans="1:8" ht="12.75">
      <c r="A85" s="145"/>
      <c r="B85" s="146"/>
      <c r="C85" s="144"/>
      <c r="D85" s="142"/>
      <c r="E85" s="142"/>
      <c r="F85" s="143"/>
      <c r="G85" s="144"/>
      <c r="H85" s="3"/>
    </row>
    <row r="86" spans="1:8" ht="12.75">
      <c r="A86" s="145"/>
      <c r="B86" s="147"/>
      <c r="C86" s="144"/>
      <c r="D86" s="142"/>
      <c r="E86" s="142"/>
      <c r="F86" s="143"/>
      <c r="G86" s="144"/>
      <c r="H86" s="3"/>
    </row>
    <row r="87" spans="1:8" ht="12.75">
      <c r="A87" s="145"/>
      <c r="B87" s="146"/>
      <c r="C87" s="144"/>
      <c r="D87" s="142"/>
      <c r="E87" s="142"/>
      <c r="F87" s="143"/>
      <c r="G87" s="144"/>
      <c r="H87" s="3"/>
    </row>
    <row r="88" spans="1:8" ht="12.75">
      <c r="A88" s="145"/>
      <c r="B88" s="147"/>
      <c r="C88" s="144"/>
      <c r="D88" s="142"/>
      <c r="E88" s="142"/>
      <c r="F88" s="143"/>
      <c r="G88" s="144"/>
      <c r="H88" s="3"/>
    </row>
    <row r="89" spans="1:8" ht="12.75">
      <c r="A89" s="145"/>
      <c r="B89" s="146"/>
      <c r="C89" s="144"/>
      <c r="D89" s="142"/>
      <c r="E89" s="142"/>
      <c r="F89" s="143"/>
      <c r="G89" s="144"/>
      <c r="H89" s="3"/>
    </row>
    <row r="90" spans="1:8" ht="12.75">
      <c r="A90" s="145"/>
      <c r="B90" s="147"/>
      <c r="C90" s="144"/>
      <c r="D90" s="142"/>
      <c r="E90" s="142"/>
      <c r="F90" s="143"/>
      <c r="G90" s="144"/>
      <c r="H90" s="3"/>
    </row>
    <row r="91" spans="1:8" ht="12.75">
      <c r="A91" s="145"/>
      <c r="B91" s="146"/>
      <c r="C91" s="144"/>
      <c r="D91" s="142"/>
      <c r="E91" s="142"/>
      <c r="F91" s="143"/>
      <c r="G91" s="144"/>
      <c r="H91" s="3"/>
    </row>
    <row r="92" spans="1:8" ht="12.75">
      <c r="A92" s="145"/>
      <c r="B92" s="147"/>
      <c r="C92" s="144"/>
      <c r="D92" s="142"/>
      <c r="E92" s="142"/>
      <c r="F92" s="143"/>
      <c r="G92" s="144"/>
      <c r="H92" s="3"/>
    </row>
    <row r="93" spans="1:8" ht="12.75">
      <c r="A93" s="145"/>
      <c r="B93" s="146"/>
      <c r="C93" s="144"/>
      <c r="D93" s="142"/>
      <c r="E93" s="142"/>
      <c r="F93" s="143"/>
      <c r="G93" s="144"/>
      <c r="H93" s="3"/>
    </row>
    <row r="94" spans="1:8" ht="12.75">
      <c r="A94" s="145"/>
      <c r="B94" s="147"/>
      <c r="C94" s="144"/>
      <c r="D94" s="142"/>
      <c r="E94" s="142"/>
      <c r="F94" s="143"/>
      <c r="G94" s="144"/>
      <c r="H94" s="3"/>
    </row>
    <row r="95" spans="1:8" ht="12.75">
      <c r="A95" s="145"/>
      <c r="B95" s="146"/>
      <c r="C95" s="144"/>
      <c r="D95" s="142"/>
      <c r="E95" s="142"/>
      <c r="F95" s="143"/>
      <c r="G95" s="144"/>
      <c r="H95" s="3"/>
    </row>
    <row r="96" spans="1:8" ht="12.75">
      <c r="A96" s="145"/>
      <c r="B96" s="147"/>
      <c r="C96" s="144"/>
      <c r="D96" s="142"/>
      <c r="E96" s="142"/>
      <c r="F96" s="143"/>
      <c r="G96" s="144"/>
      <c r="H96" s="3"/>
    </row>
    <row r="97" spans="1:8" ht="12.75">
      <c r="A97" s="145"/>
      <c r="B97" s="146"/>
      <c r="C97" s="144"/>
      <c r="D97" s="142"/>
      <c r="E97" s="142"/>
      <c r="F97" s="143"/>
      <c r="G97" s="144"/>
      <c r="H97" s="3"/>
    </row>
    <row r="98" spans="1:8" ht="12.75">
      <c r="A98" s="145"/>
      <c r="B98" s="147"/>
      <c r="C98" s="144"/>
      <c r="D98" s="142"/>
      <c r="E98" s="142"/>
      <c r="F98" s="143"/>
      <c r="G98" s="144"/>
      <c r="H98" s="3"/>
    </row>
    <row r="99" spans="1:8" ht="12.75">
      <c r="A99" s="145"/>
      <c r="B99" s="146"/>
      <c r="C99" s="144"/>
      <c r="D99" s="142"/>
      <c r="E99" s="142"/>
      <c r="F99" s="143"/>
      <c r="G99" s="144"/>
      <c r="H99" s="3"/>
    </row>
    <row r="100" spans="1:8" ht="12.75">
      <c r="A100" s="145"/>
      <c r="B100" s="147"/>
      <c r="C100" s="144"/>
      <c r="D100" s="142"/>
      <c r="E100" s="142"/>
      <c r="F100" s="143"/>
      <c r="G100" s="144"/>
      <c r="H100" s="3"/>
    </row>
    <row r="101" spans="1:8" ht="12.75">
      <c r="A101" s="145"/>
      <c r="B101" s="146"/>
      <c r="C101" s="144"/>
      <c r="D101" s="142"/>
      <c r="E101" s="142"/>
      <c r="F101" s="143"/>
      <c r="G101" s="144"/>
      <c r="H101" s="3"/>
    </row>
    <row r="102" spans="1:8" ht="12.75">
      <c r="A102" s="145"/>
      <c r="B102" s="147"/>
      <c r="C102" s="144"/>
      <c r="D102" s="142"/>
      <c r="E102" s="142"/>
      <c r="F102" s="143"/>
      <c r="G102" s="144"/>
      <c r="H102" s="3"/>
    </row>
    <row r="103" spans="1:8" ht="12.75">
      <c r="A103" s="145"/>
      <c r="B103" s="146"/>
      <c r="C103" s="144"/>
      <c r="D103" s="142"/>
      <c r="E103" s="142"/>
      <c r="F103" s="143"/>
      <c r="G103" s="144"/>
      <c r="H103" s="3"/>
    </row>
    <row r="104" spans="1:8" ht="12.75">
      <c r="A104" s="145"/>
      <c r="B104" s="147"/>
      <c r="C104" s="144"/>
      <c r="D104" s="142"/>
      <c r="E104" s="142"/>
      <c r="F104" s="143"/>
      <c r="G104" s="144"/>
      <c r="H104" s="3"/>
    </row>
    <row r="105" spans="1:8" ht="12.75">
      <c r="A105" s="145"/>
      <c r="B105" s="146"/>
      <c r="C105" s="144"/>
      <c r="D105" s="142"/>
      <c r="E105" s="142"/>
      <c r="F105" s="143"/>
      <c r="G105" s="144"/>
      <c r="H105" s="3"/>
    </row>
    <row r="106" spans="1:8" ht="12.75">
      <c r="A106" s="145"/>
      <c r="B106" s="147"/>
      <c r="C106" s="144"/>
      <c r="D106" s="142"/>
      <c r="E106" s="142"/>
      <c r="F106" s="143"/>
      <c r="G106" s="144"/>
      <c r="H106" s="3"/>
    </row>
    <row r="107" spans="1:8" ht="12.75">
      <c r="A107" s="145"/>
      <c r="B107" s="146"/>
      <c r="C107" s="144"/>
      <c r="D107" s="142"/>
      <c r="E107" s="142"/>
      <c r="F107" s="143"/>
      <c r="G107" s="144"/>
      <c r="H107" s="3"/>
    </row>
    <row r="108" spans="1:8" ht="12.75">
      <c r="A108" s="145"/>
      <c r="B108" s="147"/>
      <c r="C108" s="144"/>
      <c r="D108" s="142"/>
      <c r="E108" s="142"/>
      <c r="F108" s="143"/>
      <c r="G108" s="144"/>
      <c r="H108" s="3"/>
    </row>
    <row r="109" spans="1:8" ht="12.75">
      <c r="A109" s="145"/>
      <c r="B109" s="146"/>
      <c r="C109" s="144"/>
      <c r="D109" s="142"/>
      <c r="E109" s="142"/>
      <c r="F109" s="143"/>
      <c r="G109" s="144"/>
      <c r="H109" s="3"/>
    </row>
    <row r="110" spans="1:8" ht="12.75">
      <c r="A110" s="145"/>
      <c r="B110" s="147"/>
      <c r="C110" s="144"/>
      <c r="D110" s="142"/>
      <c r="E110" s="142"/>
      <c r="F110" s="143"/>
      <c r="G110" s="144"/>
      <c r="H110" s="3"/>
    </row>
    <row r="111" spans="1:8" ht="12.75">
      <c r="A111" s="145"/>
      <c r="B111" s="146"/>
      <c r="C111" s="144"/>
      <c r="D111" s="142"/>
      <c r="E111" s="142"/>
      <c r="F111" s="143"/>
      <c r="G111" s="144"/>
      <c r="H111" s="3"/>
    </row>
    <row r="112" spans="1:8" ht="12.75">
      <c r="A112" s="145"/>
      <c r="B112" s="147"/>
      <c r="C112" s="144"/>
      <c r="D112" s="142"/>
      <c r="E112" s="142"/>
      <c r="F112" s="143"/>
      <c r="G112" s="144"/>
      <c r="H112" s="3"/>
    </row>
    <row r="113" spans="1:8" ht="12.75">
      <c r="A113" s="145"/>
      <c r="B113" s="146"/>
      <c r="C113" s="144"/>
      <c r="D113" s="142"/>
      <c r="E113" s="142"/>
      <c r="F113" s="143"/>
      <c r="G113" s="144"/>
      <c r="H113" s="3"/>
    </row>
    <row r="114" spans="1:8" ht="12.75">
      <c r="A114" s="145"/>
      <c r="B114" s="147"/>
      <c r="C114" s="144"/>
      <c r="D114" s="142"/>
      <c r="E114" s="142"/>
      <c r="F114" s="143"/>
      <c r="G114" s="144"/>
      <c r="H114" s="3"/>
    </row>
    <row r="115" spans="1:8" ht="12.75">
      <c r="A115" s="145"/>
      <c r="B115" s="146"/>
      <c r="C115" s="144"/>
      <c r="D115" s="142"/>
      <c r="E115" s="142"/>
      <c r="F115" s="143"/>
      <c r="G115" s="144"/>
      <c r="H115" s="3"/>
    </row>
    <row r="116" spans="1:8" ht="12.75">
      <c r="A116" s="145"/>
      <c r="B116" s="147"/>
      <c r="C116" s="144"/>
      <c r="D116" s="142"/>
      <c r="E116" s="142"/>
      <c r="F116" s="143"/>
      <c r="G116" s="144"/>
      <c r="H116" s="3"/>
    </row>
    <row r="117" spans="1:8" ht="12.75">
      <c r="A117" s="145"/>
      <c r="B117" s="146"/>
      <c r="C117" s="144"/>
      <c r="D117" s="142"/>
      <c r="E117" s="142"/>
      <c r="F117" s="143"/>
      <c r="G117" s="144"/>
      <c r="H117" s="3"/>
    </row>
    <row r="118" spans="1:8" ht="12.75">
      <c r="A118" s="145"/>
      <c r="B118" s="147"/>
      <c r="C118" s="144"/>
      <c r="D118" s="142"/>
      <c r="E118" s="142"/>
      <c r="F118" s="143"/>
      <c r="G118" s="144"/>
      <c r="H118" s="3"/>
    </row>
    <row r="119" spans="1:8" ht="12.75">
      <c r="A119" s="145"/>
      <c r="B119" s="146"/>
      <c r="C119" s="144"/>
      <c r="D119" s="142"/>
      <c r="E119" s="142"/>
      <c r="F119" s="143"/>
      <c r="G119" s="144"/>
      <c r="H119" s="3"/>
    </row>
    <row r="120" spans="1:8" ht="12.75">
      <c r="A120" s="145"/>
      <c r="B120" s="147"/>
      <c r="C120" s="144"/>
      <c r="D120" s="142"/>
      <c r="E120" s="142"/>
      <c r="F120" s="143"/>
      <c r="G120" s="144"/>
      <c r="H120" s="3"/>
    </row>
    <row r="121" spans="1:8" ht="12.75">
      <c r="A121" s="145"/>
      <c r="B121" s="146"/>
      <c r="C121" s="144"/>
      <c r="D121" s="142"/>
      <c r="E121" s="142"/>
      <c r="F121" s="143"/>
      <c r="G121" s="144"/>
      <c r="H121" s="3"/>
    </row>
    <row r="122" spans="1:8" ht="12.75">
      <c r="A122" s="145"/>
      <c r="B122" s="147"/>
      <c r="C122" s="144"/>
      <c r="D122" s="142"/>
      <c r="E122" s="142"/>
      <c r="F122" s="143"/>
      <c r="G122" s="144"/>
      <c r="H122" s="3"/>
    </row>
    <row r="123" spans="1:8" ht="12.75">
      <c r="A123" s="145"/>
      <c r="B123" s="146"/>
      <c r="C123" s="144"/>
      <c r="D123" s="142"/>
      <c r="E123" s="142"/>
      <c r="F123" s="143"/>
      <c r="G123" s="144"/>
      <c r="H123" s="3"/>
    </row>
    <row r="124" spans="1:8" ht="12.75">
      <c r="A124" s="145"/>
      <c r="B124" s="147"/>
      <c r="C124" s="144"/>
      <c r="D124" s="142"/>
      <c r="E124" s="142"/>
      <c r="F124" s="143"/>
      <c r="G124" s="144"/>
      <c r="H124" s="3"/>
    </row>
    <row r="125" spans="1:8" ht="12.75">
      <c r="A125" s="145"/>
      <c r="B125" s="146"/>
      <c r="C125" s="144"/>
      <c r="D125" s="142"/>
      <c r="E125" s="142"/>
      <c r="F125" s="143"/>
      <c r="G125" s="144"/>
      <c r="H125" s="3"/>
    </row>
    <row r="126" spans="1:8" ht="12.75">
      <c r="A126" s="145"/>
      <c r="B126" s="147"/>
      <c r="C126" s="144"/>
      <c r="D126" s="142"/>
      <c r="E126" s="142"/>
      <c r="F126" s="143"/>
      <c r="G126" s="144"/>
      <c r="H126" s="3"/>
    </row>
    <row r="127" spans="1:8" ht="12.75">
      <c r="A127" s="145"/>
      <c r="B127" s="146"/>
      <c r="C127" s="144"/>
      <c r="D127" s="142"/>
      <c r="E127" s="142"/>
      <c r="F127" s="143"/>
      <c r="G127" s="144"/>
      <c r="H127" s="3"/>
    </row>
    <row r="128" spans="1:8" ht="12.75">
      <c r="A128" s="145"/>
      <c r="B128" s="147"/>
      <c r="C128" s="144"/>
      <c r="D128" s="142"/>
      <c r="E128" s="142"/>
      <c r="F128" s="143"/>
      <c r="G128" s="144"/>
      <c r="H128" s="3"/>
    </row>
    <row r="129" spans="1:8" ht="12.75">
      <c r="A129" s="145"/>
      <c r="B129" s="146"/>
      <c r="C129" s="144"/>
      <c r="D129" s="142"/>
      <c r="E129" s="142"/>
      <c r="F129" s="143"/>
      <c r="G129" s="144"/>
      <c r="H129" s="3"/>
    </row>
    <row r="130" spans="1:8" ht="12.75">
      <c r="A130" s="145"/>
      <c r="B130" s="147"/>
      <c r="C130" s="144"/>
      <c r="D130" s="142"/>
      <c r="E130" s="142"/>
      <c r="F130" s="143"/>
      <c r="G130" s="144"/>
      <c r="H130" s="3"/>
    </row>
    <row r="131" spans="1:8" ht="12.75">
      <c r="A131" s="145"/>
      <c r="B131" s="146"/>
      <c r="C131" s="144"/>
      <c r="D131" s="142"/>
      <c r="E131" s="142"/>
      <c r="F131" s="143"/>
      <c r="G131" s="144"/>
      <c r="H131" s="3"/>
    </row>
    <row r="132" spans="1:8" ht="12.75">
      <c r="A132" s="145"/>
      <c r="B132" s="147"/>
      <c r="C132" s="144"/>
      <c r="D132" s="142"/>
      <c r="E132" s="142"/>
      <c r="F132" s="143"/>
      <c r="G132" s="144"/>
      <c r="H132" s="3"/>
    </row>
    <row r="133" spans="1:8" ht="12.75">
      <c r="A133" s="145"/>
      <c r="B133" s="146"/>
      <c r="C133" s="144"/>
      <c r="D133" s="142"/>
      <c r="E133" s="142"/>
      <c r="F133" s="143"/>
      <c r="G133" s="144"/>
      <c r="H133" s="3"/>
    </row>
    <row r="134" spans="1:8" ht="12.75">
      <c r="A134" s="145"/>
      <c r="B134" s="147"/>
      <c r="C134" s="144"/>
      <c r="D134" s="142"/>
      <c r="E134" s="142"/>
      <c r="F134" s="143"/>
      <c r="G134" s="144"/>
      <c r="H134" s="3"/>
    </row>
    <row r="135" spans="1:8" ht="12.75">
      <c r="A135" s="145"/>
      <c r="B135" s="146"/>
      <c r="C135" s="144"/>
      <c r="D135" s="142"/>
      <c r="E135" s="142"/>
      <c r="F135" s="143"/>
      <c r="G135" s="144"/>
      <c r="H135" s="3"/>
    </row>
    <row r="136" spans="1:8" ht="12.75">
      <c r="A136" s="145"/>
      <c r="B136" s="147"/>
      <c r="C136" s="144"/>
      <c r="D136" s="142"/>
      <c r="E136" s="142"/>
      <c r="F136" s="143"/>
      <c r="G136" s="144"/>
      <c r="H136" s="3"/>
    </row>
    <row r="137" spans="1:8" ht="12.75">
      <c r="A137" s="145"/>
      <c r="B137" s="146"/>
      <c r="C137" s="144"/>
      <c r="D137" s="142"/>
      <c r="E137" s="142"/>
      <c r="F137" s="143"/>
      <c r="G137" s="144"/>
      <c r="H137" s="3"/>
    </row>
    <row r="138" spans="1:8" ht="12.75">
      <c r="A138" s="145"/>
      <c r="B138" s="147"/>
      <c r="C138" s="144"/>
      <c r="D138" s="142"/>
      <c r="E138" s="142"/>
      <c r="F138" s="143"/>
      <c r="G138" s="144"/>
      <c r="H138" s="3"/>
    </row>
    <row r="139" spans="1:8" ht="12.75">
      <c r="A139" s="145"/>
      <c r="B139" s="146"/>
      <c r="C139" s="144"/>
      <c r="D139" s="142"/>
      <c r="E139" s="142"/>
      <c r="F139" s="143"/>
      <c r="G139" s="144"/>
      <c r="H139" s="3"/>
    </row>
    <row r="140" spans="1:8" ht="12.75">
      <c r="A140" s="145"/>
      <c r="B140" s="147"/>
      <c r="C140" s="144"/>
      <c r="D140" s="142"/>
      <c r="E140" s="142"/>
      <c r="F140" s="143"/>
      <c r="G140" s="144"/>
      <c r="H140" s="3"/>
    </row>
    <row r="141" spans="1:8" ht="12.75">
      <c r="A141" s="145"/>
      <c r="B141" s="146"/>
      <c r="C141" s="144"/>
      <c r="D141" s="142"/>
      <c r="E141" s="142"/>
      <c r="F141" s="143"/>
      <c r="G141" s="144"/>
      <c r="H141" s="3"/>
    </row>
    <row r="142" spans="1:8" ht="12.75">
      <c r="A142" s="145"/>
      <c r="B142" s="147"/>
      <c r="C142" s="144"/>
      <c r="D142" s="142"/>
      <c r="E142" s="142"/>
      <c r="F142" s="143"/>
      <c r="G142" s="144"/>
      <c r="H142" s="3"/>
    </row>
    <row r="143" spans="1:8" ht="12.75">
      <c r="A143" s="145"/>
      <c r="B143" s="146"/>
      <c r="C143" s="144"/>
      <c r="D143" s="142"/>
      <c r="E143" s="142"/>
      <c r="F143" s="143"/>
      <c r="G143" s="144"/>
      <c r="H143" s="3"/>
    </row>
    <row r="144" spans="1:8" ht="12.75">
      <c r="A144" s="145"/>
      <c r="B144" s="147"/>
      <c r="C144" s="144"/>
      <c r="D144" s="142"/>
      <c r="E144" s="142"/>
      <c r="F144" s="143"/>
      <c r="G144" s="144"/>
      <c r="H144" s="3"/>
    </row>
    <row r="145" spans="1:8" ht="12.75">
      <c r="A145" s="145"/>
      <c r="B145" s="146"/>
      <c r="C145" s="144"/>
      <c r="D145" s="142"/>
      <c r="E145" s="142"/>
      <c r="F145" s="143"/>
      <c r="G145" s="144"/>
      <c r="H145" s="3"/>
    </row>
    <row r="146" spans="1:8" ht="12.75">
      <c r="A146" s="145"/>
      <c r="B146" s="147"/>
      <c r="C146" s="144"/>
      <c r="D146" s="142"/>
      <c r="E146" s="142"/>
      <c r="F146" s="143"/>
      <c r="G146" s="144"/>
      <c r="H146" s="3"/>
    </row>
    <row r="147" spans="1:8" ht="12.75">
      <c r="A147" s="145"/>
      <c r="B147" s="146"/>
      <c r="C147" s="144"/>
      <c r="D147" s="142"/>
      <c r="E147" s="142"/>
      <c r="F147" s="143"/>
      <c r="G147" s="144"/>
      <c r="H147" s="3"/>
    </row>
    <row r="148" spans="1:8" ht="12.75">
      <c r="A148" s="145"/>
      <c r="B148" s="147"/>
      <c r="C148" s="144"/>
      <c r="D148" s="142"/>
      <c r="E148" s="142"/>
      <c r="F148" s="143"/>
      <c r="G148" s="144"/>
      <c r="H148" s="3"/>
    </row>
    <row r="149" spans="1:8" ht="12.75">
      <c r="A149" s="145"/>
      <c r="B149" s="146"/>
      <c r="C149" s="144"/>
      <c r="D149" s="142"/>
      <c r="E149" s="142"/>
      <c r="F149" s="143"/>
      <c r="G149" s="144"/>
      <c r="H149" s="3"/>
    </row>
    <row r="150" spans="1:8" ht="12.75">
      <c r="A150" s="145"/>
      <c r="B150" s="147"/>
      <c r="C150" s="144"/>
      <c r="D150" s="142"/>
      <c r="E150" s="142"/>
      <c r="F150" s="143"/>
      <c r="G150" s="144"/>
      <c r="H150" s="3"/>
    </row>
    <row r="151" spans="1:8" ht="12.75">
      <c r="A151" s="27"/>
      <c r="B151" s="28"/>
      <c r="C151" s="18"/>
      <c r="D151" s="19"/>
      <c r="E151" s="19"/>
      <c r="F151" s="29"/>
      <c r="G151" s="18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</sheetData>
  <sheetProtection/>
  <mergeCells count="51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zoomScalePageLayoutView="0" workbookViewId="0" topLeftCell="A1">
      <selection activeCell="D34" sqref="D34:D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3" t="s">
        <v>37</v>
      </c>
      <c r="B1" s="183"/>
      <c r="C1" s="183"/>
      <c r="D1" s="183"/>
      <c r="E1" s="183"/>
      <c r="F1" s="183"/>
      <c r="G1" s="18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3" t="s">
        <v>41</v>
      </c>
      <c r="B2" s="103"/>
      <c r="C2" s="103"/>
      <c r="D2" s="94" t="str">
        <f>HYPERLINK('[1]реквизиты'!$A$2)</f>
        <v>Х Международный юношеский турнир по борьбе самбо "Победа", среди юношей 1994-1995гг.р. в ПФО.</v>
      </c>
      <c r="E2" s="184"/>
      <c r="F2" s="184"/>
      <c r="G2" s="18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  <c r="W2" s="3"/>
    </row>
    <row r="3" spans="2:35" ht="25.5" customHeight="1" thickBot="1">
      <c r="B3" s="47"/>
      <c r="C3" s="47"/>
      <c r="D3" s="180" t="str">
        <f>HYPERLINK('[1]реквизиты'!$A$3)</f>
        <v>26-28 марта 2010г.</v>
      </c>
      <c r="E3" s="180"/>
      <c r="F3" s="180"/>
      <c r="G3" s="48" t="str">
        <f>HYPERLINK('пр.взв'!D4)</f>
        <v>В.к.  51 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6" t="s">
        <v>21</v>
      </c>
      <c r="B4" s="188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7"/>
      <c r="B5" s="176"/>
      <c r="C5" s="177"/>
      <c r="D5" s="176"/>
      <c r="E5" s="177"/>
      <c r="F5" s="177"/>
      <c r="G5" s="17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3" t="s">
        <v>9</v>
      </c>
      <c r="B6" s="174">
        <v>15</v>
      </c>
      <c r="C6" s="129" t="str">
        <f>VLOOKUP(B6,'пр.взв'!B7:G58,2,FALSE)</f>
        <v>Диянов Михаил Анатольевич</v>
      </c>
      <c r="D6" s="64" t="str">
        <f>VLOOKUP(B6,'пр.взв'!B7:G58,3,FALSE)</f>
        <v>02.04.1994, КМС</v>
      </c>
      <c r="E6" s="62" t="str">
        <f>VLOOKUP(B6,'пр.взв'!B7:G58,4,FALSE)</f>
        <v>Нижегородская, Выкса, ПР</v>
      </c>
      <c r="F6" s="63">
        <f>VLOOKUP(B6,'пр.взв'!B7:G58,5,FALSE)</f>
        <v>0</v>
      </c>
      <c r="G6" s="182" t="str">
        <f>VLOOKUP(B6,'пр.взв'!B7:G58,6,FALSE)</f>
        <v>Садковский Е.А.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6"/>
      <c r="B7" s="168"/>
      <c r="C7" s="169"/>
      <c r="D7" s="181"/>
      <c r="E7" s="171"/>
      <c r="F7" s="172"/>
      <c r="G7" s="164"/>
    </row>
    <row r="8" spans="1:7" ht="12.75" customHeight="1">
      <c r="A8" s="165" t="s">
        <v>10</v>
      </c>
      <c r="B8" s="167">
        <v>12</v>
      </c>
      <c r="C8" s="169" t="str">
        <f>VLOOKUP(B8,'пр.взв'!B7:G58,2,FALSE)</f>
        <v>Лысенко Семен Андреевич</v>
      </c>
      <c r="D8" s="170" t="str">
        <f>VLOOKUP(B8,'пр.взв'!B7:G58,3,FALSE)</f>
        <v>30.01.1994, КМС</v>
      </c>
      <c r="E8" s="171" t="str">
        <f>VLOOKUP(B8,'пр.взв'!B7:G58,4,FALSE)</f>
        <v>Саратовская, Ртищево, МО</v>
      </c>
      <c r="F8" s="172" t="str">
        <f>VLOOKUP(B8,'пр.взв'!B7:G58,5,FALSE)</f>
        <v>018134</v>
      </c>
      <c r="G8" s="164" t="str">
        <f>VLOOKUP(B8,'пр.взв'!B7:G58,6,FALSE)</f>
        <v>Галушкин В.В,</v>
      </c>
    </row>
    <row r="9" spans="1:7" ht="12.75" customHeight="1">
      <c r="A9" s="166"/>
      <c r="B9" s="168"/>
      <c r="C9" s="169"/>
      <c r="D9" s="170"/>
      <c r="E9" s="171"/>
      <c r="F9" s="172"/>
      <c r="G9" s="164"/>
    </row>
    <row r="10" spans="1:7" ht="12.75" customHeight="1">
      <c r="A10" s="165" t="s">
        <v>11</v>
      </c>
      <c r="B10" s="167">
        <v>3</v>
      </c>
      <c r="C10" s="169" t="str">
        <f>VLOOKUP(B10,'пр.взв'!B7:G58,2,FALSE)</f>
        <v>Михалев Иван Евгеньевич</v>
      </c>
      <c r="D10" s="170" t="str">
        <f>VLOOKUP(B10,'пр.взв'!B7:G58,3,FALSE)</f>
        <v>16.09.1994, 1р</v>
      </c>
      <c r="E10" s="171" t="str">
        <f>VLOOKUP(B10,'пр.взв'!B7:G58,4,FALSE)</f>
        <v>Пермский край, Березники, МО</v>
      </c>
      <c r="F10" s="172">
        <f>VLOOKUP(B10,'пр.взв'!B7:G58,5,FALSE)</f>
        <v>0</v>
      </c>
      <c r="G10" s="164" t="str">
        <f>VLOOKUP(B10,'пр.взв'!B7:G58,6,FALSE)</f>
        <v>Колесников Д.В.</v>
      </c>
    </row>
    <row r="11" spans="1:7" ht="12.75" customHeight="1">
      <c r="A11" s="166"/>
      <c r="B11" s="168"/>
      <c r="C11" s="169"/>
      <c r="D11" s="170"/>
      <c r="E11" s="171"/>
      <c r="F11" s="172"/>
      <c r="G11" s="164"/>
    </row>
    <row r="12" spans="1:7" ht="12.75" customHeight="1">
      <c r="A12" s="165" t="s">
        <v>11</v>
      </c>
      <c r="B12" s="167">
        <v>24</v>
      </c>
      <c r="C12" s="169" t="str">
        <f>VLOOKUP(B12,'пр.взв'!B7:G58,2,FALSE)</f>
        <v>Нагиев Васиф Забил Оглы</v>
      </c>
      <c r="D12" s="170" t="str">
        <f>VLOOKUP(B12,'пр.взв'!B7:G58,3,FALSE)</f>
        <v>23.02.1994, 1р</v>
      </c>
      <c r="E12" s="171" t="str">
        <f>VLOOKUP(B12,'пр.взв'!B7:G58,4,FALSE)</f>
        <v>Р.Татарстан, Казань, Россия</v>
      </c>
      <c r="F12" s="172">
        <f>VLOOKUP(B12,'пр.взв'!B7:G58,5,FALSE)</f>
        <v>0</v>
      </c>
      <c r="G12" s="164" t="str">
        <f>VLOOKUP(B12,'пр.взв'!B7:G58,6,FALSE)</f>
        <v>Сагдиев А.В.</v>
      </c>
    </row>
    <row r="13" spans="1:7" ht="12.75" customHeight="1">
      <c r="A13" s="166"/>
      <c r="B13" s="168"/>
      <c r="C13" s="169"/>
      <c r="D13" s="170"/>
      <c r="E13" s="171"/>
      <c r="F13" s="172"/>
      <c r="G13" s="164"/>
    </row>
    <row r="14" spans="1:7" ht="12.75" customHeight="1">
      <c r="A14" s="165" t="s">
        <v>13</v>
      </c>
      <c r="B14" s="167">
        <v>23</v>
      </c>
      <c r="C14" s="169" t="str">
        <f>VLOOKUP(B14,'пр.взв'!B7:G58,2,FALSE)</f>
        <v>Муратов Даниил Владиславович</v>
      </c>
      <c r="D14" s="170" t="str">
        <f>VLOOKUP(B14,'пр.взв'!B7:G58,3,FALSE)</f>
        <v>23.06.1994, 1р</v>
      </c>
      <c r="E14" s="171" t="str">
        <f>VLOOKUP(B14,'пр.взв'!B7:G58,4,FALSE)</f>
        <v>Самарская обл. Тольяти, МО</v>
      </c>
      <c r="F14" s="172">
        <f>VLOOKUP(B14,'пр.взв'!B7:G58,5,FALSE)</f>
        <v>0</v>
      </c>
      <c r="G14" s="164" t="str">
        <f>VLOOKUP(B14,'пр.взв'!B7:G58,6,FALSE)</f>
        <v>Болотский Г.Н.</v>
      </c>
    </row>
    <row r="15" spans="1:7" ht="12.75" customHeight="1">
      <c r="A15" s="166"/>
      <c r="B15" s="168"/>
      <c r="C15" s="169"/>
      <c r="D15" s="170"/>
      <c r="E15" s="171"/>
      <c r="F15" s="172"/>
      <c r="G15" s="164"/>
    </row>
    <row r="16" spans="1:7" ht="12.75" customHeight="1">
      <c r="A16" s="165" t="s">
        <v>14</v>
      </c>
      <c r="B16" s="167">
        <v>10</v>
      </c>
      <c r="C16" s="169" t="str">
        <f>VLOOKUP(B16,'пр.взв'!B7:G58,2,FALSE)</f>
        <v>Иванов Олег Николаевич</v>
      </c>
      <c r="D16" s="170" t="str">
        <f>VLOOKUP(B16,'пр.взв'!B7:G58,3,FALSE)</f>
        <v>27.07.1995, 1р</v>
      </c>
      <c r="E16" s="171" t="str">
        <f>VLOOKUP(B16,'пр.взв'!B7:G58,4,FALSE)</f>
        <v>Чувашская Р. Чебоксары</v>
      </c>
      <c r="F16" s="172">
        <f>VLOOKUP(B16,'пр.взв'!B7:G58,5,FALSE)</f>
        <v>0</v>
      </c>
      <c r="G16" s="164" t="str">
        <f>VLOOKUP(B16,'пр.взв'!B7:G58,6,FALSE)</f>
        <v>Ильин Г.А.</v>
      </c>
    </row>
    <row r="17" spans="1:7" ht="12.75" customHeight="1">
      <c r="A17" s="166"/>
      <c r="B17" s="168"/>
      <c r="C17" s="169"/>
      <c r="D17" s="170"/>
      <c r="E17" s="171"/>
      <c r="F17" s="172"/>
      <c r="G17" s="164"/>
    </row>
    <row r="18" spans="1:7" ht="12.75" customHeight="1">
      <c r="A18" s="165" t="s">
        <v>15</v>
      </c>
      <c r="B18" s="167">
        <v>18</v>
      </c>
      <c r="C18" s="169" t="str">
        <f>VLOOKUP(B18,'пр.взв'!B7:G58,2,FALSE)</f>
        <v>Семенов Владимир Александрович</v>
      </c>
      <c r="D18" s="170" t="str">
        <f>VLOOKUP(B18,'пр.взв'!B7:G58,3,FALSE)</f>
        <v>17.06.1994, КМС</v>
      </c>
      <c r="E18" s="171" t="str">
        <f>VLOOKUP(B18,'пр.взв'!B7:G58,4,FALSE)</f>
        <v>Чувашская Р. Чебоксары</v>
      </c>
      <c r="F18" s="172">
        <f>VLOOKUP(B18,'пр.взв'!B7:G58,5,FALSE)</f>
        <v>0</v>
      </c>
      <c r="G18" s="164" t="str">
        <f>VLOOKUP(B18,'пр.взв'!B7:G58,6,FALSE)</f>
        <v>Семенов А.В.</v>
      </c>
    </row>
    <row r="19" spans="1:7" ht="12.75" customHeight="1">
      <c r="A19" s="166"/>
      <c r="B19" s="168"/>
      <c r="C19" s="169"/>
      <c r="D19" s="170"/>
      <c r="E19" s="171"/>
      <c r="F19" s="172"/>
      <c r="G19" s="164"/>
    </row>
    <row r="20" spans="1:7" ht="12.75" customHeight="1">
      <c r="A20" s="165" t="s">
        <v>16</v>
      </c>
      <c r="B20" s="167">
        <v>26</v>
      </c>
      <c r="C20" s="169" t="str">
        <f>VLOOKUP(B20,'пр.взв'!B7:G58,2,FALSE)</f>
        <v>Никитин Евгений Иванович</v>
      </c>
      <c r="D20" s="170" t="str">
        <f>VLOOKUP(B20,'пр.взв'!B7:G58,3,FALSE)</f>
        <v>08.02.1994, 1ю</v>
      </c>
      <c r="E20" s="171" t="str">
        <f>VLOOKUP(B20,'пр.взв'!B7:G58,4,FALSE)</f>
        <v>Пензенская обл. Д</v>
      </c>
      <c r="F20" s="172">
        <f>VLOOKUP(B20,'пр.взв'!B7:G58,5,FALSE)</f>
        <v>0</v>
      </c>
      <c r="G20" s="164" t="str">
        <f>VLOOKUP(B20,'пр.взв'!B7:G58,6,FALSE)</f>
        <v>Мялькин В.В.</v>
      </c>
    </row>
    <row r="21" spans="1:7" ht="12.75" customHeight="1">
      <c r="A21" s="166"/>
      <c r="B21" s="168"/>
      <c r="C21" s="169"/>
      <c r="D21" s="170"/>
      <c r="E21" s="171"/>
      <c r="F21" s="172"/>
      <c r="G21" s="164"/>
    </row>
    <row r="22" spans="1:7" ht="12.75" customHeight="1">
      <c r="A22" s="165" t="s">
        <v>17</v>
      </c>
      <c r="B22" s="167">
        <v>7</v>
      </c>
      <c r="C22" s="169" t="str">
        <f>VLOOKUP(B22,'пр.взв'!B7:G58,2,FALSE)</f>
        <v>Тюнтяев Сергей Михайлович</v>
      </c>
      <c r="D22" s="170" t="str">
        <f>VLOOKUP(B22,'пр.взв'!B7:G58,3,FALSE)</f>
        <v>11.06.1994, 1р</v>
      </c>
      <c r="E22" s="171" t="str">
        <f>VLOOKUP(B22,'пр.взв'!B7:G58,4,FALSE)</f>
        <v>Нижегородская, Кстово, ПР</v>
      </c>
      <c r="F22" s="172">
        <f>VLOOKUP(B22,'пр.взв'!B7:G58,5,FALSE)</f>
        <v>0</v>
      </c>
      <c r="G22" s="164" t="str">
        <f>VLOOKUP(B22,'пр.взв'!B7:G58,6,FALSE)</f>
        <v>Душкин А.Н.</v>
      </c>
    </row>
    <row r="23" spans="1:7" ht="12.75" customHeight="1">
      <c r="A23" s="166"/>
      <c r="B23" s="168"/>
      <c r="C23" s="169"/>
      <c r="D23" s="170"/>
      <c r="E23" s="171"/>
      <c r="F23" s="172"/>
      <c r="G23" s="164"/>
    </row>
    <row r="24" spans="1:7" ht="12.75" customHeight="1">
      <c r="A24" s="165" t="s">
        <v>18</v>
      </c>
      <c r="B24" s="167">
        <v>4</v>
      </c>
      <c r="C24" s="169" t="str">
        <f>VLOOKUP(B24,'пр.взв'!B7:G58,2,FALSE)</f>
        <v>Кульков Михаил Васильевич</v>
      </c>
      <c r="D24" s="170" t="str">
        <f>VLOOKUP(B24,'пр.взв'!B7:G58,3,FALSE)</f>
        <v>14.03.1996, 1р</v>
      </c>
      <c r="E24" s="171" t="str">
        <f>VLOOKUP(B24,'пр.взв'!B7:G58,4,FALSE)</f>
        <v>Самарская обл. Самара, МО</v>
      </c>
      <c r="F24" s="172">
        <f>VLOOKUP(B24,'пр.взв'!B7:G58,5,FALSE)</f>
        <v>0</v>
      </c>
      <c r="G24" s="164" t="str">
        <f>VLOOKUP(B24,'пр.взв'!B7:G58,6,FALSE)</f>
        <v>Становкин М.Н., Родомакин Ю.С.</v>
      </c>
    </row>
    <row r="25" spans="1:7" ht="12.75" customHeight="1">
      <c r="A25" s="166"/>
      <c r="B25" s="168"/>
      <c r="C25" s="169"/>
      <c r="D25" s="170"/>
      <c r="E25" s="171"/>
      <c r="F25" s="172"/>
      <c r="G25" s="164"/>
    </row>
    <row r="26" spans="1:7" ht="12.75" customHeight="1">
      <c r="A26" s="165" t="s">
        <v>19</v>
      </c>
      <c r="B26" s="167">
        <v>14</v>
      </c>
      <c r="C26" s="169" t="str">
        <f>VLOOKUP(B26,'пр.взв'!B7:G58,2,FALSE)</f>
        <v>Шангараев Айрат Ильдарович</v>
      </c>
      <c r="D26" s="170" t="str">
        <f>VLOOKUP(B26,'пр.взв'!B7:G58,3,FALSE)</f>
        <v>28.10.1995, 1р</v>
      </c>
      <c r="E26" s="171" t="str">
        <f>VLOOKUP(B26,'пр.взв'!B7:G58,4,FALSE)</f>
        <v>Р.Татарстан, Кукмор, Россия</v>
      </c>
      <c r="F26" s="172">
        <f>VLOOKUP(B26,'пр.взв'!B7:G58,5,FALSE)</f>
        <v>0</v>
      </c>
      <c r="G26" s="164" t="str">
        <f>VLOOKUP(B26,'пр.взв'!B7:G58,6,FALSE)</f>
        <v>Бадертденов М.И.</v>
      </c>
    </row>
    <row r="27" spans="1:7" ht="12.75" customHeight="1">
      <c r="A27" s="166"/>
      <c r="B27" s="168"/>
      <c r="C27" s="169"/>
      <c r="D27" s="170"/>
      <c r="E27" s="171"/>
      <c r="F27" s="172"/>
      <c r="G27" s="164"/>
    </row>
    <row r="28" spans="1:7" ht="12.75" customHeight="1">
      <c r="A28" s="165" t="s">
        <v>20</v>
      </c>
      <c r="B28" s="167">
        <v>21</v>
      </c>
      <c r="C28" s="169" t="str">
        <f>VLOOKUP(B28,'пр.взв'!B7:G58,2,FALSE)</f>
        <v>Душалов Рустем Олегович</v>
      </c>
      <c r="D28" s="170">
        <f>VLOOKUP(B28,'пр.взв'!B7:G58,3,FALSE)</f>
        <v>34576</v>
      </c>
      <c r="E28" s="171" t="str">
        <f>VLOOKUP(B28,'пр.взв'!B7:G58,4,FALSE)</f>
        <v>Саратовская, Саратов ПР</v>
      </c>
      <c r="F28" s="172">
        <f>VLOOKUP(B28,'пр.взв'!B7:G58,5,FALSE)</f>
        <v>0</v>
      </c>
      <c r="G28" s="164" t="str">
        <f>VLOOKUP(B28,'пр.взв'!B7:G58,6,FALSE)</f>
        <v>Коченюк А.А.</v>
      </c>
    </row>
    <row r="29" spans="1:7" ht="12.75" customHeight="1">
      <c r="A29" s="166"/>
      <c r="B29" s="168"/>
      <c r="C29" s="169"/>
      <c r="D29" s="170"/>
      <c r="E29" s="171"/>
      <c r="F29" s="172"/>
      <c r="G29" s="164"/>
    </row>
    <row r="30" spans="1:7" ht="12.75" customHeight="1">
      <c r="A30" s="165" t="s">
        <v>23</v>
      </c>
      <c r="B30" s="167">
        <v>25</v>
      </c>
      <c r="C30" s="169" t="str">
        <f>VLOOKUP(B30,'пр.взв'!B7:G58,2,FALSE)</f>
        <v>Бурханов Альберт Ильдусович</v>
      </c>
      <c r="D30" s="170" t="str">
        <f>VLOOKUP(B30,'пр.взв'!B7:G58,3,FALSE)</f>
        <v>28.12.1994, 1р</v>
      </c>
      <c r="E30" s="171" t="str">
        <f>VLOOKUP(B30,'пр.взв'!B7:G58,4,FALSE)</f>
        <v>Р.Башкортостан, Туймазы, МО</v>
      </c>
      <c r="F30" s="172">
        <f>VLOOKUP(B30,'пр.взв'!B7:G58,5,FALSE)</f>
        <v>0</v>
      </c>
      <c r="G30" s="164" t="str">
        <f>VLOOKUP(B30,'пр.взв'!B7:G58,6,FALSE)</f>
        <v>Хабиров М.И., Федоров Ю.П.</v>
      </c>
    </row>
    <row r="31" spans="1:14" ht="12.75" customHeight="1">
      <c r="A31" s="166"/>
      <c r="B31" s="168"/>
      <c r="C31" s="169"/>
      <c r="D31" s="170"/>
      <c r="E31" s="171"/>
      <c r="F31" s="172"/>
      <c r="G31" s="164"/>
      <c r="H31" s="5"/>
      <c r="I31" s="5"/>
      <c r="J31" s="5"/>
      <c r="L31" s="5"/>
      <c r="M31" s="5"/>
      <c r="N31" s="5"/>
    </row>
    <row r="32" spans="1:14" ht="12.75" customHeight="1">
      <c r="A32" s="165" t="s">
        <v>24</v>
      </c>
      <c r="B32" s="167">
        <v>13</v>
      </c>
      <c r="C32" s="169" t="str">
        <f>VLOOKUP(B32,'пр.взв'!B7:G58,2,FALSE)</f>
        <v>Щеглов Ян Андреевич</v>
      </c>
      <c r="D32" s="170" t="str">
        <f>VLOOKUP(B32,'пр.взв'!B7:G58,3,FALSE)</f>
        <v>14.07.1994, 1р</v>
      </c>
      <c r="E32" s="171" t="str">
        <f>VLOOKUP(B32,'пр.взв'!B7:G58,4,FALSE)</f>
        <v>Нижегородская, Дзержинск</v>
      </c>
      <c r="F32" s="172">
        <f>VLOOKUP(B32,'пр.взв'!B7:G58,5,FALSE)</f>
        <v>0</v>
      </c>
      <c r="G32" s="164" t="str">
        <f>VLOOKUP(B32,'пр.взв'!B7:G58,6,FALSE)</f>
        <v>Зинчак В,Л.</v>
      </c>
      <c r="H32" s="5"/>
      <c r="I32" s="5"/>
      <c r="J32" s="5"/>
      <c r="L32" s="5"/>
      <c r="M32" s="5"/>
      <c r="N32" s="5"/>
    </row>
    <row r="33" spans="1:14" ht="12.75" customHeight="1">
      <c r="A33" s="166"/>
      <c r="B33" s="168"/>
      <c r="C33" s="169"/>
      <c r="D33" s="170"/>
      <c r="E33" s="171"/>
      <c r="F33" s="172"/>
      <c r="G33" s="164"/>
      <c r="H33" s="5"/>
      <c r="I33" s="5"/>
      <c r="J33" s="5"/>
      <c r="L33" s="5"/>
      <c r="M33" s="5"/>
      <c r="N33" s="5"/>
    </row>
    <row r="34" spans="1:7" ht="12.75" customHeight="1">
      <c r="A34" s="165" t="s">
        <v>25</v>
      </c>
      <c r="B34" s="167">
        <v>6</v>
      </c>
      <c r="C34" s="169" t="str">
        <f>VLOOKUP(B34,'пр.взв'!B7:G58,2,FALSE)</f>
        <v>Амуленко Дмитрий Андреевич</v>
      </c>
      <c r="D34" s="126" t="str">
        <f>VLOOKUP(C34,'пр.взв'!C7:H58,2,FALSE)</f>
        <v>10.11.1995, 1р.</v>
      </c>
      <c r="E34" s="171" t="str">
        <f>VLOOKUP(B34,'пр.взв'!B7:G58,4,FALSE)</f>
        <v>Оренбургская обл., Кувандык</v>
      </c>
      <c r="F34" s="172">
        <f>VLOOKUP(B34,'пр.взв'!B7:G58,5,FALSE)</f>
        <v>0</v>
      </c>
      <c r="G34" s="164" t="str">
        <f>VLOOKUP(B34,'пр.взв'!B7:G58,6,FALSE)</f>
        <v>Баширов, Романов, Умбетов</v>
      </c>
    </row>
    <row r="35" spans="1:7" ht="12.75" customHeight="1">
      <c r="A35" s="166"/>
      <c r="B35" s="168"/>
      <c r="C35" s="169"/>
      <c r="D35" s="189"/>
      <c r="E35" s="171"/>
      <c r="F35" s="172"/>
      <c r="G35" s="164"/>
    </row>
    <row r="36" spans="1:7" ht="12.75" customHeight="1">
      <c r="A36" s="165" t="s">
        <v>26</v>
      </c>
      <c r="B36" s="167">
        <v>2</v>
      </c>
      <c r="C36" s="169" t="str">
        <f>VLOOKUP(B36,'пр.взв'!B7:G58,2,FALSE)</f>
        <v>Караульщиков Артем Михайлович</v>
      </c>
      <c r="D36" s="170" t="str">
        <f>VLOOKUP(B36,'пр.взв'!B7:G58,3,FALSE)</f>
        <v>11.06.1995, 1ю</v>
      </c>
      <c r="E36" s="171" t="str">
        <f>VLOOKUP(B36,'пр.взв'!B7:G58,4,FALSE)</f>
        <v>Пензенская обл. ФСО "Россия"</v>
      </c>
      <c r="F36" s="172" t="str">
        <f>VLOOKUP(B36,'пр.взв'!B7:G58,5,FALSE)</f>
        <v>017479</v>
      </c>
      <c r="G36" s="164" t="str">
        <f>VLOOKUP(B36,'пр.взв'!B7:G58,6,FALSE)</f>
        <v>Конестяпин А.И., Перетрухин В.Н.</v>
      </c>
    </row>
    <row r="37" spans="1:7" ht="12.75" customHeight="1">
      <c r="A37" s="166"/>
      <c r="B37" s="168"/>
      <c r="C37" s="169"/>
      <c r="D37" s="170"/>
      <c r="E37" s="171"/>
      <c r="F37" s="172"/>
      <c r="G37" s="164"/>
    </row>
    <row r="38" spans="1:7" ht="12.75" customHeight="1">
      <c r="A38" s="165" t="s">
        <v>27</v>
      </c>
      <c r="B38" s="167">
        <v>1</v>
      </c>
      <c r="C38" s="169" t="str">
        <f>VLOOKUP(B38,'пр.взв'!B7:G58,2,FALSE)</f>
        <v>Платонов Андрей Геннадьевич</v>
      </c>
      <c r="D38" s="170" t="str">
        <f>VLOOKUP(B38,'пр.взв'!B7:G58,3,FALSE)</f>
        <v>03.09.1995, 1ю</v>
      </c>
      <c r="E38" s="171" t="str">
        <f>VLOOKUP(B38,'пр.взв'!B7:G58,4,FALSE)</f>
        <v>Р.Татарстан, Кукмор, Россия</v>
      </c>
      <c r="F38" s="172">
        <f>VLOOKUP(B38,'пр.взв'!B7:G58,5,FALSE)</f>
        <v>0</v>
      </c>
      <c r="G38" s="164" t="str">
        <f>VLOOKUP(B38,'пр.взв'!B7:G58,6,FALSE)</f>
        <v>Бадертденов М.И.</v>
      </c>
    </row>
    <row r="39" spans="1:7" ht="12.75" customHeight="1">
      <c r="A39" s="166">
        <f>HYPERLINK('[1]реквизиты'!$A$20)</f>
      </c>
      <c r="B39" s="168"/>
      <c r="C39" s="169"/>
      <c r="D39" s="170"/>
      <c r="E39" s="171"/>
      <c r="F39" s="172"/>
      <c r="G39" s="164"/>
    </row>
    <row r="40" spans="1:7" ht="12.75" customHeight="1">
      <c r="A40" s="165" t="s">
        <v>28</v>
      </c>
      <c r="B40" s="167">
        <v>5</v>
      </c>
      <c r="C40" s="169" t="str">
        <f>VLOOKUP(B40,'пр.взв'!B7:G58,2,FALSE)</f>
        <v>Николаев Артем Николаевич</v>
      </c>
      <c r="D40" s="170" t="str">
        <f>VLOOKUP(B40,'пр.взв'!B7:G58,3,FALSE)</f>
        <v>05.11.1995, 1ю</v>
      </c>
      <c r="E40" s="171" t="str">
        <f>VLOOKUP(B40,'пр.взв'!B7:G58,4,FALSE)</f>
        <v>Чувашская Р. Чебоксары</v>
      </c>
      <c r="F40" s="172">
        <f>VLOOKUP(B40,'пр.взв'!B7:G58,5,FALSE)</f>
        <v>0</v>
      </c>
      <c r="G40" s="164" t="str">
        <f>VLOOKUP(B40,'пр.взв'!B7:G58,6,FALSE)</f>
        <v>Осипов Д.Н.</v>
      </c>
    </row>
    <row r="41" spans="1:7" ht="12.75" customHeight="1">
      <c r="A41" s="166"/>
      <c r="B41" s="168"/>
      <c r="C41" s="169"/>
      <c r="D41" s="170"/>
      <c r="E41" s="171"/>
      <c r="F41" s="172"/>
      <c r="G41" s="164"/>
    </row>
    <row r="42" spans="1:7" ht="12.75" customHeight="1">
      <c r="A42" s="165" t="s">
        <v>29</v>
      </c>
      <c r="B42" s="167">
        <v>20</v>
      </c>
      <c r="C42" s="169" t="str">
        <f>VLOOKUP(B42,'пр.взв'!B7:G58,2,FALSE)</f>
        <v>Николаев Владимир Викторович</v>
      </c>
      <c r="D42" s="170" t="str">
        <f>VLOOKUP(B42,'пр.взв'!B7:G58,3,FALSE)</f>
        <v>01.11.1996, 1р.</v>
      </c>
      <c r="E42" s="171" t="str">
        <f>VLOOKUP(B42,'пр.взв'!B7:G58,4,FALSE)</f>
        <v>Нижегородская, Н.Новгород</v>
      </c>
      <c r="F42" s="172">
        <f>VLOOKUP(B42,'пр.взв'!B7:G58,5,FALSE)</f>
        <v>0</v>
      </c>
      <c r="G42" s="164" t="str">
        <f>VLOOKUP(B42,'пр.взв'!B7:G58,6,FALSE)</f>
        <v>Попелышев С.Л.</v>
      </c>
    </row>
    <row r="43" spans="1:7" ht="12.75" customHeight="1">
      <c r="A43" s="166"/>
      <c r="B43" s="168"/>
      <c r="C43" s="169"/>
      <c r="D43" s="170"/>
      <c r="E43" s="171"/>
      <c r="F43" s="172"/>
      <c r="G43" s="164"/>
    </row>
    <row r="44" spans="1:7" ht="12.75" customHeight="1">
      <c r="A44" s="165" t="s">
        <v>30</v>
      </c>
      <c r="B44" s="167">
        <v>17</v>
      </c>
      <c r="C44" s="169" t="str">
        <f>VLOOKUP(B44,'пр.взв'!B7:G58,2,FALSE)</f>
        <v>Гайсин Игнат Раисович</v>
      </c>
      <c r="D44" s="170" t="str">
        <f>VLOOKUP(B44,'пр.взв'!B7:G58,3,FALSE)</f>
        <v>28.10.1994, 1р</v>
      </c>
      <c r="E44" s="171" t="str">
        <f>VLOOKUP(B44,'пр.взв'!B7:G58,4,FALSE)</f>
        <v>Пермский край, Лысьва, МО</v>
      </c>
      <c r="F44" s="172">
        <f>VLOOKUP(B44,'пр.взв'!B7:G58,5,FALSE)</f>
        <v>0</v>
      </c>
      <c r="G44" s="164" t="str">
        <f>VLOOKUP(B44,'пр.взв'!B7:G58,6,FALSE)</f>
        <v>Угольников В.А.</v>
      </c>
    </row>
    <row r="45" spans="1:7" ht="12.75" customHeight="1">
      <c r="A45" s="166"/>
      <c r="B45" s="168"/>
      <c r="C45" s="169"/>
      <c r="D45" s="170"/>
      <c r="E45" s="171"/>
      <c r="F45" s="172"/>
      <c r="G45" s="164"/>
    </row>
    <row r="46" spans="1:7" ht="12.75" customHeight="1">
      <c r="A46" s="165" t="s">
        <v>31</v>
      </c>
      <c r="B46" s="167">
        <v>11</v>
      </c>
      <c r="C46" s="169" t="str">
        <f>VLOOKUP(B46,'пр.взв'!B7:G58,2,FALSE)</f>
        <v>Нигматуллин Руслан Родионович</v>
      </c>
      <c r="D46" s="170" t="str">
        <f>VLOOKUP(B46,'пр.взв'!B7:G58,3,FALSE)</f>
        <v>30.01.1995, 1р.</v>
      </c>
      <c r="E46" s="171" t="str">
        <f>VLOOKUP(B46,'пр.взв'!B7:G58,4,FALSE)</f>
        <v>Ульяновская обл.</v>
      </c>
      <c r="F46" s="172">
        <f>VLOOKUP(B46,'пр.взв'!B7:G58,5,FALSE)</f>
        <v>0</v>
      </c>
      <c r="G46" s="164" t="str">
        <f>VLOOKUP(B46,'пр.взв'!B7:G58,6,FALSE)</f>
        <v>Королев С.С.</v>
      </c>
    </row>
    <row r="47" spans="1:7" ht="12.75" customHeight="1">
      <c r="A47" s="166"/>
      <c r="B47" s="168"/>
      <c r="C47" s="169"/>
      <c r="D47" s="170"/>
      <c r="E47" s="171"/>
      <c r="F47" s="172"/>
      <c r="G47" s="164"/>
    </row>
    <row r="48" spans="1:7" ht="12.75" customHeight="1">
      <c r="A48" s="165" t="s">
        <v>32</v>
      </c>
      <c r="B48" s="167">
        <v>9</v>
      </c>
      <c r="C48" s="169" t="str">
        <f>VLOOKUP(B48,'пр.взв'!B7:G58,2,FALSE)</f>
        <v>Ананин Константин Игоревич</v>
      </c>
      <c r="D48" s="170" t="str">
        <f>VLOOKUP(B48,'пр.взв'!B7:G58,3,FALSE)</f>
        <v>14.03.1995, 1р.</v>
      </c>
      <c r="E48" s="171" t="str">
        <f>VLOOKUP(B48,'пр.взв'!B7:G58,4,FALSE)</f>
        <v>Р.Марий Эл, п.Медведево</v>
      </c>
      <c r="F48" s="172">
        <f>VLOOKUP(B48,'пр.взв'!B7:G58,5,FALSE)</f>
        <v>0</v>
      </c>
      <c r="G48" s="164" t="str">
        <f>VLOOKUP(B48,'пр.взв'!B7:G58,6,FALSE)</f>
        <v>Богатырев В.Г.</v>
      </c>
    </row>
    <row r="49" spans="1:7" ht="12.75" customHeight="1">
      <c r="A49" s="166"/>
      <c r="B49" s="168"/>
      <c r="C49" s="169"/>
      <c r="D49" s="170"/>
      <c r="E49" s="171"/>
      <c r="F49" s="172"/>
      <c r="G49" s="164"/>
    </row>
    <row r="50" spans="1:7" ht="12.75" customHeight="1">
      <c r="A50" s="165" t="s">
        <v>33</v>
      </c>
      <c r="B50" s="167">
        <v>8</v>
      </c>
      <c r="C50" s="169" t="str">
        <f>VLOOKUP(B50,'пр.взв'!B7:G58,2,FALSE)</f>
        <v>Елькин Руслан Андреевич</v>
      </c>
      <c r="D50" s="170" t="str">
        <f>VLOOKUP(B50,'пр.взв'!B7:G58,3,FALSE)</f>
        <v>07.06.1994, 1р.</v>
      </c>
      <c r="E50" s="171" t="str">
        <f>VLOOKUP(B50,'пр.взв'!B7:G58,4,FALSE)</f>
        <v>Удмуртская Р. Ижевск Д</v>
      </c>
      <c r="F50" s="172">
        <f>VLOOKUP(B50,'пр.взв'!B7:G58,5,FALSE)</f>
        <v>0</v>
      </c>
      <c r="G50" s="164" t="str">
        <f>VLOOKUP(B50,'пр.взв'!B7:G58,6,FALSE)</f>
        <v>Жолобов М.В.</v>
      </c>
    </row>
    <row r="51" spans="1:7" ht="12.75" customHeight="1">
      <c r="A51" s="166"/>
      <c r="B51" s="168"/>
      <c r="C51" s="169"/>
      <c r="D51" s="170"/>
      <c r="E51" s="171"/>
      <c r="F51" s="172"/>
      <c r="G51" s="164"/>
    </row>
    <row r="52" spans="1:7" ht="12.75" customHeight="1">
      <c r="A52" s="165" t="s">
        <v>34</v>
      </c>
      <c r="B52" s="167">
        <v>16</v>
      </c>
      <c r="C52" s="169" t="str">
        <f>VLOOKUP(B52,'пр.взв'!B7:G58,2,FALSE)</f>
        <v>Бадалян Армен Атурович</v>
      </c>
      <c r="D52" s="170" t="str">
        <f>VLOOKUP(B52,'пр.взв'!B7:G58,3,FALSE)</f>
        <v>19.11.1994, 1р</v>
      </c>
      <c r="E52" s="171" t="str">
        <f>VLOOKUP(B52,'пр.взв'!B7:G58,4,FALSE)</f>
        <v>Самарская обл. Самара, МО</v>
      </c>
      <c r="F52" s="172">
        <f>VLOOKUP(B52,'пр.взв'!B7:G58,5,FALSE)</f>
        <v>0</v>
      </c>
      <c r="G52" s="164" t="str">
        <f>VLOOKUP(B52,'пр.взв'!B7:G58,6,FALSE)</f>
        <v>Становкин М.Н., Родомакин Ю.С.</v>
      </c>
    </row>
    <row r="53" spans="1:7" ht="12.75" customHeight="1">
      <c r="A53" s="166"/>
      <c r="B53" s="168"/>
      <c r="C53" s="169"/>
      <c r="D53" s="170"/>
      <c r="E53" s="171"/>
      <c r="F53" s="172"/>
      <c r="G53" s="164"/>
    </row>
    <row r="54" spans="1:7" ht="12.75" customHeight="1">
      <c r="A54" s="165" t="s">
        <v>35</v>
      </c>
      <c r="B54" s="167">
        <v>22</v>
      </c>
      <c r="C54" s="169" t="str">
        <f>VLOOKUP(B54,'пр.взв'!B7:G58,2,FALSE)</f>
        <v>Клементьев Иван Сергеевич</v>
      </c>
      <c r="D54" s="170" t="str">
        <f>VLOOKUP(B54,'пр.взв'!B7:G58,3,FALSE)</f>
        <v>30.01.1995, 1р.</v>
      </c>
      <c r="E54" s="171" t="str">
        <f>VLOOKUP(B54,'пр.взв'!B7:G58,4,FALSE)</f>
        <v>Чувашская Р. Чебоксары</v>
      </c>
      <c r="F54" s="172">
        <f>VLOOKUP(B54,'пр.взв'!B7:G58,5,FALSE)</f>
        <v>0</v>
      </c>
      <c r="G54" s="164" t="str">
        <f>VLOOKUP(B54,'пр.взв'!B7:G58,6,FALSE)</f>
        <v>Пегасов С.В., Пчелов С.Г.</v>
      </c>
    </row>
    <row r="55" spans="1:7" ht="12.75" customHeight="1">
      <c r="A55" s="166"/>
      <c r="B55" s="168"/>
      <c r="C55" s="169"/>
      <c r="D55" s="170"/>
      <c r="E55" s="171"/>
      <c r="F55" s="172"/>
      <c r="G55" s="164"/>
    </row>
    <row r="56" spans="1:7" ht="12.75" customHeight="1">
      <c r="A56" s="165" t="s">
        <v>36</v>
      </c>
      <c r="B56" s="167">
        <v>19</v>
      </c>
      <c r="C56" s="169" t="str">
        <f>VLOOKUP(B56,'пр.взв'!B7:G58,2,FALSE)</f>
        <v>Яндулов Андрей Владимирович</v>
      </c>
      <c r="D56" s="170" t="str">
        <f>VLOOKUP(B56,'пр.взв'!B7:G58,3,FALSE)</f>
        <v>24.04.1996, 1ю</v>
      </c>
      <c r="E56" s="171" t="str">
        <f>VLOOKUP(B56,'пр.взв'!B7:G58,4,FALSE)</f>
        <v>Р.Марий Эл, п.Медведево</v>
      </c>
      <c r="F56" s="172">
        <f>VLOOKUP(B56,'пр.взв'!B7:G58,5,FALSE)</f>
        <v>0</v>
      </c>
      <c r="G56" s="164" t="str">
        <f>VLOOKUP(B56,'пр.взв'!B7:G58,6,FALSE)</f>
        <v>Богатырев В.Г.</v>
      </c>
    </row>
    <row r="57" spans="1:7" ht="12.75" customHeight="1">
      <c r="A57" s="166"/>
      <c r="B57" s="168"/>
      <c r="C57" s="169"/>
      <c r="D57" s="170"/>
      <c r="E57" s="171"/>
      <c r="F57" s="172"/>
      <c r="G57" s="164"/>
    </row>
    <row r="58" spans="1:26" ht="34.5" customHeight="1">
      <c r="A58" s="30" t="str">
        <f>HYPERLINK('[1]реквизиты'!$A$6)</f>
        <v>Гл. судья, судья МК</v>
      </c>
      <c r="B58" s="34"/>
      <c r="C58" s="34"/>
      <c r="D58" s="35"/>
      <c r="E58" s="37" t="str">
        <f>HYPERLINK('[1]реквизиты'!$G$6)</f>
        <v>Зинчак В.С.</v>
      </c>
      <c r="G58" s="39" t="str">
        <f>HYPERLINK('[1]реквизиты'!$G$7)</f>
        <v>г.Дзержинск</v>
      </c>
      <c r="H58" s="3"/>
      <c r="I58" s="3"/>
      <c r="J58" s="3"/>
      <c r="K58" s="3"/>
      <c r="L58" s="3"/>
      <c r="M58" s="3"/>
      <c r="N58" s="35"/>
      <c r="O58" s="35"/>
      <c r="P58" s="35"/>
      <c r="Q58" s="41"/>
      <c r="R58" s="38"/>
      <c r="S58" s="41"/>
      <c r="T58" s="38"/>
      <c r="U58" s="41"/>
      <c r="W58" s="41"/>
      <c r="X58" s="38"/>
      <c r="Y58" s="24"/>
      <c r="Z58" s="24"/>
    </row>
    <row r="59" spans="1:26" ht="28.5" customHeight="1">
      <c r="A59" s="42" t="str">
        <f>HYPERLINK('[1]реквизиты'!$A$8)</f>
        <v>Гл. секретарь, судья РК</v>
      </c>
      <c r="B59" s="34"/>
      <c r="C59" s="40"/>
      <c r="D59" s="43"/>
      <c r="E59" s="37" t="str">
        <f>HYPERLINK('[1]реквизиты'!$G$8)</f>
        <v>Пчелов С.Г.</v>
      </c>
      <c r="F59" s="3"/>
      <c r="G59" s="39" t="str">
        <f>HYPERLINK('[1]реквизиты'!$G$9)</f>
        <v>г.Чебоксары</v>
      </c>
      <c r="H59" s="3"/>
      <c r="I59" s="3"/>
      <c r="J59" s="3"/>
      <c r="K59" s="3"/>
      <c r="L59" s="3"/>
      <c r="M59" s="3"/>
      <c r="N59" s="35"/>
      <c r="O59" s="35"/>
      <c r="P59" s="35"/>
      <c r="Q59" s="41"/>
      <c r="R59" s="38"/>
      <c r="S59" s="41"/>
      <c r="T59" s="38"/>
      <c r="U59" s="41"/>
      <c r="W59" s="41"/>
      <c r="X59" s="38"/>
      <c r="Y59" s="24"/>
      <c r="Z59" s="24"/>
    </row>
    <row r="60" spans="1:13" ht="12.75">
      <c r="A60" s="161"/>
      <c r="B60" s="146"/>
      <c r="C60" s="144"/>
      <c r="D60" s="142"/>
      <c r="E60" s="162"/>
      <c r="F60" s="163"/>
      <c r="G60" s="144"/>
      <c r="H60" s="3"/>
      <c r="I60" s="3"/>
      <c r="J60" s="3"/>
      <c r="K60" s="3"/>
      <c r="L60" s="3"/>
      <c r="M60" s="3"/>
    </row>
    <row r="61" spans="1:13" ht="12.75">
      <c r="A61" s="161"/>
      <c r="B61" s="147"/>
      <c r="C61" s="144"/>
      <c r="D61" s="142"/>
      <c r="E61" s="162"/>
      <c r="F61" s="163"/>
      <c r="G61" s="144"/>
      <c r="H61" s="3"/>
      <c r="I61" s="3"/>
      <c r="J61" s="3"/>
      <c r="K61" s="3"/>
      <c r="L61" s="3"/>
      <c r="M61" s="3"/>
    </row>
    <row r="62" spans="1:10" ht="12.75">
      <c r="A62" s="161"/>
      <c r="B62" s="146"/>
      <c r="C62" s="144"/>
      <c r="D62" s="142"/>
      <c r="E62" s="162"/>
      <c r="F62" s="163"/>
      <c r="G62" s="144"/>
      <c r="H62" s="3"/>
      <c r="I62" s="3"/>
      <c r="J62" s="3"/>
    </row>
    <row r="63" spans="1:10" ht="12.75">
      <c r="A63" s="161"/>
      <c r="B63" s="147"/>
      <c r="C63" s="144"/>
      <c r="D63" s="142"/>
      <c r="E63" s="162"/>
      <c r="F63" s="163"/>
      <c r="G63" s="144"/>
      <c r="H63" s="3"/>
      <c r="I63" s="3"/>
      <c r="J63" s="3"/>
    </row>
    <row r="64" spans="1:10" ht="12.75">
      <c r="A64" s="161"/>
      <c r="B64" s="146"/>
      <c r="C64" s="144"/>
      <c r="D64" s="142"/>
      <c r="E64" s="162"/>
      <c r="F64" s="163"/>
      <c r="G64" s="144"/>
      <c r="H64" s="3"/>
      <c r="I64" s="3"/>
      <c r="J64" s="3"/>
    </row>
    <row r="65" spans="1:10" ht="12.75">
      <c r="A65" s="161"/>
      <c r="B65" s="147"/>
      <c r="C65" s="144"/>
      <c r="D65" s="142"/>
      <c r="E65" s="162"/>
      <c r="F65" s="163"/>
      <c r="G65" s="144"/>
      <c r="H65" s="3"/>
      <c r="I65" s="3"/>
      <c r="J65" s="3"/>
    </row>
    <row r="66" spans="1:10" ht="12.75">
      <c r="A66" s="161"/>
      <c r="B66" s="146"/>
      <c r="C66" s="144"/>
      <c r="D66" s="142"/>
      <c r="E66" s="162"/>
      <c r="F66" s="163"/>
      <c r="G66" s="144"/>
      <c r="H66" s="3"/>
      <c r="I66" s="3"/>
      <c r="J66" s="3"/>
    </row>
    <row r="67" spans="1:10" ht="12.75">
      <c r="A67" s="161"/>
      <c r="B67" s="147"/>
      <c r="C67" s="144"/>
      <c r="D67" s="142"/>
      <c r="E67" s="162"/>
      <c r="F67" s="163"/>
      <c r="G67" s="144"/>
      <c r="H67" s="3"/>
      <c r="I67" s="3"/>
      <c r="J67" s="3"/>
    </row>
    <row r="68" spans="1:10" ht="12.75">
      <c r="A68" s="161"/>
      <c r="B68" s="146"/>
      <c r="C68" s="144"/>
      <c r="D68" s="142"/>
      <c r="E68" s="162"/>
      <c r="F68" s="163"/>
      <c r="G68" s="144"/>
      <c r="H68" s="3"/>
      <c r="I68" s="3"/>
      <c r="J68" s="3"/>
    </row>
    <row r="69" spans="1:10" ht="12.75">
      <c r="A69" s="161"/>
      <c r="B69" s="147"/>
      <c r="C69" s="144"/>
      <c r="D69" s="142"/>
      <c r="E69" s="162"/>
      <c r="F69" s="163"/>
      <c r="G69" s="144"/>
      <c r="H69" s="3"/>
      <c r="I69" s="3"/>
      <c r="J69" s="3"/>
    </row>
    <row r="70" spans="1:10" ht="12.75">
      <c r="A70" s="161"/>
      <c r="B70" s="146"/>
      <c r="C70" s="144"/>
      <c r="D70" s="142"/>
      <c r="E70" s="162"/>
      <c r="F70" s="163"/>
      <c r="G70" s="144"/>
      <c r="H70" s="3"/>
      <c r="I70" s="3"/>
      <c r="J70" s="3"/>
    </row>
    <row r="71" spans="1:10" ht="12.75">
      <c r="A71" s="161"/>
      <c r="B71" s="147"/>
      <c r="C71" s="144"/>
      <c r="D71" s="142"/>
      <c r="E71" s="162"/>
      <c r="F71" s="163"/>
      <c r="G71" s="144"/>
      <c r="H71" s="3"/>
      <c r="I71" s="3"/>
      <c r="J71" s="3"/>
    </row>
    <row r="72" spans="1:10" ht="12.75">
      <c r="A72" s="161"/>
      <c r="B72" s="146"/>
      <c r="C72" s="144"/>
      <c r="D72" s="142"/>
      <c r="E72" s="162"/>
      <c r="F72" s="163"/>
      <c r="G72" s="144"/>
      <c r="H72" s="3"/>
      <c r="I72" s="3"/>
      <c r="J72" s="3"/>
    </row>
    <row r="73" spans="1:10" ht="12.75">
      <c r="A73" s="161"/>
      <c r="B73" s="147"/>
      <c r="C73" s="144"/>
      <c r="D73" s="142"/>
      <c r="E73" s="162"/>
      <c r="F73" s="163"/>
      <c r="G73" s="144"/>
      <c r="H73" s="3"/>
      <c r="I73" s="3"/>
      <c r="J73" s="3"/>
    </row>
    <row r="74" spans="1:10" ht="12.75">
      <c r="A74" s="161"/>
      <c r="B74" s="146"/>
      <c r="C74" s="144"/>
      <c r="D74" s="142"/>
      <c r="E74" s="162"/>
      <c r="F74" s="163"/>
      <c r="G74" s="144"/>
      <c r="H74" s="3"/>
      <c r="I74" s="3"/>
      <c r="J74" s="3"/>
    </row>
    <row r="75" spans="1:10" ht="12.75">
      <c r="A75" s="161"/>
      <c r="B75" s="147"/>
      <c r="C75" s="144"/>
      <c r="D75" s="142"/>
      <c r="E75" s="162"/>
      <c r="F75" s="163"/>
      <c r="G75" s="144"/>
      <c r="H75" s="3"/>
      <c r="I75" s="3"/>
      <c r="J75" s="3"/>
    </row>
    <row r="76" spans="1:10" ht="12.75">
      <c r="A76" s="161"/>
      <c r="B76" s="146"/>
      <c r="C76" s="144"/>
      <c r="D76" s="142"/>
      <c r="E76" s="162"/>
      <c r="F76" s="163"/>
      <c r="G76" s="144"/>
      <c r="H76" s="3"/>
      <c r="I76" s="3"/>
      <c r="J76" s="3"/>
    </row>
    <row r="77" spans="1:10" ht="12.75">
      <c r="A77" s="161"/>
      <c r="B77" s="147"/>
      <c r="C77" s="144"/>
      <c r="D77" s="142"/>
      <c r="E77" s="162"/>
      <c r="F77" s="163"/>
      <c r="G77" s="144"/>
      <c r="H77" s="3"/>
      <c r="I77" s="3"/>
      <c r="J77" s="3"/>
    </row>
    <row r="78" spans="1:10" ht="12.75">
      <c r="A78" s="161"/>
      <c r="B78" s="146"/>
      <c r="C78" s="144"/>
      <c r="D78" s="142"/>
      <c r="E78" s="162"/>
      <c r="F78" s="163"/>
      <c r="G78" s="144"/>
      <c r="H78" s="3"/>
      <c r="I78" s="3"/>
      <c r="J78" s="3"/>
    </row>
    <row r="79" spans="1:10" ht="12.75">
      <c r="A79" s="161"/>
      <c r="B79" s="147"/>
      <c r="C79" s="144"/>
      <c r="D79" s="142"/>
      <c r="E79" s="162"/>
      <c r="F79" s="163"/>
      <c r="G79" s="144"/>
      <c r="H79" s="3"/>
      <c r="I79" s="3"/>
      <c r="J79" s="3"/>
    </row>
    <row r="80" spans="1:10" ht="12.75">
      <c r="A80" s="161"/>
      <c r="B80" s="146"/>
      <c r="C80" s="144"/>
      <c r="D80" s="142"/>
      <c r="E80" s="162"/>
      <c r="F80" s="163"/>
      <c r="G80" s="144"/>
      <c r="H80" s="3"/>
      <c r="I80" s="3"/>
      <c r="J80" s="3"/>
    </row>
    <row r="81" spans="1:10" ht="12.75">
      <c r="A81" s="161"/>
      <c r="B81" s="147"/>
      <c r="C81" s="144"/>
      <c r="D81" s="142"/>
      <c r="E81" s="162"/>
      <c r="F81" s="163"/>
      <c r="G81" s="144"/>
      <c r="H81" s="3"/>
      <c r="I81" s="3"/>
      <c r="J81" s="3"/>
    </row>
    <row r="82" spans="1:10" ht="12.75">
      <c r="A82" s="161"/>
      <c r="B82" s="146"/>
      <c r="C82" s="144"/>
      <c r="D82" s="142"/>
      <c r="E82" s="162"/>
      <c r="F82" s="163"/>
      <c r="G82" s="144"/>
      <c r="H82" s="3"/>
      <c r="I82" s="3"/>
      <c r="J82" s="3"/>
    </row>
    <row r="83" spans="1:10" ht="12.75">
      <c r="A83" s="161"/>
      <c r="B83" s="147"/>
      <c r="C83" s="144"/>
      <c r="D83" s="142"/>
      <c r="E83" s="162"/>
      <c r="F83" s="163"/>
      <c r="G83" s="144"/>
      <c r="H83" s="3"/>
      <c r="I83" s="3"/>
      <c r="J83" s="3"/>
    </row>
    <row r="84" spans="1:10" ht="12.75">
      <c r="A84" s="161"/>
      <c r="B84" s="146"/>
      <c r="C84" s="144"/>
      <c r="D84" s="142"/>
      <c r="E84" s="162"/>
      <c r="F84" s="163"/>
      <c r="G84" s="144"/>
      <c r="H84" s="3"/>
      <c r="I84" s="3"/>
      <c r="J84" s="3"/>
    </row>
    <row r="85" spans="1:10" ht="12.75">
      <c r="A85" s="161"/>
      <c r="B85" s="147"/>
      <c r="C85" s="144"/>
      <c r="D85" s="142"/>
      <c r="E85" s="162"/>
      <c r="F85" s="163"/>
      <c r="G85" s="144"/>
      <c r="H85" s="3"/>
      <c r="I85" s="3"/>
      <c r="J85" s="3"/>
    </row>
    <row r="86" spans="1:10" ht="12.75">
      <c r="A86" s="161"/>
      <c r="B86" s="146"/>
      <c r="C86" s="144"/>
      <c r="D86" s="142"/>
      <c r="E86" s="162"/>
      <c r="F86" s="163"/>
      <c r="G86" s="144"/>
      <c r="H86" s="3"/>
      <c r="I86" s="3"/>
      <c r="J86" s="3"/>
    </row>
    <row r="87" spans="1:10" ht="12.75">
      <c r="A87" s="161"/>
      <c r="B87" s="147"/>
      <c r="C87" s="144"/>
      <c r="D87" s="142"/>
      <c r="E87" s="162"/>
      <c r="F87" s="163"/>
      <c r="G87" s="144"/>
      <c r="H87" s="3"/>
      <c r="I87" s="3"/>
      <c r="J87" s="3"/>
    </row>
    <row r="88" spans="1:10" ht="12.75">
      <c r="A88" s="161"/>
      <c r="B88" s="146"/>
      <c r="C88" s="144"/>
      <c r="D88" s="142"/>
      <c r="E88" s="162"/>
      <c r="F88" s="163"/>
      <c r="G88" s="144"/>
      <c r="H88" s="3"/>
      <c r="I88" s="3"/>
      <c r="J88" s="3"/>
    </row>
    <row r="89" spans="1:10" ht="12.75">
      <c r="A89" s="161"/>
      <c r="B89" s="147"/>
      <c r="C89" s="144"/>
      <c r="D89" s="142"/>
      <c r="E89" s="162"/>
      <c r="F89" s="163"/>
      <c r="G89" s="144"/>
      <c r="H89" s="3"/>
      <c r="I89" s="3"/>
      <c r="J89" s="3"/>
    </row>
    <row r="90" spans="1:10" ht="12.75">
      <c r="A90" s="161"/>
      <c r="B90" s="146"/>
      <c r="C90" s="144"/>
      <c r="D90" s="142"/>
      <c r="E90" s="162"/>
      <c r="F90" s="163"/>
      <c r="G90" s="144"/>
      <c r="H90" s="3"/>
      <c r="I90" s="3"/>
      <c r="J90" s="3"/>
    </row>
    <row r="91" spans="1:10" ht="12.75">
      <c r="A91" s="161"/>
      <c r="B91" s="147"/>
      <c r="C91" s="144"/>
      <c r="D91" s="142"/>
      <c r="E91" s="162"/>
      <c r="F91" s="163"/>
      <c r="G91" s="144"/>
      <c r="H91" s="3"/>
      <c r="I91" s="3"/>
      <c r="J91" s="3"/>
    </row>
    <row r="92" spans="1:10" ht="12.75">
      <c r="A92" s="161"/>
      <c r="B92" s="146"/>
      <c r="C92" s="144"/>
      <c r="D92" s="142"/>
      <c r="E92" s="162"/>
      <c r="F92" s="163"/>
      <c r="G92" s="144"/>
      <c r="H92" s="3"/>
      <c r="I92" s="3"/>
      <c r="J92" s="3"/>
    </row>
    <row r="93" spans="1:10" ht="12.75">
      <c r="A93" s="161"/>
      <c r="B93" s="147"/>
      <c r="C93" s="144"/>
      <c r="D93" s="142"/>
      <c r="E93" s="162"/>
      <c r="F93" s="163"/>
      <c r="G93" s="144"/>
      <c r="H93" s="3"/>
      <c r="I93" s="3"/>
      <c r="J93" s="3"/>
    </row>
    <row r="94" spans="1:10" ht="12.75">
      <c r="A94" s="161"/>
      <c r="B94" s="146"/>
      <c r="C94" s="144"/>
      <c r="D94" s="142"/>
      <c r="E94" s="162"/>
      <c r="F94" s="163"/>
      <c r="G94" s="144"/>
      <c r="H94" s="3"/>
      <c r="I94" s="3"/>
      <c r="J94" s="3"/>
    </row>
    <row r="95" spans="1:10" ht="12.75">
      <c r="A95" s="161"/>
      <c r="B95" s="147"/>
      <c r="C95" s="144"/>
      <c r="D95" s="142"/>
      <c r="E95" s="162"/>
      <c r="F95" s="163"/>
      <c r="G95" s="144"/>
      <c r="H95" s="3"/>
      <c r="I95" s="3"/>
      <c r="J95" s="3"/>
    </row>
    <row r="96" spans="1:10" ht="12.75">
      <c r="A96" s="161"/>
      <c r="B96" s="146"/>
      <c r="C96" s="144"/>
      <c r="D96" s="142"/>
      <c r="E96" s="162"/>
      <c r="F96" s="163"/>
      <c r="G96" s="144"/>
      <c r="H96" s="3"/>
      <c r="I96" s="3"/>
      <c r="J96" s="3"/>
    </row>
    <row r="97" spans="1:10" ht="12.75">
      <c r="A97" s="161"/>
      <c r="B97" s="147"/>
      <c r="C97" s="144"/>
      <c r="D97" s="142"/>
      <c r="E97" s="162"/>
      <c r="F97" s="163"/>
      <c r="G97" s="144"/>
      <c r="H97" s="3"/>
      <c r="I97" s="3"/>
      <c r="J97" s="3"/>
    </row>
    <row r="98" spans="1:10" ht="12.75">
      <c r="A98" s="49"/>
      <c r="B98" s="28"/>
      <c r="C98" s="18"/>
      <c r="D98" s="19"/>
      <c r="E98" s="21"/>
      <c r="F98" s="50"/>
      <c r="G98" s="18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E60:E61"/>
    <mergeCell ref="F60:F61"/>
    <mergeCell ref="G60:G61"/>
    <mergeCell ref="G56:G57"/>
    <mergeCell ref="G54:G55"/>
    <mergeCell ref="A52:A53"/>
    <mergeCell ref="B52:B53"/>
    <mergeCell ref="A56:A57"/>
    <mergeCell ref="B56:B57"/>
    <mergeCell ref="C56:C57"/>
    <mergeCell ref="A60:A61"/>
    <mergeCell ref="B60:B61"/>
    <mergeCell ref="C60:C61"/>
    <mergeCell ref="D60:D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2010-03-28T09:14:00Z</cp:lastPrinted>
  <dcterms:created xsi:type="dcterms:W3CDTF">1996-10-08T23:32:33Z</dcterms:created>
  <dcterms:modified xsi:type="dcterms:W3CDTF">2010-04-01T20:49:18Z</dcterms:modified>
  <cp:category/>
  <cp:version/>
  <cp:contentType/>
  <cp:contentStatus/>
</cp:coreProperties>
</file>