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<sst xmlns="http://schemas.openxmlformats.org/spreadsheetml/2006/main" count="193" uniqueCount="90">
  <si>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</si>
  <si>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</si>
  <si>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</si>
  <si>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</si>
  <si>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</si>
  <si>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</si>
  <si>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</si>
  <si>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</si>
  <si>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</si>
  <si>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</si>
  <si>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</si>
  <si>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</si>
  <si>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</si>
  <si>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</si>
  <si>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</si>
  <si>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</si>
  <si>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</si>
  <si>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</si>
  <si>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</si>
  <si>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</si>
  <si>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</si>
  <si>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</si>
  <si>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</si>
  <si>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</si>
  <si>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</si>
  <si>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</si>
  <si>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</si>
  <si>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</si>
  <si>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</si>
  <si>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</si>
  <si>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Заботин Владислав Игоревич</t>
  </si>
  <si>
    <t>03.06.1994, 1р</t>
  </si>
  <si>
    <t>Нижегородская, Дзержинск</t>
  </si>
  <si>
    <t>Береснев С.Н.</t>
  </si>
  <si>
    <t>Шарифуллин Артур Марселевич</t>
  </si>
  <si>
    <t>04.08.1995, 1р</t>
  </si>
  <si>
    <t>Р.Башкортостан, Туймазы, МО</t>
  </si>
  <si>
    <t>Вершинников В.В.</t>
  </si>
  <si>
    <t>Тунаков Александр</t>
  </si>
  <si>
    <t>1994, 1р.</t>
  </si>
  <si>
    <t>Нижегородская, Н.Новгород</t>
  </si>
  <si>
    <t>Ефремов Е.</t>
  </si>
  <si>
    <t>Чазов Игорь</t>
  </si>
  <si>
    <t>Удмуртская Р. Ижевск Д</t>
  </si>
  <si>
    <t>Жолобов М.В.</t>
  </si>
  <si>
    <t>Калишкин Александр Александрович</t>
  </si>
  <si>
    <t>23.06.1994, 1р</t>
  </si>
  <si>
    <t>Самарская обл. Тольяти, МО</t>
  </si>
  <si>
    <t>Иванов Г.И.</t>
  </si>
  <si>
    <t>Бордай Михаил</t>
  </si>
  <si>
    <t>Самарская обл. Самара, МО</t>
  </si>
  <si>
    <t>Киргизов В.В., Коновалов А.П.</t>
  </si>
  <si>
    <t>Копысов Дмитрий Алексеевич</t>
  </si>
  <si>
    <t>02.04.1994, 1ю</t>
  </si>
  <si>
    <t>Пензенская обл. МО</t>
  </si>
  <si>
    <t>Можаров О.В, Аникин М.С.</t>
  </si>
  <si>
    <t>Чиглинцев Артем Владимирович</t>
  </si>
  <si>
    <t>22.01.1994, 1р</t>
  </si>
  <si>
    <t>Назмиев Ш.И.</t>
  </si>
  <si>
    <t xml:space="preserve">Сергеев Алексей </t>
  </si>
  <si>
    <t>Чувашская Р. Чебоксары</t>
  </si>
  <si>
    <t>Пегасов С.В., Пчелов С.Г.</t>
  </si>
  <si>
    <t>Кондратьев Григорий Алексеевич</t>
  </si>
  <si>
    <t>28.07.1994, КМС</t>
  </si>
  <si>
    <t>Саратовская, Балаково, ВС</t>
  </si>
  <si>
    <t>018156</t>
  </si>
  <si>
    <t>Сучков А.А.</t>
  </si>
  <si>
    <t>Файзрахманов Илья Рамильевич</t>
  </si>
  <si>
    <t>06.01.1994, 1р</t>
  </si>
  <si>
    <t>Пермский край, Краснокамск, Пр</t>
  </si>
  <si>
    <t>Фадеев А.Н.</t>
  </si>
  <si>
    <t>Грачев Александр</t>
  </si>
  <si>
    <t>1995, 1р.</t>
  </si>
  <si>
    <t>Щеглов Г.З.</t>
  </si>
  <si>
    <t xml:space="preserve">Галкин Евгений </t>
  </si>
  <si>
    <t>Гусев О.М.</t>
  </si>
  <si>
    <t>В.к.   +78     кг.</t>
  </si>
  <si>
    <t>Группа В</t>
  </si>
  <si>
    <t>св</t>
  </si>
  <si>
    <t>A2</t>
  </si>
  <si>
    <t>Х</t>
  </si>
  <si>
    <t>0.38</t>
  </si>
  <si>
    <t>2.50</t>
  </si>
  <si>
    <t>А1</t>
  </si>
  <si>
    <t>0.00</t>
  </si>
  <si>
    <t>1.26</t>
  </si>
  <si>
    <t>1.05</t>
  </si>
  <si>
    <t>В2</t>
  </si>
  <si>
    <t>2.48</t>
  </si>
  <si>
    <t>В1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</si>
</sst>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1" fontId="25" fillId="0" borderId="26" xfId="0" applyNumberFormat="1" applyFont="1" applyBorder="1" applyAlignment="1">
      <alignment horizontal="center" vertical="center"/>
    </xf>
    <xf numFmtId="181" fontId="25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center" vertical="center" textRotation="90" wrapText="1"/>
    </xf>
    <xf numFmtId="0" fontId="23" fillId="33" borderId="3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8" xfId="42" applyNumberFormat="1" applyFont="1" applyFill="1" applyBorder="1" applyAlignment="1" applyProtection="1">
      <alignment horizontal="center" vertical="center" wrapText="1"/>
      <protection/>
    </xf>
    <xf numFmtId="0" fontId="20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48" xfId="42" applyFont="1" applyBorder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4" fontId="0" fillId="0" borderId="57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9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center" vertical="center" wrapText="1"/>
      <protection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21" sqref="AI2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2.7109375" style="0" customWidth="1"/>
    <col min="13" max="15" width="2.57421875" style="0" customWidth="1"/>
    <col min="16" max="16" width="2.7109375" style="0" customWidth="1"/>
    <col min="17" max="17" width="2.57421875" style="0" customWidth="1"/>
    <col min="18" max="18" width="2.7109375" style="0" customWidth="1"/>
    <col min="19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8" ht="24.75" customHeight="1" thickBot="1">
      <c r="A2" s="11"/>
      <c r="B2" s="107" t="s">
        <v>25</v>
      </c>
      <c r="C2" s="108"/>
      <c r="D2" s="108"/>
      <c r="E2" s="108"/>
      <c r="F2" s="108"/>
      <c r="G2" s="108"/>
      <c r="H2" s="108"/>
      <c r="I2" s="108"/>
      <c r="J2" s="108"/>
      <c r="K2" s="117" t="str">
        <f>HYPERLINK('[1]реквизиты'!$A$2)</f>
        <v>Х Международный юношеский турнир по борьбе самбо "Победа", среди юношей 1994-1995гг.р. в ПФО.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</row>
    <row r="3" spans="1:30" ht="20.25" customHeight="1" thickBot="1">
      <c r="A3" s="12"/>
      <c r="B3" s="126" t="str">
        <f>HYPERLINK('[1]реквизиты'!$A$3)</f>
        <v>26-28 марта 2010г.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3" t="str">
        <f>HYPERLINK('пр.взв'!D4)</f>
        <v>В.к.   +78     кг.</v>
      </c>
      <c r="Y3" s="124"/>
      <c r="Z3" s="124"/>
      <c r="AA3" s="124"/>
      <c r="AB3" s="125"/>
      <c r="AC3" s="8"/>
      <c r="AD3" s="8"/>
    </row>
    <row r="4" spans="1:34" ht="14.25" customHeight="1" thickBot="1">
      <c r="A4" s="89"/>
      <c r="B4" s="113" t="s">
        <v>4</v>
      </c>
      <c r="C4" s="115" t="s">
        <v>1</v>
      </c>
      <c r="D4" s="109" t="s">
        <v>2</v>
      </c>
      <c r="E4" s="111" t="s">
        <v>26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128" t="s">
        <v>6</v>
      </c>
      <c r="AA4" s="120" t="s">
        <v>29</v>
      </c>
      <c r="AB4" s="83" t="s">
        <v>21</v>
      </c>
      <c r="AC4" s="8"/>
      <c r="AD4" s="8"/>
      <c r="AH4" s="13"/>
    </row>
    <row r="5" spans="1:33" ht="15" customHeight="1" thickBot="1">
      <c r="A5" s="89"/>
      <c r="B5" s="114"/>
      <c r="C5" s="116"/>
      <c r="D5" s="110"/>
      <c r="E5" s="112"/>
      <c r="F5" s="92">
        <v>1</v>
      </c>
      <c r="G5" s="91"/>
      <c r="H5" s="92">
        <v>2</v>
      </c>
      <c r="I5" s="93"/>
      <c r="J5" s="90">
        <v>3</v>
      </c>
      <c r="K5" s="91"/>
      <c r="L5" s="92">
        <v>4</v>
      </c>
      <c r="M5" s="93"/>
      <c r="N5" s="90">
        <v>5</v>
      </c>
      <c r="O5" s="91"/>
      <c r="P5" s="92">
        <v>6</v>
      </c>
      <c r="Q5" s="93"/>
      <c r="R5" s="90">
        <v>7</v>
      </c>
      <c r="S5" s="91"/>
      <c r="T5" s="92">
        <v>8</v>
      </c>
      <c r="U5" s="93"/>
      <c r="V5" s="92">
        <v>9</v>
      </c>
      <c r="W5" s="93"/>
      <c r="X5" s="92">
        <v>10</v>
      </c>
      <c r="Y5" s="93"/>
      <c r="Z5" s="129"/>
      <c r="AA5" s="121"/>
      <c r="AB5" s="84"/>
      <c r="AC5" s="24"/>
      <c r="AD5" s="24"/>
      <c r="AE5" s="15"/>
      <c r="AF5" s="15"/>
      <c r="AG5" s="2"/>
    </row>
    <row r="6" spans="1:34" ht="12.75" customHeight="1">
      <c r="A6" s="78"/>
      <c r="B6" s="80">
        <v>1</v>
      </c>
      <c r="C6" s="81" t="str">
        <f>VLOOKUP(B6,'пр.взв'!B7:E30,2,FALSE)</f>
        <v>Калишкин Александр Александрович</v>
      </c>
      <c r="D6" s="62" t="str">
        <f>VLOOKUP(B6,'пр.взв'!B7:F32,3,FALSE)</f>
        <v>23.06.1994, 1р</v>
      </c>
      <c r="E6" s="62" t="str">
        <f>VLOOKUP(B6,'пр.взв'!B7:G32,4,FALSE)</f>
        <v>Самарская обл. Тольяти, МО</v>
      </c>
      <c r="F6" s="102">
        <v>2</v>
      </c>
      <c r="G6" s="43">
        <v>1</v>
      </c>
      <c r="H6" s="86">
        <v>3</v>
      </c>
      <c r="I6" s="43">
        <v>1</v>
      </c>
      <c r="J6" s="86">
        <v>4</v>
      </c>
      <c r="K6" s="43">
        <v>2</v>
      </c>
      <c r="L6" s="86">
        <v>6</v>
      </c>
      <c r="M6" s="43">
        <v>1</v>
      </c>
      <c r="N6" s="86">
        <v>7</v>
      </c>
      <c r="O6" s="43">
        <v>3</v>
      </c>
      <c r="P6" s="86">
        <v>13</v>
      </c>
      <c r="Q6" s="56">
        <v>3</v>
      </c>
      <c r="R6" s="86"/>
      <c r="S6" s="56"/>
      <c r="T6" s="86"/>
      <c r="U6" s="56"/>
      <c r="V6" s="86"/>
      <c r="W6" s="56"/>
      <c r="X6" s="86"/>
      <c r="Y6" s="56"/>
      <c r="Z6" s="95" t="s">
        <v>79</v>
      </c>
      <c r="AA6" s="70"/>
      <c r="AB6" s="70">
        <v>3</v>
      </c>
      <c r="AC6" s="22"/>
      <c r="AD6" s="22"/>
      <c r="AE6" s="22"/>
      <c r="AF6" s="22"/>
      <c r="AG6" s="22"/>
      <c r="AH6" s="22"/>
    </row>
    <row r="7" spans="1:34" ht="12.75" customHeight="1" thickBot="1">
      <c r="A7" s="85"/>
      <c r="B7" s="77"/>
      <c r="C7" s="82"/>
      <c r="D7" s="94"/>
      <c r="E7" s="94"/>
      <c r="F7" s="98"/>
      <c r="G7" s="10"/>
      <c r="H7" s="86"/>
      <c r="I7" s="10"/>
      <c r="J7" s="86"/>
      <c r="K7" s="10"/>
      <c r="L7" s="86"/>
      <c r="M7" s="10"/>
      <c r="N7" s="86"/>
      <c r="O7" s="10"/>
      <c r="P7" s="86"/>
      <c r="Q7" s="57"/>
      <c r="R7" s="86"/>
      <c r="S7" s="57"/>
      <c r="T7" s="86"/>
      <c r="U7" s="57"/>
      <c r="V7" s="86"/>
      <c r="W7" s="57"/>
      <c r="X7" s="86"/>
      <c r="Y7" s="57"/>
      <c r="Z7" s="96"/>
      <c r="AA7" s="71"/>
      <c r="AB7" s="71"/>
      <c r="AC7" s="22"/>
      <c r="AD7" s="22"/>
      <c r="AE7" s="22"/>
      <c r="AF7" s="22"/>
      <c r="AG7" s="22"/>
      <c r="AH7" s="22"/>
    </row>
    <row r="8" spans="1:34" ht="12.75" customHeight="1" thickTop="1">
      <c r="A8" s="78"/>
      <c r="B8" s="74">
        <v>2</v>
      </c>
      <c r="C8" s="64" t="str">
        <f>VLOOKUP(B8,'пр.взв'!B9:E32,2,FALSE)</f>
        <v>Заботин Владислав Игоревич</v>
      </c>
      <c r="D8" s="72" t="str">
        <f>VLOOKUP(B8,'пр.взв'!B9:F32,3,FALSE)</f>
        <v>03.06.1994, 1р</v>
      </c>
      <c r="E8" s="72" t="str">
        <f>VLOOKUP(B8,'пр.взв'!B9:G32,4,FALSE)</f>
        <v>Нижегородская, Дзержинск</v>
      </c>
      <c r="F8" s="97">
        <v>1</v>
      </c>
      <c r="G8" s="58">
        <v>3</v>
      </c>
      <c r="H8" s="87">
        <v>4</v>
      </c>
      <c r="I8" s="58">
        <v>4</v>
      </c>
      <c r="J8" s="87" t="s">
        <v>80</v>
      </c>
      <c r="K8" s="58"/>
      <c r="L8" s="87" t="s">
        <v>80</v>
      </c>
      <c r="M8" s="58"/>
      <c r="N8" s="87" t="s">
        <v>80</v>
      </c>
      <c r="O8" s="58"/>
      <c r="P8" s="87" t="s">
        <v>80</v>
      </c>
      <c r="Q8" s="54"/>
      <c r="R8" s="87" t="s">
        <v>80</v>
      </c>
      <c r="S8" s="54"/>
      <c r="T8" s="87" t="s">
        <v>80</v>
      </c>
      <c r="U8" s="55"/>
      <c r="V8" s="87" t="s">
        <v>80</v>
      </c>
      <c r="W8" s="55"/>
      <c r="X8" s="87" t="s">
        <v>80</v>
      </c>
      <c r="Y8" s="55"/>
      <c r="Z8" s="95">
        <v>2</v>
      </c>
      <c r="AA8" s="70">
        <f>SUM(G8+I8+K8+M8+O8+Q8+S8+U8+W8+Y8)</f>
        <v>7</v>
      </c>
      <c r="AB8" s="70">
        <v>11</v>
      </c>
      <c r="AC8" s="22"/>
      <c r="AD8" s="22"/>
      <c r="AE8" s="22"/>
      <c r="AF8" s="22"/>
      <c r="AG8" s="22"/>
      <c r="AH8" s="22"/>
    </row>
    <row r="9" spans="1:34" ht="12.75" customHeight="1" thickBot="1">
      <c r="A9" s="79"/>
      <c r="B9" s="75"/>
      <c r="C9" s="65"/>
      <c r="D9" s="73"/>
      <c r="E9" s="73"/>
      <c r="F9" s="98"/>
      <c r="G9" s="59"/>
      <c r="H9" s="88"/>
      <c r="I9" s="59"/>
      <c r="J9" s="88"/>
      <c r="K9" s="59"/>
      <c r="L9" s="88"/>
      <c r="M9" s="59"/>
      <c r="N9" s="88"/>
      <c r="O9" s="59"/>
      <c r="P9" s="88"/>
      <c r="Q9" s="52"/>
      <c r="R9" s="88"/>
      <c r="S9" s="52"/>
      <c r="T9" s="88"/>
      <c r="U9" s="53"/>
      <c r="V9" s="88"/>
      <c r="W9" s="53"/>
      <c r="X9" s="88"/>
      <c r="Y9" s="53"/>
      <c r="Z9" s="96"/>
      <c r="AA9" s="71"/>
      <c r="AB9" s="71"/>
      <c r="AC9" s="22"/>
      <c r="AD9" s="22"/>
      <c r="AE9" s="22"/>
      <c r="AF9" s="22"/>
      <c r="AG9" s="22"/>
      <c r="AH9" s="22"/>
    </row>
    <row r="10" spans="1:34" ht="12.75" customHeight="1" thickTop="1">
      <c r="A10" s="9"/>
      <c r="B10" s="76">
        <v>3</v>
      </c>
      <c r="C10" s="64" t="str">
        <f>VLOOKUP(B10,'пр.взв'!B11:E32,2,FALSE)</f>
        <v>Шарифуллин Артур Марселевич</v>
      </c>
      <c r="D10" s="66" t="str">
        <f>VLOOKUP(B10,'пр.взв'!B11:F32,3,FALSE)</f>
        <v>04.08.1995, 1р</v>
      </c>
      <c r="E10" s="66" t="str">
        <f>VLOOKUP(B10,'пр.взв'!B11:G32,4,FALSE)</f>
        <v>Р.Башкортостан, Туймазы, МО</v>
      </c>
      <c r="F10" s="97">
        <v>3</v>
      </c>
      <c r="G10" s="58">
        <v>3</v>
      </c>
      <c r="H10" s="87">
        <v>1</v>
      </c>
      <c r="I10" s="58">
        <v>3</v>
      </c>
      <c r="J10" s="87" t="s">
        <v>80</v>
      </c>
      <c r="K10" s="58"/>
      <c r="L10" s="87" t="s">
        <v>80</v>
      </c>
      <c r="M10" s="58"/>
      <c r="N10" s="87" t="s">
        <v>80</v>
      </c>
      <c r="O10" s="58"/>
      <c r="P10" s="87" t="s">
        <v>80</v>
      </c>
      <c r="Q10" s="54"/>
      <c r="R10" s="87" t="s">
        <v>80</v>
      </c>
      <c r="S10" s="54"/>
      <c r="T10" s="87" t="s">
        <v>80</v>
      </c>
      <c r="U10" s="55"/>
      <c r="V10" s="87" t="s">
        <v>80</v>
      </c>
      <c r="W10" s="55"/>
      <c r="X10" s="87" t="s">
        <v>80</v>
      </c>
      <c r="Y10" s="55"/>
      <c r="Z10" s="95">
        <v>2</v>
      </c>
      <c r="AA10" s="70">
        <f>SUM(G10+I10+K10+M10+O10+Q10+S10+U10+W10+Y10)</f>
        <v>6</v>
      </c>
      <c r="AB10" s="70">
        <v>10</v>
      </c>
      <c r="AC10" s="22"/>
      <c r="AD10" s="22"/>
      <c r="AE10" s="22"/>
      <c r="AF10" s="22"/>
      <c r="AG10" s="22"/>
      <c r="AH10" s="22"/>
    </row>
    <row r="11" spans="1:34" ht="12.75" customHeight="1" thickBot="1">
      <c r="A11" s="9"/>
      <c r="B11" s="77"/>
      <c r="C11" s="65"/>
      <c r="D11" s="67"/>
      <c r="E11" s="67"/>
      <c r="F11" s="98"/>
      <c r="G11" s="59"/>
      <c r="H11" s="88"/>
      <c r="I11" s="59"/>
      <c r="J11" s="88"/>
      <c r="K11" s="59"/>
      <c r="L11" s="88"/>
      <c r="M11" s="59"/>
      <c r="N11" s="88"/>
      <c r="O11" s="59"/>
      <c r="P11" s="88"/>
      <c r="Q11" s="52"/>
      <c r="R11" s="88"/>
      <c r="S11" s="52"/>
      <c r="T11" s="88"/>
      <c r="U11" s="53"/>
      <c r="V11" s="88"/>
      <c r="W11" s="53"/>
      <c r="X11" s="88"/>
      <c r="Y11" s="53"/>
      <c r="Z11" s="96"/>
      <c r="AA11" s="71"/>
      <c r="AB11" s="71"/>
      <c r="AC11" s="22"/>
      <c r="AD11" s="22"/>
      <c r="AE11" s="22"/>
      <c r="AF11" s="22"/>
      <c r="AG11" s="22"/>
      <c r="AH11" s="22"/>
    </row>
    <row r="12" spans="1:34" ht="12.75" customHeight="1" thickTop="1">
      <c r="A12" s="9"/>
      <c r="B12" s="74">
        <v>4</v>
      </c>
      <c r="C12" s="64" t="str">
        <f>VLOOKUP(B12,'пр.взв'!B13:E32,2,FALSE)</f>
        <v>Файзрахманов Илья Рамильевич</v>
      </c>
      <c r="D12" s="66" t="str">
        <f>VLOOKUP(B12,'пр.взв'!B13:F32,3,FALSE)</f>
        <v>06.01.1994, 1р</v>
      </c>
      <c r="E12" s="72" t="str">
        <f>VLOOKUP(B12,'пр.взв'!B13:G32,4,FALSE)</f>
        <v>Пермский край, Краснокамск, Пр</v>
      </c>
      <c r="F12" s="97">
        <v>4</v>
      </c>
      <c r="G12" s="58">
        <v>1</v>
      </c>
      <c r="H12" s="87">
        <v>2</v>
      </c>
      <c r="I12" s="58">
        <v>0</v>
      </c>
      <c r="J12" s="87">
        <v>1</v>
      </c>
      <c r="K12" s="58">
        <v>3</v>
      </c>
      <c r="L12" s="87">
        <v>7</v>
      </c>
      <c r="M12" s="58">
        <v>3</v>
      </c>
      <c r="N12" s="87" t="s">
        <v>80</v>
      </c>
      <c r="O12" s="58"/>
      <c r="P12" s="87" t="s">
        <v>80</v>
      </c>
      <c r="Q12" s="54"/>
      <c r="R12" s="87" t="s">
        <v>80</v>
      </c>
      <c r="S12" s="54"/>
      <c r="T12" s="87" t="s">
        <v>80</v>
      </c>
      <c r="U12" s="55"/>
      <c r="V12" s="87" t="s">
        <v>80</v>
      </c>
      <c r="W12" s="55"/>
      <c r="X12" s="87" t="s">
        <v>80</v>
      </c>
      <c r="Y12" s="55"/>
      <c r="Z12" s="95">
        <v>4</v>
      </c>
      <c r="AA12" s="70">
        <f>SUM(G12+I12+K12+M12+O12+Q12+S12+U12+W12+Y12)</f>
        <v>7</v>
      </c>
      <c r="AB12" s="70">
        <v>5</v>
      </c>
      <c r="AC12" s="22"/>
      <c r="AD12" s="22"/>
      <c r="AE12" s="22"/>
      <c r="AF12" s="22"/>
      <c r="AG12" s="22"/>
      <c r="AH12" s="22"/>
    </row>
    <row r="13" spans="1:34" ht="12.75" customHeight="1" thickBot="1">
      <c r="A13" s="9"/>
      <c r="B13" s="75"/>
      <c r="C13" s="65"/>
      <c r="D13" s="67"/>
      <c r="E13" s="73"/>
      <c r="F13" s="98"/>
      <c r="G13" s="59"/>
      <c r="H13" s="88"/>
      <c r="I13" s="59" t="s">
        <v>81</v>
      </c>
      <c r="J13" s="88"/>
      <c r="K13" s="59"/>
      <c r="L13" s="88"/>
      <c r="M13" s="59"/>
      <c r="N13" s="88"/>
      <c r="O13" s="59"/>
      <c r="P13" s="88"/>
      <c r="Q13" s="52"/>
      <c r="R13" s="88"/>
      <c r="S13" s="52"/>
      <c r="T13" s="88"/>
      <c r="U13" s="53"/>
      <c r="V13" s="88"/>
      <c r="W13" s="53"/>
      <c r="X13" s="88"/>
      <c r="Y13" s="53"/>
      <c r="Z13" s="96"/>
      <c r="AA13" s="71"/>
      <c r="AB13" s="71"/>
      <c r="AC13" s="22"/>
      <c r="AD13" s="22"/>
      <c r="AE13" s="22"/>
      <c r="AF13" s="22"/>
      <c r="AG13" s="22"/>
      <c r="AH13" s="22"/>
    </row>
    <row r="14" spans="1:34" ht="12.75" customHeight="1" thickTop="1">
      <c r="A14" s="9"/>
      <c r="B14" s="76">
        <v>5</v>
      </c>
      <c r="C14" s="64" t="str">
        <f>VLOOKUP(B14,'пр.взв'!B15:E32,2,FALSE)</f>
        <v>Галкин Евгений </v>
      </c>
      <c r="D14" s="66" t="str">
        <f>VLOOKUP(B14,'пр.взв'!B15:F32,3,FALSE)</f>
        <v>1994, 1р.</v>
      </c>
      <c r="E14" s="66" t="str">
        <f>VLOOKUP(B14,'пр.взв'!B15:G32,4,FALSE)</f>
        <v>Чувашская Р. Чебоксары</v>
      </c>
      <c r="F14" s="97">
        <v>6</v>
      </c>
      <c r="G14" s="58">
        <v>3</v>
      </c>
      <c r="H14" s="87">
        <v>7</v>
      </c>
      <c r="I14" s="58">
        <v>3</v>
      </c>
      <c r="J14" s="87" t="s">
        <v>80</v>
      </c>
      <c r="K14" s="58"/>
      <c r="L14" s="87" t="s">
        <v>80</v>
      </c>
      <c r="M14" s="58"/>
      <c r="N14" s="87" t="s">
        <v>80</v>
      </c>
      <c r="O14" s="58"/>
      <c r="P14" s="87" t="s">
        <v>80</v>
      </c>
      <c r="Q14" s="54"/>
      <c r="R14" s="87" t="s">
        <v>80</v>
      </c>
      <c r="S14" s="54"/>
      <c r="T14" s="87" t="s">
        <v>80</v>
      </c>
      <c r="U14" s="55"/>
      <c r="V14" s="87" t="s">
        <v>80</v>
      </c>
      <c r="W14" s="55"/>
      <c r="X14" s="87" t="s">
        <v>80</v>
      </c>
      <c r="Y14" s="55"/>
      <c r="Z14" s="95">
        <v>2</v>
      </c>
      <c r="AA14" s="70">
        <f>SUM(G14+I14+K14+M14+O14+Q14+S14+U14+W14+Y14)</f>
        <v>6</v>
      </c>
      <c r="AB14" s="70">
        <v>9</v>
      </c>
      <c r="AC14" s="22"/>
      <c r="AD14" s="22"/>
      <c r="AE14" s="22"/>
      <c r="AF14" s="22"/>
      <c r="AG14" s="22"/>
      <c r="AH14" s="22"/>
    </row>
    <row r="15" spans="1:34" ht="12.75" customHeight="1" thickBot="1">
      <c r="A15" s="9"/>
      <c r="B15" s="77"/>
      <c r="C15" s="65"/>
      <c r="D15" s="67"/>
      <c r="E15" s="67"/>
      <c r="F15" s="98"/>
      <c r="G15" s="59"/>
      <c r="H15" s="88"/>
      <c r="I15" s="59"/>
      <c r="J15" s="88"/>
      <c r="K15" s="59"/>
      <c r="L15" s="88"/>
      <c r="M15" s="59"/>
      <c r="N15" s="88"/>
      <c r="O15" s="59"/>
      <c r="P15" s="88"/>
      <c r="Q15" s="52"/>
      <c r="R15" s="88"/>
      <c r="S15" s="52"/>
      <c r="T15" s="88"/>
      <c r="U15" s="53"/>
      <c r="V15" s="88"/>
      <c r="W15" s="53"/>
      <c r="X15" s="88"/>
      <c r="Y15" s="53"/>
      <c r="Z15" s="96"/>
      <c r="AA15" s="71"/>
      <c r="AB15" s="71"/>
      <c r="AC15" s="22"/>
      <c r="AD15" s="22"/>
      <c r="AE15" s="22"/>
      <c r="AF15" s="22"/>
      <c r="AG15" s="22"/>
      <c r="AH15" s="22"/>
    </row>
    <row r="16" spans="1:34" ht="12.75" customHeight="1" thickTop="1">
      <c r="A16" s="9"/>
      <c r="B16" s="74">
        <v>6</v>
      </c>
      <c r="C16" s="64" t="str">
        <f>VLOOKUP(B16,'пр.взв'!B17:E32,2,FALSE)</f>
        <v>Бордай Михаил</v>
      </c>
      <c r="D16" s="66" t="str">
        <f>VLOOKUP(B16,'пр.взв'!B17:F32,3,FALSE)</f>
        <v>1994, 1р.</v>
      </c>
      <c r="E16" s="72" t="str">
        <f>VLOOKUP(B16,'пр.взв'!B17:G32,4,FALSE)</f>
        <v>Самарская обл. Самара, МО</v>
      </c>
      <c r="F16" s="97">
        <v>5</v>
      </c>
      <c r="G16" s="58">
        <v>25</v>
      </c>
      <c r="H16" s="87" t="s">
        <v>78</v>
      </c>
      <c r="I16" s="58"/>
      <c r="J16" s="87">
        <v>7</v>
      </c>
      <c r="K16" s="58">
        <v>2</v>
      </c>
      <c r="L16" s="87">
        <v>1</v>
      </c>
      <c r="M16" s="58">
        <v>3</v>
      </c>
      <c r="N16" s="87" t="s">
        <v>80</v>
      </c>
      <c r="O16" s="58"/>
      <c r="P16" s="87" t="s">
        <v>80</v>
      </c>
      <c r="Q16" s="54"/>
      <c r="R16" s="87" t="s">
        <v>80</v>
      </c>
      <c r="S16" s="54"/>
      <c r="T16" s="87" t="s">
        <v>80</v>
      </c>
      <c r="U16" s="55"/>
      <c r="V16" s="87" t="s">
        <v>80</v>
      </c>
      <c r="W16" s="55"/>
      <c r="X16" s="87" t="s">
        <v>80</v>
      </c>
      <c r="Y16" s="55"/>
      <c r="Z16" s="95">
        <v>4</v>
      </c>
      <c r="AA16" s="68">
        <v>40305</v>
      </c>
      <c r="AB16" s="70">
        <v>6</v>
      </c>
      <c r="AC16" s="22"/>
      <c r="AD16" s="22"/>
      <c r="AE16" s="22"/>
      <c r="AF16" s="22"/>
      <c r="AG16" s="22"/>
      <c r="AH16" s="22"/>
    </row>
    <row r="17" spans="1:34" ht="12.75" customHeight="1" thickBot="1">
      <c r="A17" s="9"/>
      <c r="B17" s="75"/>
      <c r="C17" s="65"/>
      <c r="D17" s="67"/>
      <c r="E17" s="73"/>
      <c r="F17" s="98"/>
      <c r="G17" s="59"/>
      <c r="H17" s="88"/>
      <c r="I17" s="59"/>
      <c r="J17" s="88"/>
      <c r="K17" s="59"/>
      <c r="L17" s="88"/>
      <c r="M17" s="59"/>
      <c r="N17" s="88"/>
      <c r="O17" s="59"/>
      <c r="P17" s="88"/>
      <c r="Q17" s="52"/>
      <c r="R17" s="88"/>
      <c r="S17" s="52"/>
      <c r="T17" s="88"/>
      <c r="U17" s="53"/>
      <c r="V17" s="88"/>
      <c r="W17" s="53"/>
      <c r="X17" s="88"/>
      <c r="Y17" s="53"/>
      <c r="Z17" s="96"/>
      <c r="AA17" s="69"/>
      <c r="AB17" s="71"/>
      <c r="AC17" s="22"/>
      <c r="AD17" s="22"/>
      <c r="AE17" s="22"/>
      <c r="AF17" s="22"/>
      <c r="AG17" s="22"/>
      <c r="AH17" s="22"/>
    </row>
    <row r="18" spans="1:34" ht="12.75" customHeight="1" thickTop="1">
      <c r="A18" s="9"/>
      <c r="B18" s="74">
        <v>7</v>
      </c>
      <c r="C18" s="64" t="str">
        <f>VLOOKUP(B18,'пр.взв'!B19:E32,2,FALSE)</f>
        <v>Кондратьев Григорий Алексеевич</v>
      </c>
      <c r="D18" s="66" t="str">
        <f>VLOOKUP(B18,'пр.взв'!B19:F32,3,FALSE)</f>
        <v>28.07.1994, КМС</v>
      </c>
      <c r="E18" s="66" t="str">
        <f>VLOOKUP(B18,'пр.взв'!B19:G32,4,FALSE)</f>
        <v>Саратовская, Балаково, ВС</v>
      </c>
      <c r="F18" s="97" t="s">
        <v>78</v>
      </c>
      <c r="G18" s="54"/>
      <c r="H18" s="87">
        <v>5</v>
      </c>
      <c r="I18" s="58">
        <v>1</v>
      </c>
      <c r="J18" s="87">
        <v>6</v>
      </c>
      <c r="K18" s="58">
        <v>3</v>
      </c>
      <c r="L18" s="87">
        <v>4</v>
      </c>
      <c r="M18" s="58">
        <v>2</v>
      </c>
      <c r="N18" s="87">
        <v>1</v>
      </c>
      <c r="O18" s="58">
        <v>25</v>
      </c>
      <c r="P18" s="87">
        <v>9</v>
      </c>
      <c r="Q18" s="54">
        <v>0</v>
      </c>
      <c r="R18" s="87">
        <v>13</v>
      </c>
      <c r="S18" s="54">
        <v>3</v>
      </c>
      <c r="T18" s="87"/>
      <c r="U18" s="55"/>
      <c r="V18" s="87"/>
      <c r="W18" s="55"/>
      <c r="X18" s="87"/>
      <c r="Y18" s="55"/>
      <c r="Z18" s="95" t="s">
        <v>83</v>
      </c>
      <c r="AA18" s="70"/>
      <c r="AB18" s="70">
        <v>2</v>
      </c>
      <c r="AC18" s="22"/>
      <c r="AD18" s="22"/>
      <c r="AE18" s="22"/>
      <c r="AF18" s="22"/>
      <c r="AG18" s="22"/>
      <c r="AH18" s="22"/>
    </row>
    <row r="19" spans="1:34" ht="12.75" customHeight="1" thickBot="1">
      <c r="A19" s="9"/>
      <c r="B19" s="75"/>
      <c r="C19" s="65"/>
      <c r="D19" s="67"/>
      <c r="E19" s="67"/>
      <c r="F19" s="98"/>
      <c r="G19" s="52"/>
      <c r="H19" s="88"/>
      <c r="I19" s="59"/>
      <c r="J19" s="88"/>
      <c r="K19" s="59"/>
      <c r="L19" s="88"/>
      <c r="M19" s="59"/>
      <c r="N19" s="88"/>
      <c r="O19" s="59"/>
      <c r="P19" s="88"/>
      <c r="Q19" s="60" t="s">
        <v>82</v>
      </c>
      <c r="R19" s="88"/>
      <c r="S19" s="52"/>
      <c r="T19" s="88"/>
      <c r="U19" s="53"/>
      <c r="V19" s="88"/>
      <c r="W19" s="53"/>
      <c r="X19" s="88"/>
      <c r="Y19" s="53"/>
      <c r="Z19" s="96"/>
      <c r="AA19" s="71"/>
      <c r="AB19" s="71"/>
      <c r="AC19" s="22"/>
      <c r="AD19" s="22"/>
      <c r="AE19" s="22"/>
      <c r="AF19" s="22"/>
      <c r="AG19" s="22"/>
      <c r="AH19" s="22"/>
    </row>
    <row r="20" spans="1:34" ht="12.75" customHeight="1" thickBot="1" thickTop="1">
      <c r="A20" s="9"/>
      <c r="B20" s="99" t="s">
        <v>77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  <c r="AC20" s="22"/>
      <c r="AD20" s="22"/>
      <c r="AE20" s="22"/>
      <c r="AF20" s="22"/>
      <c r="AG20" s="22"/>
      <c r="AH20" s="22"/>
    </row>
    <row r="21" spans="1:34" ht="12.75" customHeight="1" thickTop="1">
      <c r="A21" s="9"/>
      <c r="B21" s="74">
        <v>8</v>
      </c>
      <c r="C21" s="64" t="str">
        <f>VLOOKUP(B21,'пр.взв'!B21:E32,2,FALSE)</f>
        <v>Грачев Александр</v>
      </c>
      <c r="D21" s="66" t="str">
        <f>VLOOKUP(B21,'пр.взв'!B21:F34,3,FALSE)</f>
        <v>1995, 1р.</v>
      </c>
      <c r="E21" s="72" t="str">
        <f>VLOOKUP(B21,'пр.взв'!B21:G34,4,FALSE)</f>
        <v>Самарская обл. Самара, МО</v>
      </c>
      <c r="F21" s="97">
        <v>9</v>
      </c>
      <c r="G21" s="58">
        <v>3</v>
      </c>
      <c r="H21" s="87">
        <v>10</v>
      </c>
      <c r="I21" s="58">
        <v>4</v>
      </c>
      <c r="J21" s="87" t="s">
        <v>80</v>
      </c>
      <c r="K21" s="58"/>
      <c r="L21" s="87" t="s">
        <v>80</v>
      </c>
      <c r="M21" s="58"/>
      <c r="N21" s="87" t="s">
        <v>80</v>
      </c>
      <c r="O21" s="58"/>
      <c r="P21" s="87" t="s">
        <v>80</v>
      </c>
      <c r="Q21" s="54"/>
      <c r="R21" s="87" t="s">
        <v>80</v>
      </c>
      <c r="S21" s="54"/>
      <c r="T21" s="87" t="s">
        <v>80</v>
      </c>
      <c r="U21" s="55"/>
      <c r="V21" s="87" t="s">
        <v>80</v>
      </c>
      <c r="W21" s="55"/>
      <c r="X21" s="87" t="s">
        <v>80</v>
      </c>
      <c r="Y21" s="55"/>
      <c r="Z21" s="95">
        <v>2</v>
      </c>
      <c r="AA21" s="70">
        <f>SUM(G21+I21+K21+M21+O21+Q21+S21+U21+W21+Y21)</f>
        <v>7</v>
      </c>
      <c r="AB21" s="70">
        <v>12</v>
      </c>
      <c r="AC21" s="22"/>
      <c r="AD21" s="22"/>
      <c r="AE21" s="22"/>
      <c r="AF21" s="22"/>
      <c r="AG21" s="22"/>
      <c r="AH21" s="22"/>
    </row>
    <row r="22" spans="1:34" ht="12.75" customHeight="1" thickBot="1">
      <c r="A22" s="9"/>
      <c r="B22" s="75"/>
      <c r="C22" s="65"/>
      <c r="D22" s="67"/>
      <c r="E22" s="73"/>
      <c r="F22" s="98"/>
      <c r="G22" s="59"/>
      <c r="H22" s="88"/>
      <c r="I22" s="59" t="s">
        <v>84</v>
      </c>
      <c r="J22" s="88"/>
      <c r="K22" s="59"/>
      <c r="L22" s="88"/>
      <c r="M22" s="59"/>
      <c r="N22" s="88"/>
      <c r="O22" s="59"/>
      <c r="P22" s="88"/>
      <c r="Q22" s="52"/>
      <c r="R22" s="88"/>
      <c r="S22" s="52"/>
      <c r="T22" s="88"/>
      <c r="U22" s="53"/>
      <c r="V22" s="88"/>
      <c r="W22" s="53"/>
      <c r="X22" s="88"/>
      <c r="Y22" s="53"/>
      <c r="Z22" s="96"/>
      <c r="AA22" s="71"/>
      <c r="AB22" s="71"/>
      <c r="AC22" s="22"/>
      <c r="AD22" s="22"/>
      <c r="AE22" s="22"/>
      <c r="AF22" s="22"/>
      <c r="AG22" s="22"/>
      <c r="AH22" s="22"/>
    </row>
    <row r="23" spans="1:34" ht="12.75" customHeight="1" thickTop="1">
      <c r="A23" s="9"/>
      <c r="B23" s="74">
        <v>9</v>
      </c>
      <c r="C23" s="64" t="str">
        <f>VLOOKUP(B23,'пр.взв'!B23:E32,2,FALSE)</f>
        <v>Тунаков Александр</v>
      </c>
      <c r="D23" s="66" t="str">
        <f>VLOOKUP(B23,'пр.взв'!B23:F36,3,FALSE)</f>
        <v>1994, 1р.</v>
      </c>
      <c r="E23" s="66" t="str">
        <f>VLOOKUP(B23,'пр.взв'!B23:G36,4,FALSE)</f>
        <v>Нижегородская, Н.Новгород</v>
      </c>
      <c r="F23" s="97">
        <v>8</v>
      </c>
      <c r="G23" s="58">
        <v>2</v>
      </c>
      <c r="H23" s="87">
        <v>12</v>
      </c>
      <c r="I23" s="58">
        <v>0</v>
      </c>
      <c r="J23" s="87">
        <v>10</v>
      </c>
      <c r="K23" s="58">
        <v>0</v>
      </c>
      <c r="L23" s="87">
        <v>13</v>
      </c>
      <c r="M23" s="58">
        <v>3</v>
      </c>
      <c r="N23" s="87"/>
      <c r="O23" s="58"/>
      <c r="P23" s="87">
        <v>7</v>
      </c>
      <c r="Q23" s="54">
        <v>4</v>
      </c>
      <c r="R23" s="87"/>
      <c r="S23" s="54"/>
      <c r="T23" s="87"/>
      <c r="U23" s="55"/>
      <c r="V23" s="87"/>
      <c r="W23" s="55"/>
      <c r="X23" s="87"/>
      <c r="Y23" s="55"/>
      <c r="Z23" s="95" t="s">
        <v>87</v>
      </c>
      <c r="AA23" s="70"/>
      <c r="AB23" s="70">
        <v>3</v>
      </c>
      <c r="AC23" s="22"/>
      <c r="AD23" s="22"/>
      <c r="AE23" s="22"/>
      <c r="AF23" s="22"/>
      <c r="AG23" s="22"/>
      <c r="AH23" s="22"/>
    </row>
    <row r="24" spans="1:34" ht="12.75" customHeight="1" thickBot="1">
      <c r="A24" s="9"/>
      <c r="B24" s="75"/>
      <c r="C24" s="65"/>
      <c r="D24" s="67"/>
      <c r="E24" s="67"/>
      <c r="F24" s="98"/>
      <c r="G24" s="59"/>
      <c r="H24" s="88"/>
      <c r="I24" s="59" t="s">
        <v>85</v>
      </c>
      <c r="J24" s="88"/>
      <c r="K24" s="59" t="s">
        <v>86</v>
      </c>
      <c r="L24" s="88"/>
      <c r="M24" s="59"/>
      <c r="N24" s="88"/>
      <c r="O24" s="59"/>
      <c r="P24" s="88"/>
      <c r="Q24" s="60" t="s">
        <v>82</v>
      </c>
      <c r="R24" s="88"/>
      <c r="S24" s="52"/>
      <c r="T24" s="88"/>
      <c r="U24" s="53"/>
      <c r="V24" s="88"/>
      <c r="W24" s="53"/>
      <c r="X24" s="88"/>
      <c r="Y24" s="53"/>
      <c r="Z24" s="96"/>
      <c r="AA24" s="71"/>
      <c r="AB24" s="71"/>
      <c r="AC24" s="22"/>
      <c r="AD24" s="22"/>
      <c r="AE24" s="22"/>
      <c r="AF24" s="22"/>
      <c r="AG24" s="22"/>
      <c r="AH24" s="22"/>
    </row>
    <row r="25" spans="1:34" ht="12.75" customHeight="1" thickTop="1">
      <c r="A25" s="9"/>
      <c r="B25" s="74">
        <v>10</v>
      </c>
      <c r="C25" s="64" t="str">
        <f>VLOOKUP(B25,'пр.взв'!B25:E32,2,FALSE)</f>
        <v>Чазов Игорь</v>
      </c>
      <c r="D25" s="66" t="str">
        <f>VLOOKUP(B25,'пр.взв'!B25:F38,3,FALSE)</f>
        <v>1994, 1р.</v>
      </c>
      <c r="E25" s="72" t="str">
        <f>VLOOKUP(B25,'пр.взв'!B25:G38,4,FALSE)</f>
        <v>Удмуртская Р. Ижевск Д</v>
      </c>
      <c r="F25" s="97">
        <v>11</v>
      </c>
      <c r="G25" s="58">
        <v>2</v>
      </c>
      <c r="H25" s="87">
        <v>8</v>
      </c>
      <c r="I25" s="58">
        <v>0</v>
      </c>
      <c r="J25" s="87">
        <v>9</v>
      </c>
      <c r="K25" s="58">
        <v>4</v>
      </c>
      <c r="L25" s="87" t="s">
        <v>80</v>
      </c>
      <c r="M25" s="58"/>
      <c r="N25" s="87" t="s">
        <v>80</v>
      </c>
      <c r="O25" s="58"/>
      <c r="P25" s="87" t="s">
        <v>80</v>
      </c>
      <c r="Q25" s="54"/>
      <c r="R25" s="87" t="s">
        <v>80</v>
      </c>
      <c r="S25" s="54"/>
      <c r="T25" s="87" t="s">
        <v>80</v>
      </c>
      <c r="U25" s="55"/>
      <c r="V25" s="87" t="s">
        <v>80</v>
      </c>
      <c r="W25" s="55"/>
      <c r="X25" s="87" t="s">
        <v>80</v>
      </c>
      <c r="Y25" s="55"/>
      <c r="Z25" s="95">
        <v>3</v>
      </c>
      <c r="AA25" s="70">
        <f>SUM(G25+I25+K25+M25+O25+Q25+S25+U25+W25+Y25)</f>
        <v>6</v>
      </c>
      <c r="AB25" s="70">
        <v>7</v>
      </c>
      <c r="AC25" s="22"/>
      <c r="AD25" s="22"/>
      <c r="AE25" s="22"/>
      <c r="AF25" s="22"/>
      <c r="AG25" s="22"/>
      <c r="AH25" s="22"/>
    </row>
    <row r="26" spans="1:34" ht="12.75" customHeight="1" thickBot="1">
      <c r="A26" s="9"/>
      <c r="B26" s="75"/>
      <c r="C26" s="65"/>
      <c r="D26" s="67"/>
      <c r="E26" s="73"/>
      <c r="F26" s="98"/>
      <c r="G26" s="59"/>
      <c r="H26" s="88"/>
      <c r="I26" s="59" t="s">
        <v>84</v>
      </c>
      <c r="J26" s="88"/>
      <c r="K26" s="59" t="s">
        <v>86</v>
      </c>
      <c r="L26" s="88"/>
      <c r="M26" s="59"/>
      <c r="N26" s="88"/>
      <c r="O26" s="59"/>
      <c r="P26" s="88"/>
      <c r="Q26" s="52"/>
      <c r="R26" s="88"/>
      <c r="S26" s="52"/>
      <c r="T26" s="88"/>
      <c r="U26" s="53"/>
      <c r="V26" s="88"/>
      <c r="W26" s="53"/>
      <c r="X26" s="88"/>
      <c r="Y26" s="53"/>
      <c r="Z26" s="96"/>
      <c r="AA26" s="71"/>
      <c r="AB26" s="71"/>
      <c r="AC26" s="22"/>
      <c r="AD26" s="22"/>
      <c r="AE26" s="22"/>
      <c r="AF26" s="22"/>
      <c r="AG26" s="22"/>
      <c r="AH26" s="22"/>
    </row>
    <row r="27" spans="1:34" ht="12.75" customHeight="1" thickTop="1">
      <c r="A27" s="9"/>
      <c r="B27" s="74">
        <v>11</v>
      </c>
      <c r="C27" s="64" t="str">
        <f>VLOOKUP(B27,'пр.взв'!B27:E32,2,FALSE)</f>
        <v>Сергеев Алексей </v>
      </c>
      <c r="D27" s="66" t="str">
        <f>VLOOKUP(B27,'пр.взв'!B27:F40,3,FALSE)</f>
        <v>1994, 1р.</v>
      </c>
      <c r="E27" s="66" t="str">
        <f>VLOOKUP(B27,'пр.взв'!B27:G40,4,FALSE)</f>
        <v>Чувашская Р. Чебоксары</v>
      </c>
      <c r="F27" s="97">
        <v>10</v>
      </c>
      <c r="G27" s="58">
        <v>3</v>
      </c>
      <c r="H27" s="87">
        <v>13</v>
      </c>
      <c r="I27" s="58">
        <v>3</v>
      </c>
      <c r="J27" s="87" t="s">
        <v>80</v>
      </c>
      <c r="K27" s="58"/>
      <c r="L27" s="87" t="s">
        <v>80</v>
      </c>
      <c r="M27" s="58"/>
      <c r="N27" s="87" t="s">
        <v>80</v>
      </c>
      <c r="O27" s="58"/>
      <c r="P27" s="87" t="s">
        <v>80</v>
      </c>
      <c r="Q27" s="54"/>
      <c r="R27" s="87" t="s">
        <v>80</v>
      </c>
      <c r="S27" s="54"/>
      <c r="T27" s="87" t="s">
        <v>80</v>
      </c>
      <c r="U27" s="55"/>
      <c r="V27" s="87" t="s">
        <v>80</v>
      </c>
      <c r="W27" s="55"/>
      <c r="X27" s="87" t="s">
        <v>80</v>
      </c>
      <c r="Y27" s="55"/>
      <c r="Z27" s="95">
        <v>2</v>
      </c>
      <c r="AA27" s="70">
        <f>SUM(G27+I27+K27+M27+O27+Q27+S27+U27+W27+Y27)</f>
        <v>6</v>
      </c>
      <c r="AB27" s="70">
        <v>8</v>
      </c>
      <c r="AC27" s="22"/>
      <c r="AD27" s="22"/>
      <c r="AE27" s="22"/>
      <c r="AF27" s="22"/>
      <c r="AG27" s="22"/>
      <c r="AH27" s="22"/>
    </row>
    <row r="28" spans="1:34" ht="12.75" customHeight="1" thickBot="1">
      <c r="A28" s="9"/>
      <c r="B28" s="75"/>
      <c r="C28" s="65"/>
      <c r="D28" s="67"/>
      <c r="E28" s="67"/>
      <c r="F28" s="98"/>
      <c r="G28" s="59"/>
      <c r="H28" s="88"/>
      <c r="I28" s="59"/>
      <c r="J28" s="88"/>
      <c r="K28" s="59"/>
      <c r="L28" s="88"/>
      <c r="M28" s="59"/>
      <c r="N28" s="88"/>
      <c r="O28" s="59"/>
      <c r="P28" s="88"/>
      <c r="Q28" s="52"/>
      <c r="R28" s="88"/>
      <c r="S28" s="52"/>
      <c r="T28" s="88"/>
      <c r="U28" s="53"/>
      <c r="V28" s="88"/>
      <c r="W28" s="53"/>
      <c r="X28" s="88"/>
      <c r="Y28" s="53"/>
      <c r="Z28" s="96"/>
      <c r="AA28" s="71"/>
      <c r="AB28" s="71"/>
      <c r="AC28" s="22"/>
      <c r="AD28" s="22"/>
      <c r="AE28" s="22"/>
      <c r="AF28" s="22"/>
      <c r="AG28" s="22"/>
      <c r="AH28" s="22"/>
    </row>
    <row r="29" spans="1:34" ht="12.75" customHeight="1" thickTop="1">
      <c r="A29" s="9"/>
      <c r="B29" s="74">
        <v>12</v>
      </c>
      <c r="C29" s="64" t="str">
        <f>VLOOKUP(B29,'пр.взв'!B29:E32,2,FALSE)</f>
        <v>Чиглинцев Артем Владимирович</v>
      </c>
      <c r="D29" s="66" t="str">
        <f>VLOOKUP(B29,'пр.взв'!B29:F42,3,FALSE)</f>
        <v>22.01.1994, 1р</v>
      </c>
      <c r="E29" s="66" t="str">
        <f>VLOOKUP(C29,'пр.взв'!C29:G42,3,FALSE)</f>
        <v>Р.Башкортостан, Туймазы, МО</v>
      </c>
      <c r="F29" s="97">
        <v>13</v>
      </c>
      <c r="G29" s="58">
        <v>4</v>
      </c>
      <c r="H29" s="87">
        <v>9</v>
      </c>
      <c r="I29" s="58">
        <v>4</v>
      </c>
      <c r="J29" s="87" t="s">
        <v>80</v>
      </c>
      <c r="K29" s="58"/>
      <c r="L29" s="87" t="s">
        <v>80</v>
      </c>
      <c r="M29" s="58"/>
      <c r="N29" s="87" t="s">
        <v>80</v>
      </c>
      <c r="O29" s="58"/>
      <c r="P29" s="87" t="s">
        <v>80</v>
      </c>
      <c r="Q29" s="54"/>
      <c r="R29" s="87" t="s">
        <v>80</v>
      </c>
      <c r="S29" s="54"/>
      <c r="T29" s="87" t="s">
        <v>80</v>
      </c>
      <c r="U29" s="55"/>
      <c r="V29" s="87" t="s">
        <v>80</v>
      </c>
      <c r="W29" s="55"/>
      <c r="X29" s="87" t="s">
        <v>80</v>
      </c>
      <c r="Y29" s="55"/>
      <c r="Z29" s="95">
        <v>2</v>
      </c>
      <c r="AA29" s="70">
        <f>SUM(G29+I29+K29+M29+O29+Q29+S29+U29+W29+Y29)</f>
        <v>8</v>
      </c>
      <c r="AB29" s="70">
        <v>13</v>
      </c>
      <c r="AC29" s="22"/>
      <c r="AD29" s="22"/>
      <c r="AE29" s="22"/>
      <c r="AF29" s="22"/>
      <c r="AG29" s="22"/>
      <c r="AH29" s="22"/>
    </row>
    <row r="30" spans="1:34" ht="12.75" customHeight="1" thickBot="1">
      <c r="A30" s="9"/>
      <c r="B30" s="75"/>
      <c r="C30" s="65"/>
      <c r="D30" s="67"/>
      <c r="E30" s="67"/>
      <c r="F30" s="98"/>
      <c r="G30" s="59" t="s">
        <v>88</v>
      </c>
      <c r="H30" s="88"/>
      <c r="I30" s="59" t="s">
        <v>85</v>
      </c>
      <c r="J30" s="88"/>
      <c r="K30" s="59"/>
      <c r="L30" s="88"/>
      <c r="M30" s="59"/>
      <c r="N30" s="88"/>
      <c r="O30" s="59"/>
      <c r="P30" s="88"/>
      <c r="Q30" s="52"/>
      <c r="R30" s="88"/>
      <c r="S30" s="52"/>
      <c r="T30" s="88"/>
      <c r="U30" s="53"/>
      <c r="V30" s="88"/>
      <c r="W30" s="53"/>
      <c r="X30" s="88"/>
      <c r="Y30" s="53"/>
      <c r="Z30" s="96"/>
      <c r="AA30" s="71"/>
      <c r="AB30" s="71"/>
      <c r="AC30" s="22"/>
      <c r="AD30" s="22"/>
      <c r="AE30" s="22"/>
      <c r="AF30" s="22"/>
      <c r="AG30" s="22"/>
      <c r="AH30" s="22"/>
    </row>
    <row r="31" spans="1:34" ht="12.75" customHeight="1" thickTop="1">
      <c r="A31" s="1"/>
      <c r="B31" s="74">
        <v>13</v>
      </c>
      <c r="C31" s="64" t="str">
        <f>VLOOKUP(B31,'пр.взв'!B31:E32,2,FALSE)</f>
        <v>Копысов Дмитрий Алексеевич</v>
      </c>
      <c r="D31" s="66" t="str">
        <f>VLOOKUP(B31,'пр.взв'!B31:F44,3,FALSE)</f>
        <v>02.04.1994, 1ю</v>
      </c>
      <c r="E31" s="66" t="str">
        <f>VLOOKUP(B31,'пр.взв'!B31:G44,4,FALSE)</f>
        <v>Пензенская обл. МО</v>
      </c>
      <c r="F31" s="97">
        <v>12</v>
      </c>
      <c r="G31" s="58">
        <v>0</v>
      </c>
      <c r="H31" s="87">
        <v>11</v>
      </c>
      <c r="I31" s="58">
        <v>1</v>
      </c>
      <c r="J31" s="87" t="s">
        <v>78</v>
      </c>
      <c r="K31" s="58"/>
      <c r="L31" s="87">
        <v>9</v>
      </c>
      <c r="M31" s="58">
        <v>2</v>
      </c>
      <c r="N31" s="87">
        <v>1</v>
      </c>
      <c r="O31" s="58">
        <v>1</v>
      </c>
      <c r="P31" s="87">
        <v>7</v>
      </c>
      <c r="Q31" s="54">
        <v>1</v>
      </c>
      <c r="R31" s="87"/>
      <c r="S31" s="54"/>
      <c r="T31" s="87"/>
      <c r="U31" s="55"/>
      <c r="V31" s="87"/>
      <c r="W31" s="55"/>
      <c r="X31" s="87"/>
      <c r="Y31" s="55"/>
      <c r="Z31" s="95" t="s">
        <v>89</v>
      </c>
      <c r="AA31" s="70"/>
      <c r="AB31" s="70">
        <v>1</v>
      </c>
      <c r="AC31" s="22"/>
      <c r="AD31" s="22"/>
      <c r="AE31" s="22"/>
      <c r="AF31" s="22"/>
      <c r="AG31" s="22"/>
      <c r="AH31" s="22"/>
    </row>
    <row r="32" spans="1:34" ht="12.75" customHeight="1" thickBot="1">
      <c r="A32" s="1"/>
      <c r="B32" s="75"/>
      <c r="C32" s="65"/>
      <c r="D32" s="67"/>
      <c r="E32" s="67"/>
      <c r="F32" s="98"/>
      <c r="G32" s="59" t="s">
        <v>88</v>
      </c>
      <c r="H32" s="88"/>
      <c r="I32" s="59"/>
      <c r="J32" s="88"/>
      <c r="K32" s="59"/>
      <c r="L32" s="88"/>
      <c r="M32" s="59"/>
      <c r="N32" s="88"/>
      <c r="O32" s="59"/>
      <c r="P32" s="88"/>
      <c r="Q32" s="52"/>
      <c r="R32" s="88"/>
      <c r="S32" s="52"/>
      <c r="T32" s="88"/>
      <c r="U32" s="53"/>
      <c r="V32" s="88"/>
      <c r="W32" s="53"/>
      <c r="X32" s="88"/>
      <c r="Y32" s="53"/>
      <c r="Z32" s="96"/>
      <c r="AA32" s="71"/>
      <c r="AB32" s="71"/>
      <c r="AC32" s="22"/>
      <c r="AD32" s="22"/>
      <c r="AE32" s="22"/>
      <c r="AF32" s="22"/>
      <c r="AG32" s="22"/>
      <c r="AH32" s="22"/>
    </row>
    <row r="33" spans="2:34" ht="10.5" customHeight="1" thickTop="1">
      <c r="B33" s="50"/>
      <c r="C33" s="16"/>
      <c r="D33" s="17"/>
      <c r="E33" s="17"/>
      <c r="F33" s="18"/>
      <c r="G33" s="14"/>
      <c r="H33" s="18"/>
      <c r="I33" s="14"/>
      <c r="J33" s="18"/>
      <c r="K33" s="14"/>
      <c r="L33" s="18"/>
      <c r="M33" s="14"/>
      <c r="N33" s="18"/>
      <c r="O33" s="14"/>
      <c r="P33" s="18"/>
      <c r="Q33" s="14"/>
      <c r="R33" s="18"/>
      <c r="S33" s="14"/>
      <c r="T33" s="18"/>
      <c r="U33" s="14"/>
      <c r="V33" s="18"/>
      <c r="W33" s="14"/>
      <c r="X33" s="18"/>
      <c r="Y33" s="14"/>
      <c r="Z33" s="51"/>
      <c r="AA33" s="51"/>
      <c r="AB33" s="51"/>
      <c r="AC33" s="22"/>
      <c r="AD33" s="22"/>
      <c r="AE33" s="22"/>
      <c r="AF33" s="22"/>
      <c r="AG33" s="22"/>
      <c r="AH33" s="22"/>
    </row>
    <row r="34" spans="2:34" ht="10.5" customHeight="1">
      <c r="B34" s="50"/>
      <c r="C34" s="16"/>
      <c r="D34" s="17"/>
      <c r="E34" s="17"/>
      <c r="F34" s="18"/>
      <c r="G34" s="14"/>
      <c r="H34" s="18"/>
      <c r="I34" s="14"/>
      <c r="J34" s="18"/>
      <c r="K34" s="14"/>
      <c r="L34" s="18"/>
      <c r="M34" s="14"/>
      <c r="N34" s="18"/>
      <c r="O34" s="14"/>
      <c r="P34" s="18"/>
      <c r="Q34" s="14"/>
      <c r="R34" s="18"/>
      <c r="S34" s="14"/>
      <c r="T34" s="18"/>
      <c r="U34" s="14"/>
      <c r="V34" s="18"/>
      <c r="W34" s="14"/>
      <c r="X34" s="18"/>
      <c r="Y34" s="14"/>
      <c r="Z34" s="51"/>
      <c r="AA34" s="51"/>
      <c r="AB34" s="51"/>
      <c r="AC34" s="22"/>
      <c r="AD34" s="22"/>
      <c r="AE34" s="22"/>
      <c r="AF34" s="22"/>
      <c r="AG34" s="22"/>
      <c r="AH34" s="22"/>
    </row>
    <row r="35" spans="2:28" ht="10.5" customHeight="1">
      <c r="B35" s="50"/>
      <c r="C35" s="16"/>
      <c r="D35" s="17"/>
      <c r="E35" s="17"/>
      <c r="F35" s="18"/>
      <c r="G35" s="14"/>
      <c r="H35" s="18"/>
      <c r="I35" s="14"/>
      <c r="J35" s="18"/>
      <c r="K35" s="14"/>
      <c r="L35" s="18"/>
      <c r="M35" s="14"/>
      <c r="N35" s="18"/>
      <c r="O35" s="14"/>
      <c r="P35" s="18"/>
      <c r="Q35" s="14"/>
      <c r="R35" s="18"/>
      <c r="S35" s="14"/>
      <c r="T35" s="18"/>
      <c r="U35" s="14"/>
      <c r="V35" s="18"/>
      <c r="W35" s="14"/>
      <c r="X35" s="18"/>
      <c r="Y35" s="14"/>
      <c r="Z35" s="51"/>
      <c r="AA35" s="51"/>
      <c r="AB35" s="51"/>
    </row>
    <row r="36" spans="2:28" ht="10.5" customHeight="1">
      <c r="B36" s="20"/>
      <c r="C36" s="19"/>
      <c r="D36" s="19"/>
      <c r="E36" s="19"/>
      <c r="F36" s="21"/>
      <c r="G36" s="18"/>
      <c r="H36" s="21"/>
      <c r="I36" s="18"/>
      <c r="J36" s="21"/>
      <c r="K36" s="18"/>
      <c r="L36" s="21"/>
      <c r="M36" s="18"/>
      <c r="N36" s="21"/>
      <c r="O36" s="18"/>
      <c r="P36" s="21"/>
      <c r="Q36" s="18"/>
      <c r="R36" s="21"/>
      <c r="S36" s="18"/>
      <c r="T36" s="21"/>
      <c r="U36" s="18"/>
      <c r="V36" s="21"/>
      <c r="W36" s="18"/>
      <c r="X36" s="21"/>
      <c r="Y36" s="18"/>
      <c r="Z36" s="22"/>
      <c r="AA36" s="22"/>
      <c r="AB36" s="22"/>
    </row>
    <row r="37" spans="2:28" ht="16.5" customHeight="1">
      <c r="B37" s="28" t="str">
        <f>HYPERLINK('[1]реквизиты'!$A$6)</f>
        <v>Гл. судья, судья МК</v>
      </c>
      <c r="C37" s="32"/>
      <c r="D37" s="32"/>
      <c r="E37" s="33"/>
      <c r="F37" s="34"/>
      <c r="N37" s="35" t="str">
        <f>HYPERLINK('[1]реквизиты'!$G$6)</f>
        <v>Зинчак В.С.</v>
      </c>
      <c r="O37" s="33"/>
      <c r="P37" s="33"/>
      <c r="Q37" s="33"/>
      <c r="R37" s="39"/>
      <c r="S37" s="36"/>
      <c r="T37" s="39"/>
      <c r="U37" s="36"/>
      <c r="V37" s="39"/>
      <c r="W37" s="37" t="str">
        <f>HYPERLINK('[1]реквизиты'!$G$7)</f>
        <v>г.Дзержинск</v>
      </c>
      <c r="X37" s="39"/>
      <c r="Y37" s="36"/>
      <c r="Z37" s="22"/>
      <c r="AA37" s="22"/>
      <c r="AB37" s="22"/>
    </row>
    <row r="38" spans="2:28" ht="18" customHeight="1">
      <c r="B38" s="40" t="str">
        <f>HYPERLINK('[1]реквизиты'!$A$8)</f>
        <v>Гл. секретарь, судья РК</v>
      </c>
      <c r="C38" s="32"/>
      <c r="D38" s="49"/>
      <c r="E38" s="41"/>
      <c r="F38" s="42"/>
      <c r="G38" s="7"/>
      <c r="H38" s="7"/>
      <c r="I38" s="7"/>
      <c r="J38" s="7"/>
      <c r="K38" s="7"/>
      <c r="L38" s="7"/>
      <c r="M38" s="7"/>
      <c r="N38" s="35" t="str">
        <f>HYPERLINK('[1]реквизиты'!$G$8)</f>
        <v>Пчелов С.Г.</v>
      </c>
      <c r="O38" s="33"/>
      <c r="P38" s="33"/>
      <c r="Q38" s="33"/>
      <c r="R38" s="39"/>
      <c r="S38" s="36"/>
      <c r="T38" s="39"/>
      <c r="U38" s="36"/>
      <c r="V38" s="39"/>
      <c r="W38" s="37" t="str">
        <f>HYPERLINK('[1]реквизиты'!$G$9)</f>
        <v>г.Чебоксары</v>
      </c>
      <c r="X38" s="39"/>
      <c r="Y38" s="36"/>
      <c r="Z38" s="22"/>
      <c r="AA38" s="22"/>
      <c r="AB38" s="22"/>
    </row>
    <row r="39" spans="2:28" ht="10.5" customHeight="1">
      <c r="B39" s="6"/>
      <c r="C39" s="6"/>
      <c r="D39" s="29"/>
      <c r="E39" s="3"/>
      <c r="F39" s="30"/>
      <c r="G39" s="11"/>
      <c r="K39" s="14"/>
      <c r="L39" s="21"/>
      <c r="M39" s="14"/>
      <c r="N39" s="21"/>
      <c r="O39" s="14"/>
      <c r="P39" s="21"/>
      <c r="Q39" s="14"/>
      <c r="R39" s="21"/>
      <c r="S39" s="14"/>
      <c r="T39" s="21"/>
      <c r="U39" s="14"/>
      <c r="V39" s="21"/>
      <c r="W39" s="14"/>
      <c r="X39" s="21"/>
      <c r="Y39" s="14"/>
      <c r="Z39" s="22"/>
      <c r="AA39" s="22"/>
      <c r="AB39" s="22"/>
    </row>
    <row r="40" spans="14:28" ht="10.5" customHeight="1">
      <c r="N40" s="21"/>
      <c r="O40" s="18"/>
      <c r="P40" s="21"/>
      <c r="Q40" s="18"/>
      <c r="R40" s="21"/>
      <c r="S40" s="18"/>
      <c r="T40" s="21"/>
      <c r="U40" s="18"/>
      <c r="V40" s="21"/>
      <c r="W40" s="18"/>
      <c r="X40" s="21"/>
      <c r="Y40" s="18"/>
      <c r="Z40" s="22"/>
      <c r="AA40" s="22"/>
      <c r="AB40" s="22"/>
    </row>
    <row r="41" spans="2:28" ht="10.5" customHeight="1">
      <c r="B41" s="31"/>
      <c r="C41" s="31"/>
      <c r="D41" s="31"/>
      <c r="E41" s="11"/>
      <c r="F41" s="11"/>
      <c r="H41" s="11"/>
      <c r="K41" s="14"/>
      <c r="L41" s="21"/>
      <c r="M41" s="14"/>
      <c r="N41" s="21"/>
      <c r="O41" s="14"/>
      <c r="P41" s="21"/>
      <c r="Q41" s="14"/>
      <c r="R41" s="21"/>
      <c r="S41" s="14"/>
      <c r="T41" s="21"/>
      <c r="U41" s="14"/>
      <c r="V41" s="21"/>
      <c r="W41" s="14"/>
      <c r="X41" s="21"/>
      <c r="Y41" s="14"/>
      <c r="Z41" s="22"/>
      <c r="AA41" s="22"/>
      <c r="AB41" s="22"/>
    </row>
    <row r="42" spans="2:28" ht="10.5" customHeight="1">
      <c r="B42" s="20"/>
      <c r="C42" s="19"/>
      <c r="D42" s="19"/>
      <c r="E42" s="19"/>
      <c r="F42" s="21"/>
      <c r="G42" s="18"/>
      <c r="H42" s="21"/>
      <c r="I42" s="18"/>
      <c r="J42" s="21"/>
      <c r="K42" s="18"/>
      <c r="L42" s="21"/>
      <c r="M42" s="18"/>
      <c r="N42" s="21"/>
      <c r="O42" s="18"/>
      <c r="P42" s="21"/>
      <c r="Q42" s="18"/>
      <c r="R42" s="21"/>
      <c r="S42" s="18"/>
      <c r="T42" s="21"/>
      <c r="U42" s="18"/>
      <c r="V42" s="21"/>
      <c r="W42" s="18"/>
      <c r="X42" s="21"/>
      <c r="Y42" s="18"/>
      <c r="Z42" s="22"/>
      <c r="AA42" s="22"/>
      <c r="AB42" s="22"/>
    </row>
    <row r="43" spans="2:28" ht="10.5" customHeight="1">
      <c r="B43" s="23"/>
      <c r="C43" s="19"/>
      <c r="D43" s="19"/>
      <c r="E43" s="19"/>
      <c r="F43" s="21"/>
      <c r="G43" s="14"/>
      <c r="H43" s="21"/>
      <c r="I43" s="14"/>
      <c r="J43" s="21"/>
      <c r="K43" s="14"/>
      <c r="L43" s="21"/>
      <c r="M43" s="14"/>
      <c r="N43" s="21"/>
      <c r="O43" s="14"/>
      <c r="P43" s="21"/>
      <c r="Q43" s="14"/>
      <c r="R43" s="21"/>
      <c r="S43" s="14"/>
      <c r="T43" s="21"/>
      <c r="U43" s="14"/>
      <c r="V43" s="21"/>
      <c r="W43" s="14"/>
      <c r="X43" s="21"/>
      <c r="Y43" s="14"/>
      <c r="Z43" s="22"/>
      <c r="AA43" s="22"/>
      <c r="AB43" s="22"/>
    </row>
    <row r="44" spans="2:28" ht="10.5" customHeight="1">
      <c r="B44" s="20"/>
      <c r="C44" s="19"/>
      <c r="D44" s="19"/>
      <c r="E44" s="19"/>
      <c r="F44" s="21"/>
      <c r="G44" s="18"/>
      <c r="H44" s="21"/>
      <c r="I44" s="18"/>
      <c r="J44" s="21"/>
      <c r="K44" s="18"/>
      <c r="L44" s="21"/>
      <c r="M44" s="18"/>
      <c r="N44" s="21"/>
      <c r="O44" s="18"/>
      <c r="P44" s="21"/>
      <c r="Q44" s="18"/>
      <c r="R44" s="21"/>
      <c r="S44" s="18"/>
      <c r="T44" s="21"/>
      <c r="U44" s="18"/>
      <c r="V44" s="21"/>
      <c r="W44" s="18"/>
      <c r="X44" s="21"/>
      <c r="Y44" s="18"/>
      <c r="Z44" s="22"/>
      <c r="AA44" s="22"/>
      <c r="AB44" s="22"/>
    </row>
    <row r="45" spans="2:28" ht="10.5" customHeight="1">
      <c r="B45" s="23"/>
      <c r="C45" s="19"/>
      <c r="D45" s="19"/>
      <c r="E45" s="19"/>
      <c r="F45" s="21"/>
      <c r="G45" s="14"/>
      <c r="H45" s="21"/>
      <c r="I45" s="14"/>
      <c r="J45" s="21"/>
      <c r="K45" s="14"/>
      <c r="L45" s="21"/>
      <c r="M45" s="14"/>
      <c r="N45" s="21"/>
      <c r="O45" s="14"/>
      <c r="P45" s="21"/>
      <c r="Q45" s="14"/>
      <c r="R45" s="21"/>
      <c r="S45" s="14"/>
      <c r="T45" s="21"/>
      <c r="U45" s="14"/>
      <c r="V45" s="21"/>
      <c r="W45" s="14"/>
      <c r="X45" s="21"/>
      <c r="Y45" s="14"/>
      <c r="Z45" s="22"/>
      <c r="AA45" s="22"/>
      <c r="AB45" s="22"/>
    </row>
    <row r="46" spans="2:28" ht="10.5" customHeight="1">
      <c r="B46" s="20"/>
      <c r="C46" s="19"/>
      <c r="D46" s="19"/>
      <c r="E46" s="19"/>
      <c r="F46" s="21"/>
      <c r="G46" s="18"/>
      <c r="H46" s="21"/>
      <c r="I46" s="18"/>
      <c r="J46" s="21"/>
      <c r="K46" s="18"/>
      <c r="L46" s="21"/>
      <c r="M46" s="18"/>
      <c r="N46" s="21"/>
      <c r="O46" s="18"/>
      <c r="P46" s="21"/>
      <c r="Q46" s="18"/>
      <c r="R46" s="21"/>
      <c r="S46" s="18"/>
      <c r="T46" s="21"/>
      <c r="U46" s="18"/>
      <c r="V46" s="21"/>
      <c r="W46" s="18"/>
      <c r="X46" s="21"/>
      <c r="Y46" s="18"/>
      <c r="Z46" s="22"/>
      <c r="AA46" s="22"/>
      <c r="AB46" s="22"/>
    </row>
    <row r="47" spans="2:28" ht="10.5" customHeight="1">
      <c r="B47" s="23"/>
      <c r="C47" s="19"/>
      <c r="D47" s="19"/>
      <c r="E47" s="19"/>
      <c r="F47" s="21"/>
      <c r="G47" s="14"/>
      <c r="H47" s="21"/>
      <c r="I47" s="14"/>
      <c r="J47" s="21"/>
      <c r="K47" s="14"/>
      <c r="L47" s="21"/>
      <c r="M47" s="14"/>
      <c r="N47" s="21"/>
      <c r="O47" s="14"/>
      <c r="P47" s="21"/>
      <c r="Q47" s="14"/>
      <c r="R47" s="21"/>
      <c r="S47" s="14"/>
      <c r="T47" s="21"/>
      <c r="U47" s="14"/>
      <c r="V47" s="21"/>
      <c r="W47" s="14"/>
      <c r="X47" s="21"/>
      <c r="Y47" s="14"/>
      <c r="Z47" s="22"/>
      <c r="AA47" s="22"/>
      <c r="AB47" s="22"/>
    </row>
    <row r="48" spans="2:28" ht="10.5" customHeight="1">
      <c r="B48" s="20"/>
      <c r="C48" s="19"/>
      <c r="D48" s="19"/>
      <c r="E48" s="19"/>
      <c r="F48" s="21"/>
      <c r="G48" s="18"/>
      <c r="H48" s="21"/>
      <c r="I48" s="18"/>
      <c r="J48" s="21"/>
      <c r="K48" s="18"/>
      <c r="L48" s="21"/>
      <c r="M48" s="18"/>
      <c r="N48" s="21"/>
      <c r="O48" s="18"/>
      <c r="P48" s="21"/>
      <c r="Q48" s="18"/>
      <c r="R48" s="21"/>
      <c r="S48" s="18"/>
      <c r="T48" s="21"/>
      <c r="U48" s="18"/>
      <c r="V48" s="21"/>
      <c r="W48" s="18"/>
      <c r="X48" s="21"/>
      <c r="Y48" s="18"/>
      <c r="Z48" s="22"/>
      <c r="AA48" s="22"/>
      <c r="AB48" s="22"/>
    </row>
    <row r="49" spans="2:28" ht="10.5" customHeight="1">
      <c r="B49" s="23"/>
      <c r="C49" s="19"/>
      <c r="D49" s="19"/>
      <c r="E49" s="19"/>
      <c r="F49" s="21"/>
      <c r="G49" s="14"/>
      <c r="H49" s="21"/>
      <c r="I49" s="14"/>
      <c r="J49" s="21"/>
      <c r="K49" s="14"/>
      <c r="L49" s="21"/>
      <c r="M49" s="14"/>
      <c r="N49" s="21"/>
      <c r="O49" s="14"/>
      <c r="P49" s="21"/>
      <c r="Q49" s="14"/>
      <c r="R49" s="21"/>
      <c r="S49" s="14"/>
      <c r="T49" s="21"/>
      <c r="U49" s="14"/>
      <c r="V49" s="21"/>
      <c r="W49" s="14"/>
      <c r="X49" s="21"/>
      <c r="Y49" s="14"/>
      <c r="Z49" s="22"/>
      <c r="AA49" s="22"/>
      <c r="AB49" s="22"/>
    </row>
    <row r="50" spans="2:28" ht="10.5" customHeight="1">
      <c r="B50" s="20"/>
      <c r="C50" s="19"/>
      <c r="D50" s="19"/>
      <c r="E50" s="19"/>
      <c r="F50" s="21"/>
      <c r="G50" s="18"/>
      <c r="H50" s="21"/>
      <c r="I50" s="18"/>
      <c r="J50" s="21"/>
      <c r="K50" s="18"/>
      <c r="L50" s="21"/>
      <c r="M50" s="18"/>
      <c r="N50" s="21"/>
      <c r="O50" s="18"/>
      <c r="P50" s="21"/>
      <c r="Q50" s="18"/>
      <c r="R50" s="21"/>
      <c r="S50" s="18"/>
      <c r="T50" s="21"/>
      <c r="U50" s="18"/>
      <c r="V50" s="21"/>
      <c r="W50" s="18"/>
      <c r="X50" s="21"/>
      <c r="Y50" s="18"/>
      <c r="Z50" s="22"/>
      <c r="AA50" s="22"/>
      <c r="AB50" s="22"/>
    </row>
    <row r="51" spans="2:28" ht="10.5" customHeight="1">
      <c r="B51" s="23"/>
      <c r="C51" s="19"/>
      <c r="D51" s="19"/>
      <c r="E51" s="19"/>
      <c r="F51" s="21"/>
      <c r="G51" s="14"/>
      <c r="H51" s="21"/>
      <c r="I51" s="14"/>
      <c r="J51" s="21"/>
      <c r="K51" s="14"/>
      <c r="L51" s="21"/>
      <c r="M51" s="14"/>
      <c r="N51" s="21"/>
      <c r="O51" s="14"/>
      <c r="P51" s="21"/>
      <c r="Q51" s="14"/>
      <c r="R51" s="21"/>
      <c r="S51" s="14"/>
      <c r="T51" s="21"/>
      <c r="U51" s="14"/>
      <c r="V51" s="21"/>
      <c r="W51" s="14"/>
      <c r="X51" s="21"/>
      <c r="Y51" s="14"/>
      <c r="Z51" s="22"/>
      <c r="AA51" s="22"/>
      <c r="AB51" s="22"/>
    </row>
    <row r="52" spans="2:28" ht="10.5" customHeight="1">
      <c r="B52" s="20"/>
      <c r="C52" s="19"/>
      <c r="D52" s="19"/>
      <c r="E52" s="19"/>
      <c r="F52" s="21"/>
      <c r="G52" s="18"/>
      <c r="H52" s="21"/>
      <c r="I52" s="18"/>
      <c r="J52" s="21"/>
      <c r="K52" s="18"/>
      <c r="L52" s="21"/>
      <c r="M52" s="18"/>
      <c r="N52" s="21"/>
      <c r="O52" s="18"/>
      <c r="P52" s="21"/>
      <c r="Q52" s="18"/>
      <c r="R52" s="21"/>
      <c r="S52" s="18"/>
      <c r="T52" s="21"/>
      <c r="U52" s="18"/>
      <c r="V52" s="21"/>
      <c r="W52" s="18"/>
      <c r="X52" s="21"/>
      <c r="Y52" s="18"/>
      <c r="Z52" s="22"/>
      <c r="AA52" s="22"/>
      <c r="AB52" s="22"/>
    </row>
    <row r="53" spans="2:28" ht="10.5" customHeight="1">
      <c r="B53" s="23"/>
      <c r="C53" s="19"/>
      <c r="D53" s="19"/>
      <c r="E53" s="19"/>
      <c r="F53" s="21"/>
      <c r="G53" s="14"/>
      <c r="H53" s="21"/>
      <c r="I53" s="14"/>
      <c r="J53" s="21"/>
      <c r="K53" s="14"/>
      <c r="L53" s="21"/>
      <c r="M53" s="14"/>
      <c r="N53" s="21"/>
      <c r="O53" s="14"/>
      <c r="P53" s="21"/>
      <c r="Q53" s="14"/>
      <c r="R53" s="21"/>
      <c r="S53" s="14"/>
      <c r="T53" s="21"/>
      <c r="U53" s="14"/>
      <c r="V53" s="21"/>
      <c r="W53" s="14"/>
      <c r="X53" s="21"/>
      <c r="Y53" s="14"/>
      <c r="Z53" s="22"/>
      <c r="AA53" s="22"/>
      <c r="AB53" s="22"/>
    </row>
    <row r="54" spans="2:28" ht="10.5" customHeight="1">
      <c r="B54" s="20"/>
      <c r="C54" s="19"/>
      <c r="D54" s="19"/>
      <c r="E54" s="19"/>
      <c r="F54" s="21"/>
      <c r="G54" s="18"/>
      <c r="H54" s="21"/>
      <c r="I54" s="18"/>
      <c r="J54" s="21"/>
      <c r="K54" s="18"/>
      <c r="L54" s="21"/>
      <c r="M54" s="18"/>
      <c r="N54" s="21"/>
      <c r="O54" s="18"/>
      <c r="P54" s="21"/>
      <c r="Q54" s="18"/>
      <c r="R54" s="21"/>
      <c r="S54" s="18"/>
      <c r="T54" s="21"/>
      <c r="U54" s="18"/>
      <c r="V54" s="21"/>
      <c r="W54" s="18"/>
      <c r="X54" s="21"/>
      <c r="Y54" s="18"/>
      <c r="Z54" s="22"/>
      <c r="AA54" s="22"/>
      <c r="AB54" s="22"/>
    </row>
    <row r="55" spans="2:28" ht="10.5" customHeight="1">
      <c r="B55" s="23"/>
      <c r="C55" s="19"/>
      <c r="D55" s="19"/>
      <c r="E55" s="19"/>
      <c r="F55" s="21"/>
      <c r="G55" s="14"/>
      <c r="H55" s="21"/>
      <c r="I55" s="14"/>
      <c r="J55" s="21"/>
      <c r="K55" s="14"/>
      <c r="L55" s="21"/>
      <c r="M55" s="14"/>
      <c r="N55" s="21"/>
      <c r="O55" s="14"/>
      <c r="P55" s="21"/>
      <c r="Q55" s="14"/>
      <c r="R55" s="21"/>
      <c r="S55" s="14"/>
      <c r="T55" s="21"/>
      <c r="U55" s="14"/>
      <c r="V55" s="21"/>
      <c r="W55" s="14"/>
      <c r="X55" s="21"/>
      <c r="Y55" s="14"/>
      <c r="Z55" s="22"/>
      <c r="AA55" s="22"/>
      <c r="AB55" s="22"/>
    </row>
    <row r="56" spans="2:28" ht="10.5" customHeight="1">
      <c r="B56" s="20"/>
      <c r="C56" s="19"/>
      <c r="D56" s="19"/>
      <c r="E56" s="19"/>
      <c r="F56" s="21"/>
      <c r="G56" s="18"/>
      <c r="H56" s="21"/>
      <c r="I56" s="18"/>
      <c r="J56" s="21"/>
      <c r="K56" s="18"/>
      <c r="L56" s="21"/>
      <c r="M56" s="18"/>
      <c r="N56" s="21"/>
      <c r="O56" s="18"/>
      <c r="P56" s="21"/>
      <c r="Q56" s="18"/>
      <c r="R56" s="21"/>
      <c r="S56" s="18"/>
      <c r="T56" s="21"/>
      <c r="U56" s="18"/>
      <c r="V56" s="21"/>
      <c r="W56" s="18"/>
      <c r="X56" s="21"/>
      <c r="Y56" s="18"/>
      <c r="Z56" s="22"/>
      <c r="AA56" s="22"/>
      <c r="AB56" s="22"/>
    </row>
    <row r="57" spans="2:28" ht="10.5" customHeight="1">
      <c r="B57" s="23"/>
      <c r="C57" s="19"/>
      <c r="D57" s="19"/>
      <c r="E57" s="19"/>
      <c r="F57" s="21"/>
      <c r="G57" s="14"/>
      <c r="H57" s="21"/>
      <c r="I57" s="14"/>
      <c r="J57" s="21"/>
      <c r="K57" s="14"/>
      <c r="L57" s="21"/>
      <c r="M57" s="14"/>
      <c r="N57" s="21"/>
      <c r="O57" s="14"/>
      <c r="P57" s="21"/>
      <c r="Q57" s="14"/>
      <c r="R57" s="21"/>
      <c r="S57" s="14"/>
      <c r="T57" s="21"/>
      <c r="U57" s="14"/>
      <c r="V57" s="21"/>
      <c r="W57" s="14"/>
      <c r="X57" s="21"/>
      <c r="Y57" s="14"/>
      <c r="Z57" s="22"/>
      <c r="AA57" s="22"/>
      <c r="AB57" s="22"/>
    </row>
    <row r="58" spans="2:28" ht="10.5" customHeight="1">
      <c r="B58" s="20"/>
      <c r="C58" s="19"/>
      <c r="D58" s="19"/>
      <c r="E58" s="19"/>
      <c r="F58" s="21"/>
      <c r="G58" s="18"/>
      <c r="H58" s="21"/>
      <c r="I58" s="18"/>
      <c r="J58" s="21"/>
      <c r="K58" s="18"/>
      <c r="L58" s="21"/>
      <c r="M58" s="18"/>
      <c r="N58" s="21"/>
      <c r="O58" s="18"/>
      <c r="P58" s="21"/>
      <c r="Q58" s="18"/>
      <c r="R58" s="21"/>
      <c r="S58" s="18"/>
      <c r="T58" s="21"/>
      <c r="U58" s="18"/>
      <c r="V58" s="21"/>
      <c r="W58" s="18"/>
      <c r="X58" s="21"/>
      <c r="Y58" s="18"/>
      <c r="Z58" s="22"/>
      <c r="AA58" s="22"/>
      <c r="AB58" s="22"/>
    </row>
    <row r="59" spans="2:28" ht="10.5" customHeight="1">
      <c r="B59" s="23"/>
      <c r="C59" s="19"/>
      <c r="D59" s="19"/>
      <c r="E59" s="19"/>
      <c r="F59" s="21"/>
      <c r="G59" s="14"/>
      <c r="H59" s="21"/>
      <c r="I59" s="14"/>
      <c r="J59" s="21"/>
      <c r="K59" s="14"/>
      <c r="L59" s="21"/>
      <c r="M59" s="14"/>
      <c r="N59" s="21"/>
      <c r="O59" s="14"/>
      <c r="P59" s="21"/>
      <c r="Q59" s="14"/>
      <c r="R59" s="21"/>
      <c r="S59" s="14"/>
      <c r="T59" s="21"/>
      <c r="U59" s="14"/>
      <c r="V59" s="21"/>
      <c r="W59" s="14"/>
      <c r="X59" s="21"/>
      <c r="Y59" s="14"/>
      <c r="Z59" s="22"/>
      <c r="AA59" s="22"/>
      <c r="AB59" s="22"/>
    </row>
    <row r="60" spans="2:28" ht="10.5" customHeight="1">
      <c r="B60" s="20"/>
      <c r="C60" s="19"/>
      <c r="D60" s="19"/>
      <c r="E60" s="19"/>
      <c r="F60" s="21"/>
      <c r="G60" s="18"/>
      <c r="H60" s="21"/>
      <c r="I60" s="18"/>
      <c r="J60" s="21"/>
      <c r="K60" s="18"/>
      <c r="L60" s="21"/>
      <c r="M60" s="18"/>
      <c r="N60" s="21"/>
      <c r="O60" s="18"/>
      <c r="P60" s="21"/>
      <c r="Q60" s="18"/>
      <c r="R60" s="21"/>
      <c r="S60" s="18"/>
      <c r="T60" s="21"/>
      <c r="U60" s="18"/>
      <c r="V60" s="21"/>
      <c r="W60" s="18"/>
      <c r="X60" s="21"/>
      <c r="Y60" s="18"/>
      <c r="Z60" s="22"/>
      <c r="AA60" s="22"/>
      <c r="AB60" s="22"/>
    </row>
    <row r="61" spans="2:28" ht="10.5" customHeight="1">
      <c r="B61" s="23"/>
      <c r="C61" s="19"/>
      <c r="D61" s="19"/>
      <c r="E61" s="19"/>
      <c r="F61" s="21"/>
      <c r="G61" s="14"/>
      <c r="H61" s="21"/>
      <c r="I61" s="14"/>
      <c r="J61" s="21"/>
      <c r="K61" s="14"/>
      <c r="L61" s="21"/>
      <c r="M61" s="14"/>
      <c r="N61" s="21"/>
      <c r="O61" s="14"/>
      <c r="P61" s="21"/>
      <c r="Q61" s="14"/>
      <c r="R61" s="21"/>
      <c r="S61" s="14"/>
      <c r="T61" s="21"/>
      <c r="U61" s="14"/>
      <c r="V61" s="21"/>
      <c r="W61" s="14"/>
      <c r="X61" s="21"/>
      <c r="Y61" s="14"/>
      <c r="Z61" s="22"/>
      <c r="AA61" s="22"/>
      <c r="AB61" s="22"/>
    </row>
    <row r="62" spans="2:28" ht="10.5" customHeight="1">
      <c r="B62" s="20"/>
      <c r="C62" s="19"/>
      <c r="D62" s="19"/>
      <c r="E62" s="19"/>
      <c r="F62" s="21"/>
      <c r="G62" s="18"/>
      <c r="H62" s="21"/>
      <c r="I62" s="18"/>
      <c r="J62" s="21"/>
      <c r="K62" s="18"/>
      <c r="L62" s="21"/>
      <c r="M62" s="18"/>
      <c r="N62" s="21"/>
      <c r="O62" s="18"/>
      <c r="P62" s="21"/>
      <c r="Q62" s="18"/>
      <c r="R62" s="21"/>
      <c r="S62" s="18"/>
      <c r="T62" s="21"/>
      <c r="U62" s="18"/>
      <c r="V62" s="21"/>
      <c r="W62" s="18"/>
      <c r="X62" s="21"/>
      <c r="Y62" s="18"/>
      <c r="Z62" s="22"/>
      <c r="AA62" s="22"/>
      <c r="AB62" s="22"/>
    </row>
    <row r="63" spans="2:28" ht="10.5" customHeight="1">
      <c r="B63" s="23"/>
      <c r="C63" s="19"/>
      <c r="D63" s="19"/>
      <c r="E63" s="19"/>
      <c r="F63" s="21"/>
      <c r="G63" s="14"/>
      <c r="H63" s="21"/>
      <c r="I63" s="14"/>
      <c r="J63" s="21"/>
      <c r="K63" s="14"/>
      <c r="L63" s="21"/>
      <c r="M63" s="14"/>
      <c r="N63" s="21"/>
      <c r="O63" s="14"/>
      <c r="P63" s="21"/>
      <c r="Q63" s="14"/>
      <c r="R63" s="21"/>
      <c r="S63" s="14"/>
      <c r="T63" s="21"/>
      <c r="U63" s="14"/>
      <c r="V63" s="21"/>
      <c r="W63" s="14"/>
      <c r="X63" s="21"/>
      <c r="Y63" s="14"/>
      <c r="Z63" s="22"/>
      <c r="AA63" s="22"/>
      <c r="AB63" s="22"/>
    </row>
    <row r="64" spans="2:28" ht="10.5" customHeight="1">
      <c r="B64" s="20"/>
      <c r="C64" s="19"/>
      <c r="D64" s="19"/>
      <c r="E64" s="19"/>
      <c r="F64" s="21"/>
      <c r="G64" s="18"/>
      <c r="H64" s="21"/>
      <c r="I64" s="18"/>
      <c r="J64" s="21"/>
      <c r="K64" s="18"/>
      <c r="L64" s="21"/>
      <c r="M64" s="18"/>
      <c r="N64" s="21"/>
      <c r="O64" s="18"/>
      <c r="P64" s="21"/>
      <c r="Q64" s="18"/>
      <c r="R64" s="21"/>
      <c r="S64" s="18"/>
      <c r="T64" s="21"/>
      <c r="U64" s="18"/>
      <c r="V64" s="21"/>
      <c r="W64" s="18"/>
      <c r="X64" s="21"/>
      <c r="Y64" s="18"/>
      <c r="Z64" s="22"/>
      <c r="AA64" s="22"/>
      <c r="AB64" s="22"/>
    </row>
    <row r="65" spans="2:28" ht="10.5" customHeight="1">
      <c r="B65" s="23"/>
      <c r="C65" s="19"/>
      <c r="D65" s="19"/>
      <c r="E65" s="19"/>
      <c r="F65" s="21"/>
      <c r="G65" s="14"/>
      <c r="H65" s="21"/>
      <c r="I65" s="14"/>
      <c r="J65" s="21"/>
      <c r="K65" s="14"/>
      <c r="L65" s="21"/>
      <c r="M65" s="14"/>
      <c r="N65" s="21"/>
      <c r="O65" s="14"/>
      <c r="P65" s="21"/>
      <c r="Q65" s="14"/>
      <c r="R65" s="21"/>
      <c r="S65" s="14"/>
      <c r="T65" s="21"/>
      <c r="U65" s="14"/>
      <c r="V65" s="21"/>
      <c r="W65" s="14"/>
      <c r="X65" s="21"/>
      <c r="Y65" s="14"/>
      <c r="Z65" s="22"/>
      <c r="AA65" s="22"/>
      <c r="AB65" s="22"/>
    </row>
    <row r="66" spans="2:28" ht="10.5" customHeight="1">
      <c r="B66" s="20"/>
      <c r="C66" s="19"/>
      <c r="D66" s="19"/>
      <c r="E66" s="19"/>
      <c r="F66" s="21"/>
      <c r="G66" s="18"/>
      <c r="H66" s="21"/>
      <c r="I66" s="18"/>
      <c r="J66" s="21"/>
      <c r="K66" s="18"/>
      <c r="L66" s="21"/>
      <c r="M66" s="18"/>
      <c r="N66" s="21"/>
      <c r="O66" s="18"/>
      <c r="P66" s="21"/>
      <c r="Q66" s="18"/>
      <c r="R66" s="21"/>
      <c r="S66" s="18"/>
      <c r="T66" s="21"/>
      <c r="U66" s="18"/>
      <c r="V66" s="21"/>
      <c r="W66" s="18"/>
      <c r="X66" s="21"/>
      <c r="Y66" s="18"/>
      <c r="Z66" s="22"/>
      <c r="AA66" s="22"/>
      <c r="AB66" s="22"/>
    </row>
    <row r="67" spans="2:28" ht="10.5" customHeight="1">
      <c r="B67" s="23"/>
      <c r="C67" s="19"/>
      <c r="D67" s="19"/>
      <c r="E67" s="19"/>
      <c r="F67" s="21"/>
      <c r="G67" s="14"/>
      <c r="H67" s="21"/>
      <c r="I67" s="14"/>
      <c r="J67" s="21"/>
      <c r="K67" s="14"/>
      <c r="L67" s="21"/>
      <c r="M67" s="14"/>
      <c r="N67" s="21"/>
      <c r="O67" s="14"/>
      <c r="P67" s="21"/>
      <c r="Q67" s="14"/>
      <c r="R67" s="21"/>
      <c r="S67" s="14"/>
      <c r="T67" s="21"/>
      <c r="U67" s="14"/>
      <c r="V67" s="21"/>
      <c r="W67" s="14"/>
      <c r="X67" s="21"/>
      <c r="Y67" s="14"/>
      <c r="Z67" s="22"/>
      <c r="AA67" s="22"/>
      <c r="AB67" s="22"/>
    </row>
    <row r="68" spans="2:28" ht="10.5" customHeight="1">
      <c r="B68" s="20"/>
      <c r="C68" s="19"/>
      <c r="D68" s="19"/>
      <c r="E68" s="19"/>
      <c r="F68" s="21"/>
      <c r="G68" s="18"/>
      <c r="H68" s="21"/>
      <c r="I68" s="18"/>
      <c r="J68" s="21"/>
      <c r="K68" s="18"/>
      <c r="L68" s="21"/>
      <c r="M68" s="18"/>
      <c r="N68" s="21"/>
      <c r="O68" s="18"/>
      <c r="P68" s="21"/>
      <c r="Q68" s="18"/>
      <c r="R68" s="21"/>
      <c r="S68" s="18"/>
      <c r="T68" s="21"/>
      <c r="U68" s="18"/>
      <c r="V68" s="21"/>
      <c r="W68" s="18"/>
      <c r="X68" s="21"/>
      <c r="Y68" s="18"/>
      <c r="Z68" s="22"/>
      <c r="AA68" s="22"/>
      <c r="AB68" s="22"/>
    </row>
    <row r="69" spans="2:28" ht="10.5" customHeight="1">
      <c r="B69" s="23"/>
      <c r="C69" s="19"/>
      <c r="D69" s="19"/>
      <c r="E69" s="19"/>
      <c r="F69" s="21"/>
      <c r="G69" s="14"/>
      <c r="H69" s="21"/>
      <c r="I69" s="14"/>
      <c r="J69" s="21"/>
      <c r="K69" s="14"/>
      <c r="L69" s="21"/>
      <c r="M69" s="14"/>
      <c r="N69" s="21"/>
      <c r="O69" s="14"/>
      <c r="P69" s="21"/>
      <c r="Q69" s="14"/>
      <c r="R69" s="21"/>
      <c r="S69" s="14"/>
      <c r="T69" s="21"/>
      <c r="U69" s="14"/>
      <c r="V69" s="21"/>
      <c r="W69" s="14"/>
      <c r="X69" s="21"/>
      <c r="Y69" s="14"/>
      <c r="Z69" s="22"/>
      <c r="AA69" s="22"/>
      <c r="AB69" s="22"/>
    </row>
    <row r="70" spans="2:28" ht="10.5" customHeight="1">
      <c r="B70" s="20"/>
      <c r="C70" s="19"/>
      <c r="D70" s="19"/>
      <c r="E70" s="19"/>
      <c r="F70" s="21"/>
      <c r="G70" s="18"/>
      <c r="H70" s="21"/>
      <c r="I70" s="18"/>
      <c r="J70" s="21"/>
      <c r="K70" s="18"/>
      <c r="L70" s="21"/>
      <c r="M70" s="18"/>
      <c r="N70" s="21"/>
      <c r="O70" s="18"/>
      <c r="P70" s="21"/>
      <c r="Q70" s="18"/>
      <c r="R70" s="21"/>
      <c r="S70" s="18"/>
      <c r="T70" s="21"/>
      <c r="U70" s="18"/>
      <c r="V70" s="21"/>
      <c r="W70" s="18"/>
      <c r="X70" s="21"/>
      <c r="Y70" s="18"/>
      <c r="Z70" s="22"/>
      <c r="AA70" s="22"/>
      <c r="AB70" s="22"/>
    </row>
    <row r="71" spans="2:28" ht="10.5" customHeight="1">
      <c r="B71" s="23"/>
      <c r="C71" s="19"/>
      <c r="D71" s="19"/>
      <c r="E71" s="19"/>
      <c r="F71" s="21"/>
      <c r="G71" s="14"/>
      <c r="H71" s="21"/>
      <c r="I71" s="14"/>
      <c r="J71" s="21"/>
      <c r="K71" s="14"/>
      <c r="L71" s="21"/>
      <c r="M71" s="14"/>
      <c r="N71" s="21"/>
      <c r="O71" s="14"/>
      <c r="P71" s="21"/>
      <c r="Q71" s="14"/>
      <c r="R71" s="21"/>
      <c r="S71" s="14"/>
      <c r="T71" s="21"/>
      <c r="U71" s="14"/>
      <c r="V71" s="21"/>
      <c r="W71" s="14"/>
      <c r="X71" s="21"/>
      <c r="Y71" s="14"/>
      <c r="Z71" s="22"/>
      <c r="AA71" s="22"/>
      <c r="AB71" s="22"/>
    </row>
    <row r="72" spans="2:28" ht="10.5" customHeight="1">
      <c r="B72" s="20"/>
      <c r="C72" s="19"/>
      <c r="D72" s="19"/>
      <c r="E72" s="19"/>
      <c r="F72" s="21"/>
      <c r="G72" s="18"/>
      <c r="H72" s="21"/>
      <c r="I72" s="18"/>
      <c r="J72" s="21"/>
      <c r="K72" s="18"/>
      <c r="L72" s="21"/>
      <c r="M72" s="18"/>
      <c r="N72" s="21"/>
      <c r="O72" s="18"/>
      <c r="P72" s="21"/>
      <c r="Q72" s="18"/>
      <c r="R72" s="21"/>
      <c r="S72" s="18"/>
      <c r="T72" s="21"/>
      <c r="U72" s="18"/>
      <c r="V72" s="21"/>
      <c r="W72" s="18"/>
      <c r="X72" s="21"/>
      <c r="Y72" s="18"/>
      <c r="Z72" s="22"/>
      <c r="AA72" s="22"/>
      <c r="AB72" s="22"/>
    </row>
    <row r="73" spans="2:28" ht="10.5" customHeight="1">
      <c r="B73" s="23"/>
      <c r="C73" s="19"/>
      <c r="D73" s="19"/>
      <c r="E73" s="19"/>
      <c r="F73" s="21"/>
      <c r="G73" s="14"/>
      <c r="H73" s="21"/>
      <c r="I73" s="14"/>
      <c r="J73" s="21"/>
      <c r="K73" s="14"/>
      <c r="L73" s="21"/>
      <c r="M73" s="14"/>
      <c r="N73" s="21"/>
      <c r="O73" s="14"/>
      <c r="P73" s="21"/>
      <c r="Q73" s="14"/>
      <c r="R73" s="21"/>
      <c r="S73" s="14"/>
      <c r="T73" s="21"/>
      <c r="U73" s="14"/>
      <c r="V73" s="21"/>
      <c r="W73" s="14"/>
      <c r="X73" s="21"/>
      <c r="Y73" s="14"/>
      <c r="Z73" s="22"/>
      <c r="AA73" s="22"/>
      <c r="AB73" s="22"/>
    </row>
    <row r="74" spans="2:28" ht="10.5" customHeight="1">
      <c r="B74" s="20"/>
      <c r="C74" s="19"/>
      <c r="D74" s="19"/>
      <c r="E74" s="19"/>
      <c r="F74" s="21"/>
      <c r="G74" s="18"/>
      <c r="H74" s="21"/>
      <c r="I74" s="18"/>
      <c r="J74" s="21"/>
      <c r="K74" s="18"/>
      <c r="L74" s="21"/>
      <c r="M74" s="18"/>
      <c r="N74" s="21"/>
      <c r="O74" s="18"/>
      <c r="P74" s="21"/>
      <c r="Q74" s="18"/>
      <c r="R74" s="21"/>
      <c r="S74" s="18"/>
      <c r="T74" s="21"/>
      <c r="U74" s="18"/>
      <c r="V74" s="21"/>
      <c r="W74" s="18"/>
      <c r="X74" s="21"/>
      <c r="Y74" s="18"/>
      <c r="Z74" s="22"/>
      <c r="AA74" s="22"/>
      <c r="AB74" s="22"/>
    </row>
    <row r="75" spans="2:28" ht="10.5" customHeight="1">
      <c r="B75" s="23"/>
      <c r="C75" s="19"/>
      <c r="D75" s="19"/>
      <c r="E75" s="19"/>
      <c r="F75" s="21"/>
      <c r="G75" s="14"/>
      <c r="H75" s="21"/>
      <c r="I75" s="14"/>
      <c r="J75" s="21"/>
      <c r="K75" s="14"/>
      <c r="L75" s="21"/>
      <c r="M75" s="14"/>
      <c r="N75" s="21"/>
      <c r="O75" s="14"/>
      <c r="P75" s="21"/>
      <c r="Q75" s="14"/>
      <c r="R75" s="21"/>
      <c r="S75" s="14"/>
      <c r="T75" s="21"/>
      <c r="U75" s="14"/>
      <c r="V75" s="21"/>
      <c r="W75" s="14"/>
      <c r="X75" s="21"/>
      <c r="Y75" s="14"/>
      <c r="Z75" s="22"/>
      <c r="AA75" s="22"/>
      <c r="AB75" s="22"/>
    </row>
    <row r="76" spans="2:28" ht="10.5" customHeight="1">
      <c r="B76" s="20"/>
      <c r="C76" s="19"/>
      <c r="D76" s="19"/>
      <c r="E76" s="19"/>
      <c r="F76" s="21"/>
      <c r="G76" s="18"/>
      <c r="H76" s="21"/>
      <c r="I76" s="18"/>
      <c r="J76" s="21"/>
      <c r="K76" s="18"/>
      <c r="L76" s="21"/>
      <c r="M76" s="18"/>
      <c r="N76" s="21"/>
      <c r="O76" s="18"/>
      <c r="P76" s="21"/>
      <c r="Q76" s="18"/>
      <c r="R76" s="21"/>
      <c r="S76" s="18"/>
      <c r="T76" s="21"/>
      <c r="U76" s="18"/>
      <c r="V76" s="21"/>
      <c r="W76" s="18"/>
      <c r="X76" s="21"/>
      <c r="Y76" s="18"/>
      <c r="Z76" s="22"/>
      <c r="AA76" s="22"/>
      <c r="AB76" s="22"/>
    </row>
    <row r="77" spans="2:28" ht="10.5" customHeight="1">
      <c r="B77" s="23"/>
      <c r="C77" s="19"/>
      <c r="D77" s="19"/>
      <c r="E77" s="19"/>
      <c r="F77" s="21"/>
      <c r="G77" s="14"/>
      <c r="H77" s="21"/>
      <c r="I77" s="14"/>
      <c r="J77" s="21"/>
      <c r="K77" s="14"/>
      <c r="L77" s="21"/>
      <c r="M77" s="14"/>
      <c r="N77" s="21"/>
      <c r="O77" s="14"/>
      <c r="P77" s="21"/>
      <c r="Q77" s="14"/>
      <c r="R77" s="21"/>
      <c r="S77" s="14"/>
      <c r="T77" s="21"/>
      <c r="U77" s="14"/>
      <c r="V77" s="21"/>
      <c r="W77" s="14"/>
      <c r="X77" s="21"/>
      <c r="Y77" s="14"/>
      <c r="Z77" s="22"/>
      <c r="AA77" s="22"/>
      <c r="AB77" s="22"/>
    </row>
    <row r="78" spans="2:28" ht="10.5" customHeight="1">
      <c r="B78" s="20"/>
      <c r="C78" s="19"/>
      <c r="D78" s="19"/>
      <c r="E78" s="19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21"/>
      <c r="U78" s="18"/>
      <c r="V78" s="21"/>
      <c r="W78" s="18"/>
      <c r="X78" s="21"/>
      <c r="Y78" s="18"/>
      <c r="Z78" s="22"/>
      <c r="AA78" s="22"/>
      <c r="AB78" s="22"/>
    </row>
    <row r="79" spans="2:28" ht="10.5" customHeight="1">
      <c r="B79" s="23"/>
      <c r="C79" s="19"/>
      <c r="D79" s="19"/>
      <c r="E79" s="19"/>
      <c r="F79" s="21"/>
      <c r="G79" s="14"/>
      <c r="H79" s="21"/>
      <c r="I79" s="14"/>
      <c r="J79" s="21"/>
      <c r="K79" s="14"/>
      <c r="L79" s="21"/>
      <c r="M79" s="14"/>
      <c r="N79" s="21"/>
      <c r="O79" s="14"/>
      <c r="P79" s="21"/>
      <c r="Q79" s="14"/>
      <c r="R79" s="21"/>
      <c r="S79" s="14"/>
      <c r="T79" s="21"/>
      <c r="U79" s="14"/>
      <c r="V79" s="21"/>
      <c r="W79" s="14"/>
      <c r="X79" s="21"/>
      <c r="Y79" s="14"/>
      <c r="Z79" s="22"/>
      <c r="AA79" s="22"/>
      <c r="AB79" s="22"/>
    </row>
    <row r="80" spans="2:28" ht="10.5" customHeight="1">
      <c r="B80" s="20"/>
      <c r="C80" s="19"/>
      <c r="D80" s="19"/>
      <c r="E80" s="19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21"/>
      <c r="U80" s="18"/>
      <c r="V80" s="21"/>
      <c r="W80" s="18"/>
      <c r="X80" s="21"/>
      <c r="Y80" s="18"/>
      <c r="Z80" s="22"/>
      <c r="AA80" s="22"/>
      <c r="AB80" s="22"/>
    </row>
    <row r="81" spans="2:28" ht="10.5" customHeight="1">
      <c r="B81" s="23"/>
      <c r="C81" s="19"/>
      <c r="D81" s="19"/>
      <c r="E81" s="19"/>
      <c r="F81" s="21"/>
      <c r="G81" s="14"/>
      <c r="H81" s="21"/>
      <c r="I81" s="14"/>
      <c r="J81" s="21"/>
      <c r="K81" s="14"/>
      <c r="L81" s="21"/>
      <c r="M81" s="14"/>
      <c r="N81" s="21"/>
      <c r="O81" s="14"/>
      <c r="P81" s="21"/>
      <c r="Q81" s="14"/>
      <c r="R81" s="21"/>
      <c r="S81" s="14"/>
      <c r="T81" s="21"/>
      <c r="U81" s="14"/>
      <c r="V81" s="21"/>
      <c r="W81" s="14"/>
      <c r="X81" s="21"/>
      <c r="Y81" s="14"/>
      <c r="Z81" s="22"/>
      <c r="AA81" s="22"/>
      <c r="AB81" s="22"/>
    </row>
    <row r="82" spans="2:28" ht="10.5" customHeight="1">
      <c r="B82" s="20"/>
      <c r="C82" s="19"/>
      <c r="D82" s="19"/>
      <c r="E82" s="19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21"/>
      <c r="U82" s="18"/>
      <c r="V82" s="21"/>
      <c r="W82" s="18"/>
      <c r="X82" s="21"/>
      <c r="Y82" s="18"/>
      <c r="Z82" s="22"/>
      <c r="AA82" s="22"/>
      <c r="AB82" s="22"/>
    </row>
    <row r="83" spans="2:28" ht="10.5" customHeight="1">
      <c r="B83" s="23"/>
      <c r="C83" s="19"/>
      <c r="D83" s="19"/>
      <c r="E83" s="19"/>
      <c r="F83" s="21"/>
      <c r="G83" s="14"/>
      <c r="H83" s="21"/>
      <c r="I83" s="14"/>
      <c r="J83" s="21"/>
      <c r="K83" s="14"/>
      <c r="L83" s="21"/>
      <c r="M83" s="14"/>
      <c r="N83" s="21"/>
      <c r="O83" s="14"/>
      <c r="P83" s="21"/>
      <c r="Q83" s="14"/>
      <c r="R83" s="21"/>
      <c r="S83" s="14"/>
      <c r="T83" s="21"/>
      <c r="U83" s="14"/>
      <c r="V83" s="21"/>
      <c r="W83" s="14"/>
      <c r="X83" s="21"/>
      <c r="Y83" s="14"/>
      <c r="Z83" s="22"/>
      <c r="AA83" s="22"/>
      <c r="AB83" s="22"/>
    </row>
    <row r="84" spans="2:28" ht="10.5" customHeight="1">
      <c r="B84" s="20"/>
      <c r="C84" s="19"/>
      <c r="D84" s="19"/>
      <c r="E84" s="19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2"/>
      <c r="AA84" s="22"/>
      <c r="AB84" s="22"/>
    </row>
    <row r="85" spans="2:28" ht="10.5" customHeight="1">
      <c r="B85" s="23"/>
      <c r="C85" s="19"/>
      <c r="D85" s="19"/>
      <c r="E85" s="19"/>
      <c r="F85" s="21"/>
      <c r="G85" s="14"/>
      <c r="H85" s="21"/>
      <c r="I85" s="14"/>
      <c r="J85" s="21"/>
      <c r="K85" s="14"/>
      <c r="L85" s="21"/>
      <c r="M85" s="14"/>
      <c r="N85" s="21"/>
      <c r="O85" s="14"/>
      <c r="P85" s="21"/>
      <c r="Q85" s="14"/>
      <c r="R85" s="21"/>
      <c r="S85" s="14"/>
      <c r="T85" s="21"/>
      <c r="U85" s="14"/>
      <c r="V85" s="21"/>
      <c r="W85" s="14"/>
      <c r="X85" s="21"/>
      <c r="Y85" s="14"/>
      <c r="Z85" s="22"/>
      <c r="AA85" s="22"/>
      <c r="AB85" s="22"/>
    </row>
    <row r="86" spans="2:28" ht="10.5" customHeight="1">
      <c r="B86" s="20"/>
      <c r="C86" s="19"/>
      <c r="D86" s="19"/>
      <c r="E86" s="19"/>
      <c r="F86" s="21"/>
      <c r="G86" s="18"/>
      <c r="H86" s="21"/>
      <c r="I86" s="18"/>
      <c r="J86" s="21"/>
      <c r="K86" s="18"/>
      <c r="L86" s="21"/>
      <c r="M86" s="18"/>
      <c r="N86" s="21"/>
      <c r="O86" s="18"/>
      <c r="P86" s="21"/>
      <c r="Q86" s="18"/>
      <c r="R86" s="21"/>
      <c r="S86" s="18"/>
      <c r="T86" s="21"/>
      <c r="U86" s="18"/>
      <c r="V86" s="21"/>
      <c r="W86" s="18"/>
      <c r="X86" s="21"/>
      <c r="Y86" s="18"/>
      <c r="Z86" s="22"/>
      <c r="AA86" s="22"/>
      <c r="AB86" s="22"/>
    </row>
    <row r="87" spans="2:28" ht="10.5" customHeight="1">
      <c r="B87" s="23"/>
      <c r="C87" s="19"/>
      <c r="D87" s="19"/>
      <c r="E87" s="19"/>
      <c r="F87" s="21"/>
      <c r="G87" s="14"/>
      <c r="H87" s="21"/>
      <c r="I87" s="14"/>
      <c r="J87" s="21"/>
      <c r="K87" s="14"/>
      <c r="L87" s="21"/>
      <c r="M87" s="14"/>
      <c r="N87" s="21"/>
      <c r="O87" s="14"/>
      <c r="P87" s="21"/>
      <c r="Q87" s="14"/>
      <c r="R87" s="21"/>
      <c r="S87" s="14"/>
      <c r="T87" s="21"/>
      <c r="U87" s="14"/>
      <c r="V87" s="21"/>
      <c r="W87" s="14"/>
      <c r="X87" s="21"/>
      <c r="Y87" s="14"/>
      <c r="Z87" s="22"/>
      <c r="AA87" s="22"/>
      <c r="AB87" s="22"/>
    </row>
    <row r="88" spans="2:28" ht="10.5" customHeight="1">
      <c r="B88" s="20"/>
      <c r="C88" s="19"/>
      <c r="D88" s="19"/>
      <c r="E88" s="19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2"/>
      <c r="AA88" s="22"/>
      <c r="AB88" s="22"/>
    </row>
    <row r="89" spans="2:28" ht="10.5" customHeight="1">
      <c r="B89" s="23"/>
      <c r="C89" s="19"/>
      <c r="D89" s="19"/>
      <c r="E89" s="19"/>
      <c r="F89" s="21"/>
      <c r="G89" s="14"/>
      <c r="H89" s="21"/>
      <c r="I89" s="14"/>
      <c r="J89" s="21"/>
      <c r="K89" s="14"/>
      <c r="L89" s="21"/>
      <c r="M89" s="14"/>
      <c r="N89" s="21"/>
      <c r="O89" s="14"/>
      <c r="P89" s="21"/>
      <c r="Q89" s="14"/>
      <c r="R89" s="21"/>
      <c r="S89" s="14"/>
      <c r="T89" s="21"/>
      <c r="U89" s="14"/>
      <c r="V89" s="21"/>
      <c r="W89" s="14"/>
      <c r="X89" s="21"/>
      <c r="Y89" s="14"/>
      <c r="Z89" s="22"/>
      <c r="AA89" s="22"/>
      <c r="AB89" s="22"/>
    </row>
    <row r="90" spans="2:28" ht="10.5" customHeight="1">
      <c r="B90" s="20"/>
      <c r="C90" s="19"/>
      <c r="D90" s="19"/>
      <c r="E90" s="19"/>
      <c r="F90" s="21"/>
      <c r="G90" s="18"/>
      <c r="H90" s="21"/>
      <c r="I90" s="18"/>
      <c r="J90" s="21"/>
      <c r="K90" s="18"/>
      <c r="L90" s="21"/>
      <c r="M90" s="18"/>
      <c r="N90" s="21"/>
      <c r="O90" s="18"/>
      <c r="P90" s="21"/>
      <c r="Q90" s="18"/>
      <c r="R90" s="21"/>
      <c r="S90" s="18"/>
      <c r="T90" s="21"/>
      <c r="U90" s="18"/>
      <c r="V90" s="21"/>
      <c r="W90" s="18"/>
      <c r="X90" s="21"/>
      <c r="Y90" s="18"/>
      <c r="Z90" s="22"/>
      <c r="AA90" s="22"/>
      <c r="AB90" s="22"/>
    </row>
    <row r="91" spans="2:28" ht="10.5" customHeight="1">
      <c r="B91" s="23"/>
      <c r="C91" s="19"/>
      <c r="D91" s="19"/>
      <c r="E91" s="19"/>
      <c r="F91" s="21"/>
      <c r="G91" s="14"/>
      <c r="H91" s="21"/>
      <c r="I91" s="14"/>
      <c r="J91" s="21"/>
      <c r="K91" s="14"/>
      <c r="L91" s="21"/>
      <c r="M91" s="14"/>
      <c r="N91" s="21"/>
      <c r="O91" s="14"/>
      <c r="P91" s="21"/>
      <c r="Q91" s="14"/>
      <c r="R91" s="21"/>
      <c r="S91" s="14"/>
      <c r="T91" s="21"/>
      <c r="U91" s="14"/>
      <c r="V91" s="21"/>
      <c r="W91" s="14"/>
      <c r="X91" s="21"/>
      <c r="Y91" s="14"/>
      <c r="Z91" s="22"/>
      <c r="AA91" s="22"/>
      <c r="AB91" s="22"/>
    </row>
    <row r="92" spans="2:28" ht="10.5" customHeight="1">
      <c r="B92" s="20"/>
      <c r="C92" s="19"/>
      <c r="D92" s="19"/>
      <c r="E92" s="19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2"/>
      <c r="AA92" s="22"/>
      <c r="AB92" s="22"/>
    </row>
    <row r="93" spans="2:28" ht="10.5" customHeight="1">
      <c r="B93" s="23"/>
      <c r="C93" s="19"/>
      <c r="D93" s="19"/>
      <c r="E93" s="19"/>
      <c r="F93" s="21"/>
      <c r="G93" s="14"/>
      <c r="H93" s="21"/>
      <c r="I93" s="14"/>
      <c r="J93" s="21"/>
      <c r="K93" s="14"/>
      <c r="L93" s="21"/>
      <c r="M93" s="14"/>
      <c r="N93" s="21"/>
      <c r="O93" s="14"/>
      <c r="P93" s="21"/>
      <c r="Q93" s="14"/>
      <c r="R93" s="21"/>
      <c r="S93" s="14"/>
      <c r="T93" s="21"/>
      <c r="U93" s="14"/>
      <c r="V93" s="21"/>
      <c r="W93" s="14"/>
      <c r="X93" s="21"/>
      <c r="Y93" s="14"/>
      <c r="Z93" s="22"/>
      <c r="AA93" s="22"/>
      <c r="AB93" s="22"/>
    </row>
    <row r="94" spans="2:28" ht="10.5" customHeight="1">
      <c r="B94" s="20"/>
      <c r="C94" s="19"/>
      <c r="D94" s="19"/>
      <c r="E94" s="19"/>
      <c r="F94" s="21"/>
      <c r="G94" s="18"/>
      <c r="H94" s="21"/>
      <c r="I94" s="18"/>
      <c r="J94" s="21"/>
      <c r="K94" s="18"/>
      <c r="L94" s="21"/>
      <c r="M94" s="18"/>
      <c r="N94" s="21"/>
      <c r="O94" s="18"/>
      <c r="P94" s="21"/>
      <c r="Q94" s="18"/>
      <c r="R94" s="21"/>
      <c r="S94" s="18"/>
      <c r="T94" s="21"/>
      <c r="U94" s="18"/>
      <c r="V94" s="21"/>
      <c r="W94" s="18"/>
      <c r="X94" s="21"/>
      <c r="Y94" s="18"/>
      <c r="Z94" s="22"/>
      <c r="AA94" s="22"/>
      <c r="AB94" s="22"/>
    </row>
    <row r="95" spans="2:28" ht="10.5" customHeight="1">
      <c r="B95" s="23"/>
      <c r="C95" s="19"/>
      <c r="D95" s="19"/>
      <c r="E95" s="19"/>
      <c r="F95" s="21"/>
      <c r="G95" s="14"/>
      <c r="H95" s="21"/>
      <c r="I95" s="14"/>
      <c r="J95" s="21"/>
      <c r="K95" s="14"/>
      <c r="L95" s="21"/>
      <c r="M95" s="14"/>
      <c r="N95" s="21"/>
      <c r="O95" s="14"/>
      <c r="P95" s="21"/>
      <c r="Q95" s="14"/>
      <c r="R95" s="21"/>
      <c r="S95" s="14"/>
      <c r="T95" s="21"/>
      <c r="U95" s="14"/>
      <c r="V95" s="21"/>
      <c r="W95" s="14"/>
      <c r="X95" s="21"/>
      <c r="Y95" s="14"/>
      <c r="Z95" s="22"/>
      <c r="AA95" s="22"/>
      <c r="AB95" s="22"/>
    </row>
    <row r="96" spans="2:31" ht="10.5" customHeight="1">
      <c r="B96" s="20"/>
      <c r="C96" s="19"/>
      <c r="D96" s="19"/>
      <c r="E96" s="19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  <c r="AC96" s="3"/>
      <c r="AD96" s="3"/>
      <c r="AE96" s="3"/>
    </row>
    <row r="97" spans="2:31" ht="15.75">
      <c r="B97" s="23"/>
      <c r="C97" s="19"/>
      <c r="D97" s="19"/>
      <c r="E97" s="19"/>
      <c r="F97" s="21"/>
      <c r="G97" s="14"/>
      <c r="H97" s="21"/>
      <c r="I97" s="14"/>
      <c r="J97" s="21"/>
      <c r="K97" s="14"/>
      <c r="L97" s="21"/>
      <c r="M97" s="14"/>
      <c r="N97" s="21"/>
      <c r="O97" s="14"/>
      <c r="P97" s="21"/>
      <c r="Q97" s="14"/>
      <c r="R97" s="21"/>
      <c r="S97" s="14"/>
      <c r="T97" s="21"/>
      <c r="U97" s="14"/>
      <c r="V97" s="21"/>
      <c r="W97" s="14"/>
      <c r="X97" s="21"/>
      <c r="Y97" s="14"/>
      <c r="Z97" s="22"/>
      <c r="AA97" s="22"/>
      <c r="AB97" s="22"/>
      <c r="AC97" s="3"/>
      <c r="AD97" s="3"/>
      <c r="AE97" s="3"/>
    </row>
    <row r="98" spans="2:31" ht="15">
      <c r="B98" s="20"/>
      <c r="C98" s="19"/>
      <c r="D98" s="19"/>
      <c r="E98" s="19"/>
      <c r="F98" s="21"/>
      <c r="G98" s="18"/>
      <c r="H98" s="21"/>
      <c r="I98" s="18"/>
      <c r="J98" s="21"/>
      <c r="K98" s="18"/>
      <c r="L98" s="21"/>
      <c r="M98" s="18"/>
      <c r="N98" s="21"/>
      <c r="O98" s="18"/>
      <c r="P98" s="21"/>
      <c r="Q98" s="18"/>
      <c r="R98" s="21"/>
      <c r="S98" s="18"/>
      <c r="T98" s="21"/>
      <c r="U98" s="18"/>
      <c r="V98" s="21"/>
      <c r="W98" s="18"/>
      <c r="X98" s="21"/>
      <c r="Y98" s="18"/>
      <c r="Z98" s="22"/>
      <c r="AA98" s="22"/>
      <c r="AB98" s="22"/>
      <c r="AC98" s="3"/>
      <c r="AD98" s="3"/>
      <c r="AE98" s="3"/>
    </row>
    <row r="99" spans="2:31" ht="15.75">
      <c r="B99" s="23"/>
      <c r="C99" s="19"/>
      <c r="D99" s="19"/>
      <c r="E99" s="19"/>
      <c r="F99" s="21"/>
      <c r="G99" s="14"/>
      <c r="H99" s="21"/>
      <c r="I99" s="14"/>
      <c r="J99" s="2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  <c r="AC99" s="3"/>
      <c r="AD99" s="3"/>
      <c r="AE99" s="3"/>
    </row>
    <row r="100" spans="2:31" ht="15">
      <c r="B100" s="20"/>
      <c r="C100" s="19"/>
      <c r="D100" s="19"/>
      <c r="E100" s="19"/>
      <c r="F100" s="21"/>
      <c r="G100" s="18"/>
      <c r="H100" s="21"/>
      <c r="I100" s="18"/>
      <c r="J100" s="21"/>
      <c r="K100" s="18"/>
      <c r="L100" s="21"/>
      <c r="M100" s="18"/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  <c r="AC100" s="3"/>
      <c r="AD100" s="3"/>
      <c r="AE100" s="3"/>
    </row>
    <row r="101" spans="2:31" ht="15.75">
      <c r="B101" s="23"/>
      <c r="C101" s="19"/>
      <c r="D101" s="19"/>
      <c r="E101" s="19"/>
      <c r="F101" s="21"/>
      <c r="G101" s="14"/>
      <c r="H101" s="21"/>
      <c r="I101" s="14"/>
      <c r="J101" s="2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  <c r="AC101" s="3"/>
      <c r="AD101" s="3"/>
      <c r="AE101" s="3"/>
    </row>
    <row r="102" spans="2:31" ht="15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  <c r="AC102" s="3"/>
      <c r="AD102" s="3"/>
      <c r="AE102" s="3"/>
    </row>
    <row r="103" spans="2:31" ht="15.75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  <c r="AC103" s="3"/>
      <c r="AD103" s="3"/>
      <c r="AE103" s="3"/>
    </row>
    <row r="104" spans="2:31" ht="15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  <c r="AC104" s="3"/>
      <c r="AD104" s="3"/>
      <c r="AE104" s="3"/>
    </row>
    <row r="105" spans="2:31" ht="15.75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  <c r="AC105" s="3"/>
      <c r="AD105" s="3"/>
      <c r="AE105" s="3"/>
    </row>
    <row r="106" spans="2:31" ht="15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  <c r="AC106" s="3"/>
      <c r="AD106" s="3"/>
      <c r="AE106" s="3"/>
    </row>
    <row r="107" spans="2:31" ht="15.75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  <c r="AC107" s="3"/>
      <c r="AD107" s="3"/>
      <c r="AE107" s="3"/>
    </row>
    <row r="108" spans="2:31" ht="15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  <c r="AC108" s="3"/>
      <c r="AD108" s="3"/>
      <c r="AE108" s="3"/>
    </row>
    <row r="109" spans="2:31" ht="15.75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  <c r="AC109" s="3"/>
      <c r="AD109" s="3"/>
      <c r="AE109" s="3"/>
    </row>
    <row r="110" spans="2:31" ht="15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  <c r="AC110" s="3"/>
      <c r="AD110" s="3"/>
      <c r="AE110" s="3"/>
    </row>
    <row r="111" spans="2:31" ht="15.75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  <c r="AC111" s="3"/>
      <c r="AD111" s="3"/>
      <c r="AE111" s="3"/>
    </row>
    <row r="112" spans="2:31" ht="15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  <c r="AC112" s="3"/>
      <c r="AD112" s="3"/>
      <c r="AE112" s="3"/>
    </row>
    <row r="113" spans="2:31" ht="15.75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  <c r="AC113" s="3"/>
      <c r="AD113" s="3"/>
      <c r="AE113" s="3"/>
    </row>
    <row r="114" spans="2:31" ht="15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  <c r="AC114" s="3"/>
      <c r="AD114" s="3"/>
      <c r="AE114" s="3"/>
    </row>
    <row r="115" spans="2:31" ht="15.75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  <c r="AC115" s="3"/>
      <c r="AD115" s="3"/>
      <c r="AE115" s="3"/>
    </row>
    <row r="116" spans="2:31" ht="15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  <c r="AC116" s="3"/>
      <c r="AD116" s="3"/>
      <c r="AE116" s="3"/>
    </row>
    <row r="117" spans="2:31" ht="15.75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  <c r="AC117" s="3"/>
      <c r="AD117" s="3"/>
      <c r="AE117" s="3"/>
    </row>
    <row r="118" spans="2:31" ht="15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  <c r="AC118" s="3"/>
      <c r="AD118" s="3"/>
      <c r="AE118" s="3"/>
    </row>
    <row r="119" spans="2:31" ht="15.75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  <c r="AC119" s="3"/>
      <c r="AD119" s="3"/>
      <c r="AE119" s="3"/>
    </row>
    <row r="120" spans="2:31" ht="15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3"/>
      <c r="AD120" s="3"/>
      <c r="AE120" s="3"/>
    </row>
    <row r="121" spans="2:31" ht="15.75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3"/>
      <c r="AD121" s="3"/>
      <c r="AE121" s="3"/>
    </row>
    <row r="122" spans="2:31" ht="15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3"/>
      <c r="AD122" s="3"/>
      <c r="AE122" s="3"/>
    </row>
    <row r="123" spans="2:31" ht="15.75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  <c r="AC123" s="3"/>
      <c r="AD123" s="3"/>
      <c r="AE123" s="3"/>
    </row>
    <row r="124" spans="2:31" ht="15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  <c r="AC124" s="3"/>
      <c r="AD124" s="3"/>
      <c r="AE124" s="3"/>
    </row>
    <row r="125" spans="2:31" ht="15.75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  <c r="AC125" s="3"/>
      <c r="AD125" s="3"/>
      <c r="AE125" s="3"/>
    </row>
    <row r="126" spans="2:31" ht="15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  <c r="AC126" s="3"/>
      <c r="AD126" s="3"/>
      <c r="AE126" s="3"/>
    </row>
    <row r="127" spans="2:31" ht="15.75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  <c r="AC127" s="3"/>
      <c r="AD127" s="3"/>
      <c r="AE127" s="3"/>
    </row>
    <row r="128" spans="2:31" ht="15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  <c r="AC128" s="3"/>
      <c r="AD128" s="3"/>
      <c r="AE128" s="3"/>
    </row>
    <row r="129" spans="2:28" ht="15.75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</row>
    <row r="130" spans="2:28" ht="15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</row>
    <row r="131" spans="2:28" ht="15.75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</row>
    <row r="132" spans="2:28" ht="15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</row>
    <row r="133" spans="2:28" ht="15.75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</row>
    <row r="134" spans="2:28" ht="15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</row>
    <row r="135" spans="2:28" ht="15.75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</row>
    <row r="136" spans="2:28" ht="15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</row>
    <row r="137" spans="2:28" ht="15.75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</row>
    <row r="138" spans="2:28" ht="15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</row>
    <row r="139" spans="2:28" ht="15.75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</row>
    <row r="140" spans="2:28" ht="15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</row>
    <row r="141" spans="2:28" ht="15.75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</row>
    <row r="142" spans="2:28" ht="15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</row>
    <row r="143" spans="2:28" ht="15.75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</row>
    <row r="144" spans="2:28" ht="15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</row>
    <row r="145" spans="2:28" ht="15.75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</row>
    <row r="146" spans="2:28" ht="15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</row>
    <row r="147" spans="2:28" ht="15.75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</row>
    <row r="148" spans="2:28" ht="15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</row>
    <row r="149" spans="2:28" ht="15.75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</row>
    <row r="150" spans="2:28" ht="15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</row>
    <row r="151" spans="2:28" ht="15.75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</row>
    <row r="152" spans="2:28" ht="15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</row>
    <row r="153" spans="2:28" ht="15.75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</sheetData>
  <sheetProtection/>
  <mergeCells count="248"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Z4:Z5"/>
    <mergeCell ref="AA4:AA5"/>
    <mergeCell ref="Z23:Z24"/>
    <mergeCell ref="Z25:Z26"/>
    <mergeCell ref="AA6:AA7"/>
    <mergeCell ref="R31:R32"/>
    <mergeCell ref="Z21:Z22"/>
    <mergeCell ref="Z27:Z28"/>
    <mergeCell ref="V18:V19"/>
    <mergeCell ref="T12:T13"/>
    <mergeCell ref="AA8:AA9"/>
    <mergeCell ref="P31:P32"/>
    <mergeCell ref="Z14:Z15"/>
    <mergeCell ref="Z18:Z19"/>
    <mergeCell ref="Z29:Z30"/>
    <mergeCell ref="X8:X9"/>
    <mergeCell ref="V10:V11"/>
    <mergeCell ref="X10:X11"/>
    <mergeCell ref="X18:X19"/>
    <mergeCell ref="Z8:Z9"/>
    <mergeCell ref="V14:V15"/>
    <mergeCell ref="AB6:AB7"/>
    <mergeCell ref="AB8:AB9"/>
    <mergeCell ref="Z6:Z7"/>
    <mergeCell ref="Z12:Z13"/>
    <mergeCell ref="V21:V22"/>
    <mergeCell ref="X21:X22"/>
    <mergeCell ref="V16:V17"/>
    <mergeCell ref="X16:X17"/>
    <mergeCell ref="V12:V13"/>
    <mergeCell ref="X12:X13"/>
    <mergeCell ref="B2:J2"/>
    <mergeCell ref="D4:D5"/>
    <mergeCell ref="E4:E5"/>
    <mergeCell ref="V6:V7"/>
    <mergeCell ref="X6:X7"/>
    <mergeCell ref="V5:W5"/>
    <mergeCell ref="X5:Y5"/>
    <mergeCell ref="B4:B5"/>
    <mergeCell ref="C4:C5"/>
    <mergeCell ref="K2:AB2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H12:H13"/>
    <mergeCell ref="P10:P11"/>
    <mergeCell ref="R10:R11"/>
    <mergeCell ref="P12:P13"/>
    <mergeCell ref="R12:R13"/>
    <mergeCell ref="P14:P15"/>
    <mergeCell ref="R14:R15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H18:H19"/>
    <mergeCell ref="J18:J19"/>
    <mergeCell ref="L18:L19"/>
    <mergeCell ref="P18:P19"/>
    <mergeCell ref="N18:N19"/>
    <mergeCell ref="P16:P17"/>
    <mergeCell ref="T21:T22"/>
    <mergeCell ref="AA23:AA24"/>
    <mergeCell ref="H21:H22"/>
    <mergeCell ref="J21:J22"/>
    <mergeCell ref="F18:F19"/>
    <mergeCell ref="F21:F22"/>
    <mergeCell ref="L21:L22"/>
    <mergeCell ref="N21:N22"/>
    <mergeCell ref="P21:P22"/>
    <mergeCell ref="R21:R22"/>
    <mergeCell ref="P29:P30"/>
    <mergeCell ref="L23:L24"/>
    <mergeCell ref="N23:N24"/>
    <mergeCell ref="L29:L30"/>
    <mergeCell ref="N29:N30"/>
    <mergeCell ref="L27:L28"/>
    <mergeCell ref="N27:N28"/>
    <mergeCell ref="P23:P24"/>
    <mergeCell ref="P27:P28"/>
    <mergeCell ref="R27:R28"/>
    <mergeCell ref="F25:F26"/>
    <mergeCell ref="F27:F28"/>
    <mergeCell ref="H27:H28"/>
    <mergeCell ref="J27:J28"/>
    <mergeCell ref="R25:R26"/>
    <mergeCell ref="L25:L26"/>
    <mergeCell ref="N25:N26"/>
    <mergeCell ref="P25:P26"/>
    <mergeCell ref="H29:H30"/>
    <mergeCell ref="J29:J30"/>
    <mergeCell ref="J25:J26"/>
    <mergeCell ref="J23:J24"/>
    <mergeCell ref="F8:F9"/>
    <mergeCell ref="F10:F11"/>
    <mergeCell ref="F12:F13"/>
    <mergeCell ref="F14:F15"/>
    <mergeCell ref="F29:F30"/>
    <mergeCell ref="F16:F17"/>
    <mergeCell ref="F23:F24"/>
    <mergeCell ref="T5:U5"/>
    <mergeCell ref="T10:T11"/>
    <mergeCell ref="T14:T15"/>
    <mergeCell ref="T23:T24"/>
    <mergeCell ref="R23:R24"/>
    <mergeCell ref="T6:T7"/>
    <mergeCell ref="R18:R19"/>
    <mergeCell ref="B20:AB20"/>
    <mergeCell ref="AA21:AA22"/>
    <mergeCell ref="AA18:AA19"/>
    <mergeCell ref="T16:T17"/>
    <mergeCell ref="AA10:AA11"/>
    <mergeCell ref="Z10:Z11"/>
    <mergeCell ref="T8:T9"/>
    <mergeCell ref="X14:X15"/>
    <mergeCell ref="V8:V9"/>
    <mergeCell ref="Z16:Z17"/>
    <mergeCell ref="AA14:AA15"/>
    <mergeCell ref="V23:V24"/>
    <mergeCell ref="X23:X24"/>
    <mergeCell ref="V25:V26"/>
    <mergeCell ref="X25:X26"/>
    <mergeCell ref="V27:V28"/>
    <mergeCell ref="X27:X28"/>
    <mergeCell ref="Z31:Z32"/>
    <mergeCell ref="V29:V30"/>
    <mergeCell ref="X29:X30"/>
    <mergeCell ref="T27:T28"/>
    <mergeCell ref="AA27:AA28"/>
    <mergeCell ref="T25:T26"/>
    <mergeCell ref="AA25:AA26"/>
    <mergeCell ref="AA31:AA32"/>
    <mergeCell ref="AA29:AA30"/>
    <mergeCell ref="V31:V32"/>
    <mergeCell ref="D6:D7"/>
    <mergeCell ref="E6:E7"/>
    <mergeCell ref="D8:D9"/>
    <mergeCell ref="E8:E9"/>
    <mergeCell ref="E16:E17"/>
    <mergeCell ref="E18:E19"/>
    <mergeCell ref="D18:D19"/>
    <mergeCell ref="X31:X32"/>
    <mergeCell ref="A4:A5"/>
    <mergeCell ref="J5:K5"/>
    <mergeCell ref="L5:M5"/>
    <mergeCell ref="T29:T30"/>
    <mergeCell ref="R29:R30"/>
    <mergeCell ref="T31:T32"/>
    <mergeCell ref="T18:T19"/>
    <mergeCell ref="H25:H26"/>
    <mergeCell ref="H23:H24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B12:B13"/>
    <mergeCell ref="C12:C13"/>
    <mergeCell ref="D12:D13"/>
    <mergeCell ref="E12:E13"/>
    <mergeCell ref="B10:B11"/>
    <mergeCell ref="C10:C11"/>
    <mergeCell ref="D10:D11"/>
    <mergeCell ref="E10:E11"/>
    <mergeCell ref="B14:B15"/>
    <mergeCell ref="C14:C15"/>
    <mergeCell ref="D14:D15"/>
    <mergeCell ref="E14:E15"/>
    <mergeCell ref="D23:D24"/>
    <mergeCell ref="E23:E24"/>
    <mergeCell ref="B21:B22"/>
    <mergeCell ref="B25:B26"/>
    <mergeCell ref="C25:C26"/>
    <mergeCell ref="B16:B17"/>
    <mergeCell ref="C16:C17"/>
    <mergeCell ref="D16:D17"/>
    <mergeCell ref="B18:B19"/>
    <mergeCell ref="C18:C19"/>
    <mergeCell ref="B23:B24"/>
    <mergeCell ref="AB10:AB11"/>
    <mergeCell ref="AB12:AB13"/>
    <mergeCell ref="AB14:AB15"/>
    <mergeCell ref="AB16:AB17"/>
    <mergeCell ref="AB27:AB28"/>
    <mergeCell ref="C29:C30"/>
    <mergeCell ref="D29:D30"/>
    <mergeCell ref="D25:D26"/>
    <mergeCell ref="E25:E26"/>
    <mergeCell ref="C21:C22"/>
    <mergeCell ref="B29:B30"/>
    <mergeCell ref="AB18:AB19"/>
    <mergeCell ref="AB21:AB22"/>
    <mergeCell ref="AB23:AB24"/>
    <mergeCell ref="AB25:AB26"/>
    <mergeCell ref="B31:B32"/>
    <mergeCell ref="E29:E30"/>
    <mergeCell ref="B27:B28"/>
    <mergeCell ref="C27:C28"/>
    <mergeCell ref="D27:D28"/>
    <mergeCell ref="C31:C32"/>
    <mergeCell ref="D31:D32"/>
    <mergeCell ref="AA16:AA17"/>
    <mergeCell ref="AA12:AA13"/>
    <mergeCell ref="AB29:AB30"/>
    <mergeCell ref="AB31:AB32"/>
    <mergeCell ref="E27:E28"/>
    <mergeCell ref="D21:D22"/>
    <mergeCell ref="E21:E22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1"/>
  <sheetViews>
    <sheetView zoomScalePageLayoutView="0" workbookViewId="0" topLeftCell="A1">
      <selection activeCell="F47" sqref="F47:F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9" t="s">
        <v>27</v>
      </c>
      <c r="B1" s="149"/>
      <c r="C1" s="149"/>
      <c r="D1" s="149"/>
      <c r="E1" s="149"/>
      <c r="F1" s="149"/>
      <c r="G1" s="149"/>
    </row>
    <row r="2" spans="1:10" ht="24" customHeight="1">
      <c r="A2" s="139" t="str">
        <f>HYPERLINK('[1]реквизиты'!$A$2)</f>
        <v>Х Международный юношеский турнир по борьбе самбо "Победа", среди юношей 1994-1995гг.р. в ПФО.</v>
      </c>
      <c r="B2" s="140"/>
      <c r="C2" s="140"/>
      <c r="D2" s="140"/>
      <c r="E2" s="140"/>
      <c r="F2" s="140"/>
      <c r="G2" s="140"/>
      <c r="H2" s="4"/>
      <c r="I2" s="4"/>
      <c r="J2" s="4"/>
    </row>
    <row r="3" spans="1:7" ht="15" customHeight="1">
      <c r="A3" s="141" t="str">
        <f>HYPERLINK('[1]реквизиты'!$A$3)</f>
        <v>26-28 марта 2010г.</v>
      </c>
      <c r="B3" s="141"/>
      <c r="C3" s="141"/>
      <c r="D3" s="141"/>
      <c r="E3" s="141"/>
      <c r="F3" s="141"/>
      <c r="G3" s="141"/>
    </row>
    <row r="4" ht="12.75">
      <c r="D4" s="31" t="s">
        <v>76</v>
      </c>
    </row>
    <row r="5" spans="1:7" ht="12.75">
      <c r="A5" s="138" t="s">
        <v>0</v>
      </c>
      <c r="B5" s="142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>
      <c r="A7" s="135" t="s">
        <v>9</v>
      </c>
      <c r="B7" s="136">
        <v>1</v>
      </c>
      <c r="C7" s="131" t="s">
        <v>45</v>
      </c>
      <c r="D7" s="132" t="s">
        <v>46</v>
      </c>
      <c r="E7" s="133" t="s">
        <v>47</v>
      </c>
      <c r="F7" s="134"/>
      <c r="G7" s="130" t="s">
        <v>48</v>
      </c>
    </row>
    <row r="8" spans="1:7" ht="12.75">
      <c r="A8" s="135"/>
      <c r="B8" s="136"/>
      <c r="C8" s="131"/>
      <c r="D8" s="132"/>
      <c r="E8" s="133"/>
      <c r="F8" s="134"/>
      <c r="G8" s="130"/>
    </row>
    <row r="9" spans="1:7" ht="12.75" customHeight="1">
      <c r="A9" s="135" t="s">
        <v>10</v>
      </c>
      <c r="B9" s="136">
        <v>2</v>
      </c>
      <c r="C9" s="131" t="s">
        <v>30</v>
      </c>
      <c r="D9" s="132" t="s">
        <v>31</v>
      </c>
      <c r="E9" s="133" t="s">
        <v>32</v>
      </c>
      <c r="F9" s="134"/>
      <c r="G9" s="130" t="s">
        <v>33</v>
      </c>
    </row>
    <row r="10" spans="1:7" ht="12.75" customHeight="1">
      <c r="A10" s="135"/>
      <c r="B10" s="136"/>
      <c r="C10" s="131"/>
      <c r="D10" s="132"/>
      <c r="E10" s="133"/>
      <c r="F10" s="134"/>
      <c r="G10" s="130"/>
    </row>
    <row r="11" spans="1:7" ht="12.75" customHeight="1">
      <c r="A11" s="135" t="s">
        <v>11</v>
      </c>
      <c r="B11" s="136">
        <v>3</v>
      </c>
      <c r="C11" s="131" t="s">
        <v>34</v>
      </c>
      <c r="D11" s="132" t="s">
        <v>35</v>
      </c>
      <c r="E11" s="133" t="s">
        <v>36</v>
      </c>
      <c r="F11" s="134"/>
      <c r="G11" s="130" t="s">
        <v>37</v>
      </c>
    </row>
    <row r="12" spans="1:7" ht="12.75" customHeight="1">
      <c r="A12" s="135"/>
      <c r="B12" s="136"/>
      <c r="C12" s="131"/>
      <c r="D12" s="132"/>
      <c r="E12" s="133"/>
      <c r="F12" s="134"/>
      <c r="G12" s="130"/>
    </row>
    <row r="13" spans="1:7" ht="12.75" customHeight="1">
      <c r="A13" s="135" t="s">
        <v>12</v>
      </c>
      <c r="B13" s="136">
        <v>4</v>
      </c>
      <c r="C13" s="131" t="s">
        <v>67</v>
      </c>
      <c r="D13" s="132" t="s">
        <v>68</v>
      </c>
      <c r="E13" s="133" t="s">
        <v>69</v>
      </c>
      <c r="F13" s="134"/>
      <c r="G13" s="130" t="s">
        <v>70</v>
      </c>
    </row>
    <row r="14" spans="1:7" ht="12.75" customHeight="1">
      <c r="A14" s="135"/>
      <c r="B14" s="136"/>
      <c r="C14" s="131"/>
      <c r="D14" s="132"/>
      <c r="E14" s="133"/>
      <c r="F14" s="134"/>
      <c r="G14" s="130"/>
    </row>
    <row r="15" spans="1:7" ht="12.75" customHeight="1">
      <c r="A15" s="135" t="s">
        <v>13</v>
      </c>
      <c r="B15" s="136">
        <v>5</v>
      </c>
      <c r="C15" s="131" t="s">
        <v>74</v>
      </c>
      <c r="D15" s="132" t="s">
        <v>39</v>
      </c>
      <c r="E15" s="133" t="s">
        <v>60</v>
      </c>
      <c r="F15" s="134"/>
      <c r="G15" s="130" t="s">
        <v>75</v>
      </c>
    </row>
    <row r="16" spans="1:7" ht="12.75" customHeight="1">
      <c r="A16" s="135"/>
      <c r="B16" s="136"/>
      <c r="C16" s="131"/>
      <c r="D16" s="132"/>
      <c r="E16" s="133"/>
      <c r="F16" s="134"/>
      <c r="G16" s="130"/>
    </row>
    <row r="17" spans="1:7" ht="12.75" customHeight="1">
      <c r="A17" s="135" t="s">
        <v>14</v>
      </c>
      <c r="B17" s="136">
        <v>6</v>
      </c>
      <c r="C17" s="131" t="s">
        <v>49</v>
      </c>
      <c r="D17" s="132" t="s">
        <v>39</v>
      </c>
      <c r="E17" s="133" t="s">
        <v>50</v>
      </c>
      <c r="F17" s="134"/>
      <c r="G17" s="130" t="s">
        <v>51</v>
      </c>
    </row>
    <row r="18" spans="1:7" ht="12.75" customHeight="1">
      <c r="A18" s="135"/>
      <c r="B18" s="136"/>
      <c r="C18" s="131"/>
      <c r="D18" s="132"/>
      <c r="E18" s="133"/>
      <c r="F18" s="134"/>
      <c r="G18" s="130"/>
    </row>
    <row r="19" spans="1:7" ht="12.75" customHeight="1">
      <c r="A19" s="135" t="s">
        <v>15</v>
      </c>
      <c r="B19" s="136">
        <v>7</v>
      </c>
      <c r="C19" s="131" t="s">
        <v>62</v>
      </c>
      <c r="D19" s="132" t="s">
        <v>63</v>
      </c>
      <c r="E19" s="133" t="s">
        <v>64</v>
      </c>
      <c r="F19" s="134" t="s">
        <v>65</v>
      </c>
      <c r="G19" s="130" t="s">
        <v>66</v>
      </c>
    </row>
    <row r="20" spans="1:7" ht="12.75" customHeight="1">
      <c r="A20" s="135"/>
      <c r="B20" s="136"/>
      <c r="C20" s="131"/>
      <c r="D20" s="132"/>
      <c r="E20" s="133"/>
      <c r="F20" s="134"/>
      <c r="G20" s="130"/>
    </row>
    <row r="21" spans="1:7" ht="12.75" customHeight="1">
      <c r="A21" s="135" t="s">
        <v>16</v>
      </c>
      <c r="B21" s="136">
        <v>8</v>
      </c>
      <c r="C21" s="131" t="s">
        <v>71</v>
      </c>
      <c r="D21" s="132" t="s">
        <v>72</v>
      </c>
      <c r="E21" s="133" t="s">
        <v>50</v>
      </c>
      <c r="F21" s="134"/>
      <c r="G21" s="130" t="s">
        <v>73</v>
      </c>
    </row>
    <row r="22" spans="1:7" ht="12.75" customHeight="1">
      <c r="A22" s="135"/>
      <c r="B22" s="136"/>
      <c r="C22" s="131"/>
      <c r="D22" s="132"/>
      <c r="E22" s="133"/>
      <c r="F22" s="134"/>
      <c r="G22" s="130"/>
    </row>
    <row r="23" spans="1:7" ht="12.75" customHeight="1">
      <c r="A23" s="135" t="s">
        <v>17</v>
      </c>
      <c r="B23" s="136">
        <v>9</v>
      </c>
      <c r="C23" s="131" t="s">
        <v>38</v>
      </c>
      <c r="D23" s="137" t="s">
        <v>39</v>
      </c>
      <c r="E23" s="133" t="s">
        <v>40</v>
      </c>
      <c r="F23" s="134"/>
      <c r="G23" s="130" t="s">
        <v>41</v>
      </c>
    </row>
    <row r="24" spans="1:7" ht="12.75" customHeight="1">
      <c r="A24" s="135"/>
      <c r="B24" s="136"/>
      <c r="C24" s="131"/>
      <c r="D24" s="132"/>
      <c r="E24" s="133"/>
      <c r="F24" s="134"/>
      <c r="G24" s="130"/>
    </row>
    <row r="25" spans="1:7" ht="12.75" customHeight="1">
      <c r="A25" s="135" t="s">
        <v>18</v>
      </c>
      <c r="B25" s="136">
        <v>10</v>
      </c>
      <c r="C25" s="131" t="s">
        <v>42</v>
      </c>
      <c r="D25" s="132" t="s">
        <v>39</v>
      </c>
      <c r="E25" s="133" t="s">
        <v>43</v>
      </c>
      <c r="F25" s="134"/>
      <c r="G25" s="130" t="s">
        <v>44</v>
      </c>
    </row>
    <row r="26" spans="1:7" ht="12.75" customHeight="1">
      <c r="A26" s="135"/>
      <c r="B26" s="136"/>
      <c r="C26" s="131"/>
      <c r="D26" s="132"/>
      <c r="E26" s="133"/>
      <c r="F26" s="134"/>
      <c r="G26" s="130"/>
    </row>
    <row r="27" spans="1:7" ht="12.75" customHeight="1">
      <c r="A27" s="135" t="s">
        <v>19</v>
      </c>
      <c r="B27" s="136">
        <v>11</v>
      </c>
      <c r="C27" s="131" t="s">
        <v>59</v>
      </c>
      <c r="D27" s="132" t="s">
        <v>39</v>
      </c>
      <c r="E27" s="133" t="s">
        <v>60</v>
      </c>
      <c r="F27" s="134"/>
      <c r="G27" s="130" t="s">
        <v>61</v>
      </c>
    </row>
    <row r="28" spans="1:7" ht="12.75" customHeight="1">
      <c r="A28" s="135"/>
      <c r="B28" s="136"/>
      <c r="C28" s="131"/>
      <c r="D28" s="132"/>
      <c r="E28" s="133"/>
      <c r="F28" s="134"/>
      <c r="G28" s="130"/>
    </row>
    <row r="29" spans="1:7" ht="12.75">
      <c r="A29" s="135" t="s">
        <v>20</v>
      </c>
      <c r="B29" s="136">
        <v>12</v>
      </c>
      <c r="C29" s="131" t="s">
        <v>56</v>
      </c>
      <c r="D29" s="132" t="s">
        <v>57</v>
      </c>
      <c r="E29" s="133" t="s">
        <v>36</v>
      </c>
      <c r="F29" s="134"/>
      <c r="G29" s="130" t="s">
        <v>58</v>
      </c>
    </row>
    <row r="30" spans="1:7" ht="12.75">
      <c r="A30" s="135"/>
      <c r="B30" s="136"/>
      <c r="C30" s="131"/>
      <c r="D30" s="132"/>
      <c r="E30" s="133"/>
      <c r="F30" s="134"/>
      <c r="G30" s="130"/>
    </row>
    <row r="31" spans="1:7" ht="12.75">
      <c r="A31" s="135" t="s">
        <v>23</v>
      </c>
      <c r="B31" s="136">
        <v>13</v>
      </c>
      <c r="C31" s="131" t="s">
        <v>52</v>
      </c>
      <c r="D31" s="132" t="s">
        <v>53</v>
      </c>
      <c r="E31" s="133" t="s">
        <v>54</v>
      </c>
      <c r="F31" s="134"/>
      <c r="G31" s="130" t="s">
        <v>55</v>
      </c>
    </row>
    <row r="32" spans="1:7" ht="12.75">
      <c r="A32" s="135"/>
      <c r="B32" s="136"/>
      <c r="C32" s="131"/>
      <c r="D32" s="132"/>
      <c r="E32" s="133"/>
      <c r="F32" s="134"/>
      <c r="G32" s="130"/>
    </row>
    <row r="33" spans="1:8" ht="12.75">
      <c r="A33" s="146"/>
      <c r="B33" s="147"/>
      <c r="C33" s="143"/>
      <c r="D33" s="144"/>
      <c r="E33" s="144"/>
      <c r="F33" s="145"/>
      <c r="G33" s="143"/>
      <c r="H33" s="3"/>
    </row>
    <row r="34" spans="1:8" ht="12.75">
      <c r="A34" s="146"/>
      <c r="B34" s="148"/>
      <c r="C34" s="143"/>
      <c r="D34" s="144"/>
      <c r="E34" s="144"/>
      <c r="F34" s="145"/>
      <c r="G34" s="143"/>
      <c r="H34" s="3"/>
    </row>
    <row r="35" spans="1:8" ht="12.75">
      <c r="A35" s="146"/>
      <c r="B35" s="147"/>
      <c r="C35" s="143"/>
      <c r="D35" s="144"/>
      <c r="E35" s="144"/>
      <c r="F35" s="145"/>
      <c r="G35" s="143"/>
      <c r="H35" s="3"/>
    </row>
    <row r="36" spans="1:8" ht="12.75">
      <c r="A36" s="146"/>
      <c r="B36" s="148"/>
      <c r="C36" s="143"/>
      <c r="D36" s="144"/>
      <c r="E36" s="144"/>
      <c r="F36" s="145"/>
      <c r="G36" s="143"/>
      <c r="H36" s="3"/>
    </row>
    <row r="37" spans="1:8" ht="12.75">
      <c r="A37" s="146"/>
      <c r="B37" s="147"/>
      <c r="C37" s="143"/>
      <c r="D37" s="144"/>
      <c r="E37" s="144"/>
      <c r="F37" s="145"/>
      <c r="G37" s="143"/>
      <c r="H37" s="3"/>
    </row>
    <row r="38" spans="1:8" ht="12.75">
      <c r="A38" s="146"/>
      <c r="B38" s="148"/>
      <c r="C38" s="143"/>
      <c r="D38" s="144"/>
      <c r="E38" s="144"/>
      <c r="F38" s="145"/>
      <c r="G38" s="143"/>
      <c r="H38" s="3"/>
    </row>
    <row r="39" spans="1:8" ht="12.75">
      <c r="A39" s="146"/>
      <c r="B39" s="147"/>
      <c r="C39" s="143"/>
      <c r="D39" s="144"/>
      <c r="E39" s="144"/>
      <c r="F39" s="145"/>
      <c r="G39" s="143"/>
      <c r="H39" s="3"/>
    </row>
    <row r="40" spans="1:8" ht="12.75">
      <c r="A40" s="146"/>
      <c r="B40" s="148"/>
      <c r="C40" s="143"/>
      <c r="D40" s="144"/>
      <c r="E40" s="144"/>
      <c r="F40" s="145"/>
      <c r="G40" s="143"/>
      <c r="H40" s="3"/>
    </row>
    <row r="41" spans="1:8" ht="12.75">
      <c r="A41" s="146"/>
      <c r="B41" s="147"/>
      <c r="C41" s="143"/>
      <c r="D41" s="144"/>
      <c r="E41" s="144"/>
      <c r="F41" s="145"/>
      <c r="G41" s="143"/>
      <c r="H41" s="3"/>
    </row>
    <row r="42" spans="1:8" ht="12.75">
      <c r="A42" s="146"/>
      <c r="B42" s="148"/>
      <c r="C42" s="143"/>
      <c r="D42" s="144"/>
      <c r="E42" s="144"/>
      <c r="F42" s="145"/>
      <c r="G42" s="143"/>
      <c r="H42" s="3"/>
    </row>
    <row r="43" spans="1:8" ht="12.75">
      <c r="A43" s="146"/>
      <c r="B43" s="147"/>
      <c r="C43" s="143"/>
      <c r="D43" s="144"/>
      <c r="E43" s="144"/>
      <c r="F43" s="145"/>
      <c r="G43" s="143"/>
      <c r="H43" s="3"/>
    </row>
    <row r="44" spans="1:8" ht="12.75">
      <c r="A44" s="146"/>
      <c r="B44" s="148"/>
      <c r="C44" s="143"/>
      <c r="D44" s="144"/>
      <c r="E44" s="144"/>
      <c r="F44" s="145"/>
      <c r="G44" s="143"/>
      <c r="H44" s="3"/>
    </row>
    <row r="45" spans="1:8" ht="12.75">
      <c r="A45" s="146"/>
      <c r="B45" s="147"/>
      <c r="C45" s="143"/>
      <c r="D45" s="144"/>
      <c r="E45" s="144"/>
      <c r="F45" s="145"/>
      <c r="G45" s="143"/>
      <c r="H45" s="3"/>
    </row>
    <row r="46" spans="1:8" ht="12.75">
      <c r="A46" s="146"/>
      <c r="B46" s="148"/>
      <c r="C46" s="143"/>
      <c r="D46" s="144"/>
      <c r="E46" s="144"/>
      <c r="F46" s="145"/>
      <c r="G46" s="143"/>
      <c r="H46" s="3"/>
    </row>
    <row r="47" spans="1:8" ht="12.75">
      <c r="A47" s="146"/>
      <c r="B47" s="147"/>
      <c r="C47" s="143"/>
      <c r="D47" s="144"/>
      <c r="E47" s="144"/>
      <c r="F47" s="145"/>
      <c r="G47" s="143"/>
      <c r="H47" s="3"/>
    </row>
    <row r="48" spans="1:8" ht="12.75">
      <c r="A48" s="146"/>
      <c r="B48" s="148"/>
      <c r="C48" s="143"/>
      <c r="D48" s="144"/>
      <c r="E48" s="144"/>
      <c r="F48" s="145"/>
      <c r="G48" s="143"/>
      <c r="H48" s="3"/>
    </row>
    <row r="49" spans="1:8" ht="12.75">
      <c r="A49" s="146"/>
      <c r="B49" s="147"/>
      <c r="C49" s="143"/>
      <c r="D49" s="144"/>
      <c r="E49" s="144"/>
      <c r="F49" s="145"/>
      <c r="G49" s="143"/>
      <c r="H49" s="3"/>
    </row>
    <row r="50" spans="1:8" ht="12.75">
      <c r="A50" s="146"/>
      <c r="B50" s="148"/>
      <c r="C50" s="143"/>
      <c r="D50" s="144"/>
      <c r="E50" s="144"/>
      <c r="F50" s="145"/>
      <c r="G50" s="143"/>
      <c r="H50" s="3"/>
    </row>
    <row r="51" spans="1:8" ht="12.75">
      <c r="A51" s="146"/>
      <c r="B51" s="147"/>
      <c r="C51" s="143"/>
      <c r="D51" s="144"/>
      <c r="E51" s="144"/>
      <c r="F51" s="145"/>
      <c r="G51" s="143"/>
      <c r="H51" s="3"/>
    </row>
    <row r="52" spans="1:8" ht="12.75">
      <c r="A52" s="146"/>
      <c r="B52" s="148"/>
      <c r="C52" s="143"/>
      <c r="D52" s="144"/>
      <c r="E52" s="144"/>
      <c r="F52" s="145"/>
      <c r="G52" s="143"/>
      <c r="H52" s="3"/>
    </row>
    <row r="53" spans="1:8" ht="12.75">
      <c r="A53" s="146"/>
      <c r="B53" s="147"/>
      <c r="C53" s="143"/>
      <c r="D53" s="144"/>
      <c r="E53" s="144"/>
      <c r="F53" s="145"/>
      <c r="G53" s="143"/>
      <c r="H53" s="3"/>
    </row>
    <row r="54" spans="1:8" ht="12.75">
      <c r="A54" s="146"/>
      <c r="B54" s="148"/>
      <c r="C54" s="143"/>
      <c r="D54" s="144"/>
      <c r="E54" s="144"/>
      <c r="F54" s="145"/>
      <c r="G54" s="143"/>
      <c r="H54" s="3"/>
    </row>
    <row r="55" spans="1:8" ht="12.75">
      <c r="A55" s="146"/>
      <c r="B55" s="147"/>
      <c r="C55" s="143"/>
      <c r="D55" s="144"/>
      <c r="E55" s="144"/>
      <c r="F55" s="145"/>
      <c r="G55" s="143"/>
      <c r="H55" s="3"/>
    </row>
    <row r="56" spans="1:8" ht="12.75">
      <c r="A56" s="146"/>
      <c r="B56" s="148"/>
      <c r="C56" s="143"/>
      <c r="D56" s="144"/>
      <c r="E56" s="144"/>
      <c r="F56" s="145"/>
      <c r="G56" s="143"/>
      <c r="H56" s="3"/>
    </row>
    <row r="57" spans="1:8" ht="12.75">
      <c r="A57" s="146"/>
      <c r="B57" s="147"/>
      <c r="C57" s="143"/>
      <c r="D57" s="144"/>
      <c r="E57" s="144"/>
      <c r="F57" s="145"/>
      <c r="G57" s="143"/>
      <c r="H57" s="3"/>
    </row>
    <row r="58" spans="1:8" ht="12.75">
      <c r="A58" s="146"/>
      <c r="B58" s="148"/>
      <c r="C58" s="143"/>
      <c r="D58" s="144"/>
      <c r="E58" s="144"/>
      <c r="F58" s="145"/>
      <c r="G58" s="143"/>
      <c r="H58" s="3"/>
    </row>
    <row r="59" spans="1:8" ht="12.75">
      <c r="A59" s="146"/>
      <c r="B59" s="147"/>
      <c r="C59" s="143"/>
      <c r="D59" s="144"/>
      <c r="E59" s="144"/>
      <c r="F59" s="145"/>
      <c r="G59" s="143"/>
      <c r="H59" s="3"/>
    </row>
    <row r="60" spans="1:8" ht="12.75">
      <c r="A60" s="146"/>
      <c r="B60" s="148"/>
      <c r="C60" s="143"/>
      <c r="D60" s="144"/>
      <c r="E60" s="144"/>
      <c r="F60" s="145"/>
      <c r="G60" s="143"/>
      <c r="H60" s="3"/>
    </row>
    <row r="61" spans="1:8" ht="12.75">
      <c r="A61" s="146"/>
      <c r="B61" s="147"/>
      <c r="C61" s="143"/>
      <c r="D61" s="144"/>
      <c r="E61" s="144"/>
      <c r="F61" s="145"/>
      <c r="G61" s="143"/>
      <c r="H61" s="3"/>
    </row>
    <row r="62" spans="1:8" ht="12.75">
      <c r="A62" s="146"/>
      <c r="B62" s="148"/>
      <c r="C62" s="143"/>
      <c r="D62" s="144"/>
      <c r="E62" s="144"/>
      <c r="F62" s="145"/>
      <c r="G62" s="143"/>
      <c r="H62" s="3"/>
    </row>
    <row r="63" spans="1:8" ht="12.75">
      <c r="A63" s="146"/>
      <c r="B63" s="147"/>
      <c r="C63" s="143"/>
      <c r="D63" s="144"/>
      <c r="E63" s="144"/>
      <c r="F63" s="145"/>
      <c r="G63" s="143"/>
      <c r="H63" s="3"/>
    </row>
    <row r="64" spans="1:8" ht="12.75">
      <c r="A64" s="146"/>
      <c r="B64" s="148"/>
      <c r="C64" s="143"/>
      <c r="D64" s="144"/>
      <c r="E64" s="144"/>
      <c r="F64" s="145"/>
      <c r="G64" s="143"/>
      <c r="H64" s="3"/>
    </row>
    <row r="65" spans="1:8" ht="12.75">
      <c r="A65" s="146"/>
      <c r="B65" s="147"/>
      <c r="C65" s="143"/>
      <c r="D65" s="144"/>
      <c r="E65" s="144"/>
      <c r="F65" s="145"/>
      <c r="G65" s="143"/>
      <c r="H65" s="3"/>
    </row>
    <row r="66" spans="1:8" ht="12.75">
      <c r="A66" s="146"/>
      <c r="B66" s="148"/>
      <c r="C66" s="143"/>
      <c r="D66" s="144"/>
      <c r="E66" s="144"/>
      <c r="F66" s="145"/>
      <c r="G66" s="143"/>
      <c r="H66" s="3"/>
    </row>
    <row r="67" spans="1:8" ht="12.75">
      <c r="A67" s="146"/>
      <c r="B67" s="147"/>
      <c r="C67" s="143"/>
      <c r="D67" s="144"/>
      <c r="E67" s="144"/>
      <c r="F67" s="145"/>
      <c r="G67" s="143"/>
      <c r="H67" s="3"/>
    </row>
    <row r="68" spans="1:8" ht="12.75">
      <c r="A68" s="146"/>
      <c r="B68" s="148"/>
      <c r="C68" s="143"/>
      <c r="D68" s="144"/>
      <c r="E68" s="144"/>
      <c r="F68" s="145"/>
      <c r="G68" s="143"/>
      <c r="H68" s="3"/>
    </row>
    <row r="69" spans="1:8" ht="12.75">
      <c r="A69" s="146"/>
      <c r="B69" s="147"/>
      <c r="C69" s="143"/>
      <c r="D69" s="144"/>
      <c r="E69" s="144"/>
      <c r="F69" s="145"/>
      <c r="G69" s="143"/>
      <c r="H69" s="3"/>
    </row>
    <row r="70" spans="1:8" ht="12.75">
      <c r="A70" s="146"/>
      <c r="B70" s="148"/>
      <c r="C70" s="143"/>
      <c r="D70" s="144"/>
      <c r="E70" s="144"/>
      <c r="F70" s="145"/>
      <c r="G70" s="143"/>
      <c r="H70" s="3"/>
    </row>
    <row r="71" spans="1:8" ht="12.75">
      <c r="A71" s="146"/>
      <c r="B71" s="147"/>
      <c r="C71" s="143"/>
      <c r="D71" s="144"/>
      <c r="E71" s="144"/>
      <c r="F71" s="145"/>
      <c r="G71" s="143"/>
      <c r="H71" s="3"/>
    </row>
    <row r="72" spans="1:8" ht="12.75">
      <c r="A72" s="146"/>
      <c r="B72" s="148"/>
      <c r="C72" s="143"/>
      <c r="D72" s="144"/>
      <c r="E72" s="144"/>
      <c r="F72" s="145"/>
      <c r="G72" s="143"/>
      <c r="H72" s="3"/>
    </row>
    <row r="73" spans="1:8" ht="12.75">
      <c r="A73" s="146"/>
      <c r="B73" s="147"/>
      <c r="C73" s="143"/>
      <c r="D73" s="144"/>
      <c r="E73" s="144"/>
      <c r="F73" s="145"/>
      <c r="G73" s="143"/>
      <c r="H73" s="3"/>
    </row>
    <row r="74" spans="1:8" ht="12.75">
      <c r="A74" s="146"/>
      <c r="B74" s="148"/>
      <c r="C74" s="143"/>
      <c r="D74" s="144"/>
      <c r="E74" s="144"/>
      <c r="F74" s="145"/>
      <c r="G74" s="143"/>
      <c r="H74" s="3"/>
    </row>
    <row r="75" spans="1:8" ht="12.75">
      <c r="A75" s="146"/>
      <c r="B75" s="147"/>
      <c r="C75" s="143"/>
      <c r="D75" s="144"/>
      <c r="E75" s="144"/>
      <c r="F75" s="145"/>
      <c r="G75" s="143"/>
      <c r="H75" s="3"/>
    </row>
    <row r="76" spans="1:8" ht="12.75">
      <c r="A76" s="146"/>
      <c r="B76" s="148"/>
      <c r="C76" s="143"/>
      <c r="D76" s="144"/>
      <c r="E76" s="144"/>
      <c r="F76" s="145"/>
      <c r="G76" s="143"/>
      <c r="H76" s="3"/>
    </row>
    <row r="77" spans="1:8" ht="12.75">
      <c r="A77" s="146"/>
      <c r="B77" s="147"/>
      <c r="C77" s="143"/>
      <c r="D77" s="144"/>
      <c r="E77" s="144"/>
      <c r="F77" s="145"/>
      <c r="G77" s="143"/>
      <c r="H77" s="3"/>
    </row>
    <row r="78" spans="1:8" ht="12.75">
      <c r="A78" s="146"/>
      <c r="B78" s="148"/>
      <c r="C78" s="143"/>
      <c r="D78" s="144"/>
      <c r="E78" s="144"/>
      <c r="F78" s="145"/>
      <c r="G78" s="143"/>
      <c r="H78" s="3"/>
    </row>
    <row r="79" spans="1:8" ht="12.75">
      <c r="A79" s="146"/>
      <c r="B79" s="147"/>
      <c r="C79" s="143"/>
      <c r="D79" s="144"/>
      <c r="E79" s="144"/>
      <c r="F79" s="145"/>
      <c r="G79" s="143"/>
      <c r="H79" s="3"/>
    </row>
    <row r="80" spans="1:8" ht="12.75">
      <c r="A80" s="146"/>
      <c r="B80" s="148"/>
      <c r="C80" s="143"/>
      <c r="D80" s="144"/>
      <c r="E80" s="144"/>
      <c r="F80" s="145"/>
      <c r="G80" s="143"/>
      <c r="H80" s="3"/>
    </row>
    <row r="81" spans="1:8" ht="12.75">
      <c r="A81" s="146"/>
      <c r="B81" s="147"/>
      <c r="C81" s="143"/>
      <c r="D81" s="144"/>
      <c r="E81" s="144"/>
      <c r="F81" s="145"/>
      <c r="G81" s="143"/>
      <c r="H81" s="3"/>
    </row>
    <row r="82" spans="1:8" ht="12.75">
      <c r="A82" s="146"/>
      <c r="B82" s="148"/>
      <c r="C82" s="143"/>
      <c r="D82" s="144"/>
      <c r="E82" s="144"/>
      <c r="F82" s="145"/>
      <c r="G82" s="143"/>
      <c r="H82" s="3"/>
    </row>
    <row r="83" spans="1:8" ht="12.75">
      <c r="A83" s="146"/>
      <c r="B83" s="147"/>
      <c r="C83" s="143"/>
      <c r="D83" s="144"/>
      <c r="E83" s="144"/>
      <c r="F83" s="145"/>
      <c r="G83" s="143"/>
      <c r="H83" s="3"/>
    </row>
    <row r="84" spans="1:8" ht="12.75">
      <c r="A84" s="146"/>
      <c r="B84" s="148"/>
      <c r="C84" s="143"/>
      <c r="D84" s="144"/>
      <c r="E84" s="144"/>
      <c r="F84" s="145"/>
      <c r="G84" s="143"/>
      <c r="H84" s="3"/>
    </row>
    <row r="85" spans="1:8" ht="12.75">
      <c r="A85" s="146"/>
      <c r="B85" s="147"/>
      <c r="C85" s="143"/>
      <c r="D85" s="144"/>
      <c r="E85" s="144"/>
      <c r="F85" s="145"/>
      <c r="G85" s="143"/>
      <c r="H85" s="3"/>
    </row>
    <row r="86" spans="1:8" ht="12.75">
      <c r="A86" s="146"/>
      <c r="B86" s="148"/>
      <c r="C86" s="143"/>
      <c r="D86" s="144"/>
      <c r="E86" s="144"/>
      <c r="F86" s="145"/>
      <c r="G86" s="143"/>
      <c r="H86" s="3"/>
    </row>
    <row r="87" spans="1:8" ht="12.75">
      <c r="A87" s="146"/>
      <c r="B87" s="147"/>
      <c r="C87" s="143"/>
      <c r="D87" s="144"/>
      <c r="E87" s="144"/>
      <c r="F87" s="145"/>
      <c r="G87" s="143"/>
      <c r="H87" s="3"/>
    </row>
    <row r="88" spans="1:8" ht="12.75">
      <c r="A88" s="146"/>
      <c r="B88" s="148"/>
      <c r="C88" s="143"/>
      <c r="D88" s="144"/>
      <c r="E88" s="144"/>
      <c r="F88" s="145"/>
      <c r="G88" s="143"/>
      <c r="H88" s="3"/>
    </row>
    <row r="89" spans="1:8" ht="12.75">
      <c r="A89" s="146"/>
      <c r="B89" s="147"/>
      <c r="C89" s="143"/>
      <c r="D89" s="144"/>
      <c r="E89" s="144"/>
      <c r="F89" s="145"/>
      <c r="G89" s="143"/>
      <c r="H89" s="3"/>
    </row>
    <row r="90" spans="1:8" ht="12.75">
      <c r="A90" s="146"/>
      <c r="B90" s="148"/>
      <c r="C90" s="143"/>
      <c r="D90" s="144"/>
      <c r="E90" s="144"/>
      <c r="F90" s="145"/>
      <c r="G90" s="143"/>
      <c r="H90" s="3"/>
    </row>
    <row r="91" spans="1:8" ht="12.75">
      <c r="A91" s="146"/>
      <c r="B91" s="147"/>
      <c r="C91" s="143"/>
      <c r="D91" s="144"/>
      <c r="E91" s="144"/>
      <c r="F91" s="145"/>
      <c r="G91" s="143"/>
      <c r="H91" s="3"/>
    </row>
    <row r="92" spans="1:8" ht="12.75">
      <c r="A92" s="146"/>
      <c r="B92" s="148"/>
      <c r="C92" s="143"/>
      <c r="D92" s="144"/>
      <c r="E92" s="144"/>
      <c r="F92" s="145"/>
      <c r="G92" s="143"/>
      <c r="H92" s="3"/>
    </row>
    <row r="93" spans="1:8" ht="12.75">
      <c r="A93" s="146"/>
      <c r="B93" s="147"/>
      <c r="C93" s="143"/>
      <c r="D93" s="144"/>
      <c r="E93" s="144"/>
      <c r="F93" s="145"/>
      <c r="G93" s="143"/>
      <c r="H93" s="3"/>
    </row>
    <row r="94" spans="1:8" ht="12.75">
      <c r="A94" s="146"/>
      <c r="B94" s="148"/>
      <c r="C94" s="143"/>
      <c r="D94" s="144"/>
      <c r="E94" s="144"/>
      <c r="F94" s="145"/>
      <c r="G94" s="143"/>
      <c r="H94" s="3"/>
    </row>
    <row r="95" spans="1:8" ht="12.75">
      <c r="A95" s="146"/>
      <c r="B95" s="147"/>
      <c r="C95" s="143"/>
      <c r="D95" s="144"/>
      <c r="E95" s="144"/>
      <c r="F95" s="145"/>
      <c r="G95" s="143"/>
      <c r="H95" s="3"/>
    </row>
    <row r="96" spans="1:8" ht="12.75">
      <c r="A96" s="146"/>
      <c r="B96" s="148"/>
      <c r="C96" s="143"/>
      <c r="D96" s="144"/>
      <c r="E96" s="144"/>
      <c r="F96" s="145"/>
      <c r="G96" s="143"/>
      <c r="H96" s="3"/>
    </row>
    <row r="97" spans="1:8" ht="12.75">
      <c r="A97" s="146"/>
      <c r="B97" s="147"/>
      <c r="C97" s="143"/>
      <c r="D97" s="144"/>
      <c r="E97" s="144"/>
      <c r="F97" s="145"/>
      <c r="G97" s="143"/>
      <c r="H97" s="3"/>
    </row>
    <row r="98" spans="1:8" ht="12.75">
      <c r="A98" s="146"/>
      <c r="B98" s="148"/>
      <c r="C98" s="143"/>
      <c r="D98" s="144"/>
      <c r="E98" s="144"/>
      <c r="F98" s="145"/>
      <c r="G98" s="143"/>
      <c r="H98" s="3"/>
    </row>
    <row r="99" spans="1:8" ht="12.75">
      <c r="A99" s="146"/>
      <c r="B99" s="147"/>
      <c r="C99" s="143"/>
      <c r="D99" s="144"/>
      <c r="E99" s="144"/>
      <c r="F99" s="145"/>
      <c r="G99" s="143"/>
      <c r="H99" s="3"/>
    </row>
    <row r="100" spans="1:8" ht="12.75">
      <c r="A100" s="146"/>
      <c r="B100" s="148"/>
      <c r="C100" s="143"/>
      <c r="D100" s="144"/>
      <c r="E100" s="144"/>
      <c r="F100" s="145"/>
      <c r="G100" s="143"/>
      <c r="H100" s="3"/>
    </row>
    <row r="101" spans="1:8" ht="12.75">
      <c r="A101" s="146"/>
      <c r="B101" s="147"/>
      <c r="C101" s="143"/>
      <c r="D101" s="144"/>
      <c r="E101" s="144"/>
      <c r="F101" s="145"/>
      <c r="G101" s="143"/>
      <c r="H101" s="3"/>
    </row>
    <row r="102" spans="1:8" ht="12.75">
      <c r="A102" s="146"/>
      <c r="B102" s="148"/>
      <c r="C102" s="143"/>
      <c r="D102" s="144"/>
      <c r="E102" s="144"/>
      <c r="F102" s="145"/>
      <c r="G102" s="143"/>
      <c r="H102" s="3"/>
    </row>
    <row r="103" spans="1:8" ht="12.75">
      <c r="A103" s="146"/>
      <c r="B103" s="147"/>
      <c r="C103" s="143"/>
      <c r="D103" s="144"/>
      <c r="E103" s="144"/>
      <c r="F103" s="145"/>
      <c r="G103" s="143"/>
      <c r="H103" s="3"/>
    </row>
    <row r="104" spans="1:8" ht="12.75">
      <c r="A104" s="146"/>
      <c r="B104" s="148"/>
      <c r="C104" s="143"/>
      <c r="D104" s="144"/>
      <c r="E104" s="144"/>
      <c r="F104" s="145"/>
      <c r="G104" s="143"/>
      <c r="H104" s="3"/>
    </row>
    <row r="105" spans="1:8" ht="12.75">
      <c r="A105" s="146"/>
      <c r="B105" s="147"/>
      <c r="C105" s="143"/>
      <c r="D105" s="144"/>
      <c r="E105" s="144"/>
      <c r="F105" s="145"/>
      <c r="G105" s="143"/>
      <c r="H105" s="3"/>
    </row>
    <row r="106" spans="1:8" ht="12.75">
      <c r="A106" s="146"/>
      <c r="B106" s="148"/>
      <c r="C106" s="143"/>
      <c r="D106" s="144"/>
      <c r="E106" s="144"/>
      <c r="F106" s="145"/>
      <c r="G106" s="143"/>
      <c r="H106" s="3"/>
    </row>
    <row r="107" spans="1:8" ht="12.75">
      <c r="A107" s="146"/>
      <c r="B107" s="147"/>
      <c r="C107" s="143"/>
      <c r="D107" s="144"/>
      <c r="E107" s="144"/>
      <c r="F107" s="145"/>
      <c r="G107" s="143"/>
      <c r="H107" s="3"/>
    </row>
    <row r="108" spans="1:8" ht="12.75">
      <c r="A108" s="146"/>
      <c r="B108" s="148"/>
      <c r="C108" s="143"/>
      <c r="D108" s="144"/>
      <c r="E108" s="144"/>
      <c r="F108" s="145"/>
      <c r="G108" s="143"/>
      <c r="H108" s="3"/>
    </row>
    <row r="109" spans="1:8" ht="12.75">
      <c r="A109" s="146"/>
      <c r="B109" s="147"/>
      <c r="C109" s="143"/>
      <c r="D109" s="144"/>
      <c r="E109" s="144"/>
      <c r="F109" s="145"/>
      <c r="G109" s="143"/>
      <c r="H109" s="3"/>
    </row>
    <row r="110" spans="1:8" ht="12.75">
      <c r="A110" s="146"/>
      <c r="B110" s="148"/>
      <c r="C110" s="143"/>
      <c r="D110" s="144"/>
      <c r="E110" s="144"/>
      <c r="F110" s="145"/>
      <c r="G110" s="143"/>
      <c r="H110" s="3"/>
    </row>
    <row r="111" spans="1:8" ht="12.75">
      <c r="A111" s="146"/>
      <c r="B111" s="147"/>
      <c r="C111" s="143"/>
      <c r="D111" s="144"/>
      <c r="E111" s="144"/>
      <c r="F111" s="145"/>
      <c r="G111" s="143"/>
      <c r="H111" s="3"/>
    </row>
    <row r="112" spans="1:8" ht="12.75">
      <c r="A112" s="146"/>
      <c r="B112" s="148"/>
      <c r="C112" s="143"/>
      <c r="D112" s="144"/>
      <c r="E112" s="144"/>
      <c r="F112" s="145"/>
      <c r="G112" s="143"/>
      <c r="H112" s="3"/>
    </row>
    <row r="113" spans="1:8" ht="12.75">
      <c r="A113" s="146"/>
      <c r="B113" s="147"/>
      <c r="C113" s="143"/>
      <c r="D113" s="144"/>
      <c r="E113" s="144"/>
      <c r="F113" s="145"/>
      <c r="G113" s="143"/>
      <c r="H113" s="3"/>
    </row>
    <row r="114" spans="1:8" ht="12.75">
      <c r="A114" s="146"/>
      <c r="B114" s="148"/>
      <c r="C114" s="143"/>
      <c r="D114" s="144"/>
      <c r="E114" s="144"/>
      <c r="F114" s="145"/>
      <c r="G114" s="143"/>
      <c r="H114" s="3"/>
    </row>
    <row r="115" spans="1:8" ht="12.75">
      <c r="A115" s="146"/>
      <c r="B115" s="147"/>
      <c r="C115" s="143"/>
      <c r="D115" s="144"/>
      <c r="E115" s="144"/>
      <c r="F115" s="145"/>
      <c r="G115" s="143"/>
      <c r="H115" s="3"/>
    </row>
    <row r="116" spans="1:8" ht="12.75">
      <c r="A116" s="146"/>
      <c r="B116" s="148"/>
      <c r="C116" s="143"/>
      <c r="D116" s="144"/>
      <c r="E116" s="144"/>
      <c r="F116" s="145"/>
      <c r="G116" s="143"/>
      <c r="H116" s="3"/>
    </row>
    <row r="117" spans="1:8" ht="12.75">
      <c r="A117" s="146"/>
      <c r="B117" s="147"/>
      <c r="C117" s="143"/>
      <c r="D117" s="144"/>
      <c r="E117" s="144"/>
      <c r="F117" s="145"/>
      <c r="G117" s="143"/>
      <c r="H117" s="3"/>
    </row>
    <row r="118" spans="1:8" ht="12.75">
      <c r="A118" s="146"/>
      <c r="B118" s="148"/>
      <c r="C118" s="143"/>
      <c r="D118" s="144"/>
      <c r="E118" s="144"/>
      <c r="F118" s="145"/>
      <c r="G118" s="143"/>
      <c r="H118" s="3"/>
    </row>
    <row r="119" spans="1:8" ht="12.75">
      <c r="A119" s="146"/>
      <c r="B119" s="147"/>
      <c r="C119" s="143"/>
      <c r="D119" s="144"/>
      <c r="E119" s="144"/>
      <c r="F119" s="145"/>
      <c r="G119" s="143"/>
      <c r="H119" s="3"/>
    </row>
    <row r="120" spans="1:8" ht="12.75">
      <c r="A120" s="146"/>
      <c r="B120" s="148"/>
      <c r="C120" s="143"/>
      <c r="D120" s="144"/>
      <c r="E120" s="144"/>
      <c r="F120" s="145"/>
      <c r="G120" s="143"/>
      <c r="H120" s="3"/>
    </row>
    <row r="121" spans="1:8" ht="12.75">
      <c r="A121" s="146"/>
      <c r="B121" s="147"/>
      <c r="C121" s="143"/>
      <c r="D121" s="144"/>
      <c r="E121" s="144"/>
      <c r="F121" s="145"/>
      <c r="G121" s="143"/>
      <c r="H121" s="3"/>
    </row>
    <row r="122" spans="1:8" ht="12.75">
      <c r="A122" s="146"/>
      <c r="B122" s="148"/>
      <c r="C122" s="143"/>
      <c r="D122" s="144"/>
      <c r="E122" s="144"/>
      <c r="F122" s="145"/>
      <c r="G122" s="143"/>
      <c r="H122" s="3"/>
    </row>
    <row r="123" spans="1:8" ht="12.75">
      <c r="A123" s="146"/>
      <c r="B123" s="147"/>
      <c r="C123" s="143"/>
      <c r="D123" s="144"/>
      <c r="E123" s="144"/>
      <c r="F123" s="145"/>
      <c r="G123" s="143"/>
      <c r="H123" s="3"/>
    </row>
    <row r="124" spans="1:8" ht="12.75">
      <c r="A124" s="146"/>
      <c r="B124" s="148"/>
      <c r="C124" s="143"/>
      <c r="D124" s="144"/>
      <c r="E124" s="144"/>
      <c r="F124" s="145"/>
      <c r="G124" s="143"/>
      <c r="H124" s="3"/>
    </row>
    <row r="125" spans="1:8" ht="12.75">
      <c r="A125" s="25"/>
      <c r="B125" s="26"/>
      <c r="C125" s="16"/>
      <c r="D125" s="17"/>
      <c r="E125" s="17"/>
      <c r="F125" s="27"/>
      <c r="G125" s="16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</sheetData>
  <sheetProtection/>
  <mergeCells count="423">
    <mergeCell ref="A1:G1"/>
    <mergeCell ref="E121:E122"/>
    <mergeCell ref="F121:F122"/>
    <mergeCell ref="G121:G122"/>
    <mergeCell ref="E117:E118"/>
    <mergeCell ref="F117:F118"/>
    <mergeCell ref="G117:G118"/>
    <mergeCell ref="A119:A120"/>
    <mergeCell ref="C121:C122"/>
    <mergeCell ref="D121:D122"/>
    <mergeCell ref="B119:B120"/>
    <mergeCell ref="C119:C120"/>
    <mergeCell ref="F123:F124"/>
    <mergeCell ref="G123:G124"/>
    <mergeCell ref="E119:E120"/>
    <mergeCell ref="F119:F120"/>
    <mergeCell ref="G119:G120"/>
    <mergeCell ref="D123:D124"/>
    <mergeCell ref="E123:E124"/>
    <mergeCell ref="A117:A118"/>
    <mergeCell ref="B117:B118"/>
    <mergeCell ref="C117:C118"/>
    <mergeCell ref="D117:D118"/>
    <mergeCell ref="A123:A124"/>
    <mergeCell ref="B123:B124"/>
    <mergeCell ref="C123:C124"/>
    <mergeCell ref="D119:D120"/>
    <mergeCell ref="A121:A122"/>
    <mergeCell ref="B121:B12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31:G32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tabSelected="1" zoomScalePageLayoutView="0" workbookViewId="0" topLeftCell="A1">
      <selection activeCell="B30" sqref="B6:B3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1" t="s">
        <v>24</v>
      </c>
      <c r="B1" s="161"/>
      <c r="C1" s="161"/>
      <c r="D1" s="161"/>
      <c r="E1" s="161"/>
      <c r="F1" s="161"/>
      <c r="G1" s="16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7" t="s">
        <v>28</v>
      </c>
      <c r="B2" s="107"/>
      <c r="C2" s="107"/>
      <c r="D2" s="117" t="str">
        <f>HYPERLINK('[1]реквизиты'!$A$2)</f>
        <v>Х Международный юношеский турнир по борьбе самбо "Победа", среди юношей 1994-1995гг.р. в ПФО.</v>
      </c>
      <c r="E2" s="162"/>
      <c r="F2" s="162"/>
      <c r="G2" s="16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2" t="str">
        <f>HYPERLINK('[1]реквизиты'!$A$3)</f>
        <v>26-28 марта 2010г.</v>
      </c>
      <c r="E3" s="172"/>
      <c r="F3" s="172"/>
      <c r="G3" s="46" t="str">
        <f>HYPERLINK('пр.взв'!D4)</f>
        <v>В.к.   +78  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4" t="s">
        <v>21</v>
      </c>
      <c r="B4" s="166" t="s">
        <v>4</v>
      </c>
      <c r="C4" s="168" t="s">
        <v>1</v>
      </c>
      <c r="D4" s="168" t="s">
        <v>2</v>
      </c>
      <c r="E4" s="168" t="s">
        <v>3</v>
      </c>
      <c r="F4" s="168" t="s">
        <v>7</v>
      </c>
      <c r="G4" s="17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65"/>
      <c r="B5" s="167"/>
      <c r="C5" s="169"/>
      <c r="D5" s="167"/>
      <c r="E5" s="169"/>
      <c r="F5" s="169"/>
      <c r="G5" s="17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3" t="s">
        <v>9</v>
      </c>
      <c r="B6" s="174">
        <v>13</v>
      </c>
      <c r="C6" s="81" t="str">
        <f>VLOOKUP(B6,'пр.взв'!B7:G32,2,FALSE)</f>
        <v>Копысов Дмитрий Алексеевич</v>
      </c>
      <c r="D6" s="63" t="str">
        <f>VLOOKUP(B6,'пр.взв'!B7:G32,3,FALSE)</f>
        <v>02.04.1994, 1ю</v>
      </c>
      <c r="E6" s="61" t="str">
        <f>VLOOKUP(B6,'пр.взв'!B7:G32,4,FALSE)</f>
        <v>Пензенская обл. МО</v>
      </c>
      <c r="F6" s="62">
        <f>VLOOKUP(B6,'пр.взв'!B7:G32,5,FALSE)</f>
        <v>0</v>
      </c>
      <c r="G6" s="160" t="str">
        <f>VLOOKUP(B6,'пр.взв'!B7:G32,6,FALSE)</f>
        <v>Можаров О.В, Аникин М.С.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5"/>
      <c r="B7" s="157"/>
      <c r="C7" s="158"/>
      <c r="D7" s="159"/>
      <c r="E7" s="151"/>
      <c r="F7" s="152"/>
      <c r="G7" s="150"/>
    </row>
    <row r="8" spans="1:7" ht="12.75" customHeight="1">
      <c r="A8" s="154" t="s">
        <v>10</v>
      </c>
      <c r="B8" s="156">
        <v>7</v>
      </c>
      <c r="C8" s="158" t="str">
        <f>VLOOKUP(B8,'пр.взв'!B7:G32,2,FALSE)</f>
        <v>Кондратьев Григорий Алексеевич</v>
      </c>
      <c r="D8" s="153" t="str">
        <f>VLOOKUP(B8,'пр.взв'!B7:G32,3,FALSE)</f>
        <v>28.07.1994, КМС</v>
      </c>
      <c r="E8" s="151" t="str">
        <f>VLOOKUP(B8,'пр.взв'!B7:G32,4,FALSE)</f>
        <v>Саратовская, Балаково, ВС</v>
      </c>
      <c r="F8" s="152" t="str">
        <f>VLOOKUP(B8,'пр.взв'!B7:G32,5,FALSE)</f>
        <v>018156</v>
      </c>
      <c r="G8" s="150" t="str">
        <f>VLOOKUP(B8,'пр.взв'!B7:G32,6,FALSE)</f>
        <v>Сучков А.А.</v>
      </c>
    </row>
    <row r="9" spans="1:7" ht="12.75" customHeight="1">
      <c r="A9" s="155"/>
      <c r="B9" s="157"/>
      <c r="C9" s="158"/>
      <c r="D9" s="153"/>
      <c r="E9" s="151"/>
      <c r="F9" s="152"/>
      <c r="G9" s="150"/>
    </row>
    <row r="10" spans="1:7" ht="12.75" customHeight="1">
      <c r="A10" s="154" t="s">
        <v>11</v>
      </c>
      <c r="B10" s="156">
        <v>9</v>
      </c>
      <c r="C10" s="158" t="str">
        <f>VLOOKUP(B10,'пр.взв'!B7:G32,2,FALSE)</f>
        <v>Тунаков Александр</v>
      </c>
      <c r="D10" s="153" t="str">
        <f>VLOOKUP(B10,'пр.взв'!B7:G32,3,FALSE)</f>
        <v>1994, 1р.</v>
      </c>
      <c r="E10" s="151" t="str">
        <f>VLOOKUP(B10,'пр.взв'!B7:G32,4,FALSE)</f>
        <v>Нижегородская, Н.Новгород</v>
      </c>
      <c r="F10" s="152">
        <f>VLOOKUP(B10,'пр.взв'!B7:G32,5,FALSE)</f>
        <v>0</v>
      </c>
      <c r="G10" s="150" t="str">
        <f>VLOOKUP(B10,'пр.взв'!B7:G32,6,FALSE)</f>
        <v>Ефремов Е.</v>
      </c>
    </row>
    <row r="11" spans="1:7" ht="12.75" customHeight="1">
      <c r="A11" s="155"/>
      <c r="B11" s="157"/>
      <c r="C11" s="158"/>
      <c r="D11" s="153"/>
      <c r="E11" s="151"/>
      <c r="F11" s="152"/>
      <c r="G11" s="150"/>
    </row>
    <row r="12" spans="1:7" ht="12.75" customHeight="1">
      <c r="A12" s="154" t="s">
        <v>11</v>
      </c>
      <c r="B12" s="156">
        <v>1</v>
      </c>
      <c r="C12" s="158" t="str">
        <f>VLOOKUP(B12,'пр.взв'!B7:G32,2,FALSE)</f>
        <v>Калишкин Александр Александрович</v>
      </c>
      <c r="D12" s="153" t="str">
        <f>VLOOKUP(B12,'пр.взв'!B7:G32,3,FALSE)</f>
        <v>23.06.1994, 1р</v>
      </c>
      <c r="E12" s="151" t="str">
        <f>VLOOKUP(B12,'пр.взв'!B7:G32,4,FALSE)</f>
        <v>Самарская обл. Тольяти, МО</v>
      </c>
      <c r="F12" s="152">
        <f>VLOOKUP(B12,'пр.взв'!B7:G32,5,FALSE)</f>
        <v>0</v>
      </c>
      <c r="G12" s="150" t="str">
        <f>VLOOKUP(B12,'пр.взв'!B7:G32,6,FALSE)</f>
        <v>Иванов Г.И.</v>
      </c>
    </row>
    <row r="13" spans="1:7" ht="12.75" customHeight="1">
      <c r="A13" s="155"/>
      <c r="B13" s="157"/>
      <c r="C13" s="158"/>
      <c r="D13" s="153"/>
      <c r="E13" s="151"/>
      <c r="F13" s="152"/>
      <c r="G13" s="150"/>
    </row>
    <row r="14" spans="1:7" ht="12.75" customHeight="1">
      <c r="A14" s="154" t="s">
        <v>13</v>
      </c>
      <c r="B14" s="156">
        <v>4</v>
      </c>
      <c r="C14" s="158" t="str">
        <f>VLOOKUP(B14,'пр.взв'!B7:G32,2,FALSE)</f>
        <v>Файзрахманов Илья Рамильевич</v>
      </c>
      <c r="D14" s="153" t="str">
        <f>VLOOKUP(B14,'пр.взв'!B7:G32,3,FALSE)</f>
        <v>06.01.1994, 1р</v>
      </c>
      <c r="E14" s="151" t="str">
        <f>VLOOKUP(B14,'пр.взв'!B7:G32,4,FALSE)</f>
        <v>Пермский край, Краснокамск, Пр</v>
      </c>
      <c r="F14" s="152">
        <f>VLOOKUP(B14,'пр.взв'!B7:G32,5,FALSE)</f>
        <v>0</v>
      </c>
      <c r="G14" s="150" t="str">
        <f>VLOOKUP(B14,'пр.взв'!B7:G32,6,FALSE)</f>
        <v>Фадеев А.Н.</v>
      </c>
    </row>
    <row r="15" spans="1:7" ht="12.75" customHeight="1">
      <c r="A15" s="155"/>
      <c r="B15" s="157"/>
      <c r="C15" s="158"/>
      <c r="D15" s="153"/>
      <c r="E15" s="151"/>
      <c r="F15" s="152"/>
      <c r="G15" s="150"/>
    </row>
    <row r="16" spans="1:7" ht="12.75" customHeight="1">
      <c r="A16" s="154" t="s">
        <v>14</v>
      </c>
      <c r="B16" s="156">
        <v>6</v>
      </c>
      <c r="C16" s="158" t="str">
        <f>VLOOKUP(B16,'пр.взв'!B7:G32,2,FALSE)</f>
        <v>Бордай Михаил</v>
      </c>
      <c r="D16" s="153" t="str">
        <f>VLOOKUP(B16,'пр.взв'!B7:G32,3,FALSE)</f>
        <v>1994, 1р.</v>
      </c>
      <c r="E16" s="151" t="str">
        <f>VLOOKUP(B16,'пр.взв'!B7:G32,4,FALSE)</f>
        <v>Самарская обл. Самара, МО</v>
      </c>
      <c r="F16" s="152">
        <f>VLOOKUP(B16,'пр.взв'!B7:G32,5,FALSE)</f>
        <v>0</v>
      </c>
      <c r="G16" s="150" t="str">
        <f>VLOOKUP(B16,'пр.взв'!B7:G32,6,FALSE)</f>
        <v>Киргизов В.В., Коновалов А.П.</v>
      </c>
    </row>
    <row r="17" spans="1:7" ht="12.75" customHeight="1">
      <c r="A17" s="155"/>
      <c r="B17" s="157"/>
      <c r="C17" s="158"/>
      <c r="D17" s="153"/>
      <c r="E17" s="151"/>
      <c r="F17" s="152"/>
      <c r="G17" s="150"/>
    </row>
    <row r="18" spans="1:7" ht="12.75" customHeight="1">
      <c r="A18" s="154" t="s">
        <v>15</v>
      </c>
      <c r="B18" s="156">
        <v>10</v>
      </c>
      <c r="C18" s="158" t="str">
        <f>VLOOKUP(B18,'пр.взв'!B7:G32,2,FALSE)</f>
        <v>Чазов Игорь</v>
      </c>
      <c r="D18" s="153" t="str">
        <f>VLOOKUP(B18,'пр.взв'!B7:G32,3,FALSE)</f>
        <v>1994, 1р.</v>
      </c>
      <c r="E18" s="151" t="str">
        <f>VLOOKUP(B18,'пр.взв'!B7:G32,4,FALSE)</f>
        <v>Удмуртская Р. Ижевск Д</v>
      </c>
      <c r="F18" s="152">
        <f>VLOOKUP(B18,'пр.взв'!B7:G32,5,FALSE)</f>
        <v>0</v>
      </c>
      <c r="G18" s="150" t="str">
        <f>VLOOKUP(B18,'пр.взв'!B7:G32,6,FALSE)</f>
        <v>Жолобов М.В.</v>
      </c>
    </row>
    <row r="19" spans="1:7" ht="12.75" customHeight="1">
      <c r="A19" s="155"/>
      <c r="B19" s="157"/>
      <c r="C19" s="158"/>
      <c r="D19" s="153"/>
      <c r="E19" s="151"/>
      <c r="F19" s="152"/>
      <c r="G19" s="150"/>
    </row>
    <row r="20" spans="1:7" ht="12.75" customHeight="1">
      <c r="A20" s="154" t="s">
        <v>16</v>
      </c>
      <c r="B20" s="156">
        <v>11</v>
      </c>
      <c r="C20" s="158" t="str">
        <f>VLOOKUP(B20,'пр.взв'!B7:G32,2,FALSE)</f>
        <v>Сергеев Алексей </v>
      </c>
      <c r="D20" s="153" t="str">
        <f>VLOOKUP(B20,'пр.взв'!B7:G32,3,FALSE)</f>
        <v>1994, 1р.</v>
      </c>
      <c r="E20" s="151" t="str">
        <f>VLOOKUP(B20,'пр.взв'!B7:G32,4,FALSE)</f>
        <v>Чувашская Р. Чебоксары</v>
      </c>
      <c r="F20" s="152">
        <f>VLOOKUP(B20,'пр.взв'!B7:G32,5,FALSE)</f>
        <v>0</v>
      </c>
      <c r="G20" s="150" t="str">
        <f>VLOOKUP(B20,'пр.взв'!B7:G32,6,FALSE)</f>
        <v>Пегасов С.В., Пчелов С.Г.</v>
      </c>
    </row>
    <row r="21" spans="1:7" ht="12.75" customHeight="1">
      <c r="A21" s="155"/>
      <c r="B21" s="157"/>
      <c r="C21" s="158"/>
      <c r="D21" s="153"/>
      <c r="E21" s="151"/>
      <c r="F21" s="152"/>
      <c r="G21" s="150"/>
    </row>
    <row r="22" spans="1:7" ht="12.75" customHeight="1">
      <c r="A22" s="154" t="s">
        <v>17</v>
      </c>
      <c r="B22" s="156">
        <v>5</v>
      </c>
      <c r="C22" s="158" t="str">
        <f>VLOOKUP(B22,'пр.взв'!B7:G32,2,FALSE)</f>
        <v>Галкин Евгений </v>
      </c>
      <c r="D22" s="153" t="str">
        <f>VLOOKUP(B22,'пр.взв'!B7:G32,3,FALSE)</f>
        <v>1994, 1р.</v>
      </c>
      <c r="E22" s="151" t="str">
        <f>VLOOKUP(B22,'пр.взв'!B7:G32,4,FALSE)</f>
        <v>Чувашская Р. Чебоксары</v>
      </c>
      <c r="F22" s="152">
        <f>VLOOKUP(B22,'пр.взв'!B7:G32,5,FALSE)</f>
        <v>0</v>
      </c>
      <c r="G22" s="150" t="str">
        <f>VLOOKUP(B22,'пр.взв'!B7:G32,6,FALSE)</f>
        <v>Гусев О.М.</v>
      </c>
    </row>
    <row r="23" spans="1:7" ht="12.75" customHeight="1">
      <c r="A23" s="155"/>
      <c r="B23" s="157"/>
      <c r="C23" s="158"/>
      <c r="D23" s="153"/>
      <c r="E23" s="151"/>
      <c r="F23" s="152"/>
      <c r="G23" s="150"/>
    </row>
    <row r="24" spans="1:7" ht="12.75" customHeight="1">
      <c r="A24" s="154" t="s">
        <v>18</v>
      </c>
      <c r="B24" s="156">
        <v>3</v>
      </c>
      <c r="C24" s="158" t="str">
        <f>VLOOKUP(B24,'пр.взв'!B7:G32,2,FALSE)</f>
        <v>Шарифуллин Артур Марселевич</v>
      </c>
      <c r="D24" s="153" t="str">
        <f>VLOOKUP(B24,'пр.взв'!B7:G32,3,FALSE)</f>
        <v>04.08.1995, 1р</v>
      </c>
      <c r="E24" s="151" t="str">
        <f>VLOOKUP(B24,'пр.взв'!B7:G32,4,FALSE)</f>
        <v>Р.Башкортостан, Туймазы, МО</v>
      </c>
      <c r="F24" s="152">
        <f>VLOOKUP(B24,'пр.взв'!B7:G32,5,FALSE)</f>
        <v>0</v>
      </c>
      <c r="G24" s="150" t="str">
        <f>VLOOKUP(B24,'пр.взв'!B7:G32,6,FALSE)</f>
        <v>Вершинников В.В.</v>
      </c>
    </row>
    <row r="25" spans="1:7" ht="12.75" customHeight="1">
      <c r="A25" s="155"/>
      <c r="B25" s="157"/>
      <c r="C25" s="158"/>
      <c r="D25" s="153"/>
      <c r="E25" s="151"/>
      <c r="F25" s="152"/>
      <c r="G25" s="150"/>
    </row>
    <row r="26" spans="1:7" ht="12.75" customHeight="1">
      <c r="A26" s="154" t="s">
        <v>19</v>
      </c>
      <c r="B26" s="156">
        <v>2</v>
      </c>
      <c r="C26" s="158" t="str">
        <f>VLOOKUP(B26,'пр.взв'!B7:G32,2,FALSE)</f>
        <v>Заботин Владислав Игоревич</v>
      </c>
      <c r="D26" s="153" t="str">
        <f>VLOOKUP(B26,'пр.взв'!B7:G32,3,FALSE)</f>
        <v>03.06.1994, 1р</v>
      </c>
      <c r="E26" s="151" t="str">
        <f>VLOOKUP(B26,'пр.взв'!B7:G32,4,FALSE)</f>
        <v>Нижегородская, Дзержинск</v>
      </c>
      <c r="F26" s="152">
        <f>VLOOKUP(B26,'пр.взв'!B7:G32,5,FALSE)</f>
        <v>0</v>
      </c>
      <c r="G26" s="150" t="str">
        <f>VLOOKUP(B26,'пр.взв'!B7:G32,6,FALSE)</f>
        <v>Береснев С.Н.</v>
      </c>
    </row>
    <row r="27" spans="1:7" ht="12.75" customHeight="1">
      <c r="A27" s="155"/>
      <c r="B27" s="157"/>
      <c r="C27" s="158"/>
      <c r="D27" s="153"/>
      <c r="E27" s="151"/>
      <c r="F27" s="152"/>
      <c r="G27" s="150"/>
    </row>
    <row r="28" spans="1:7" ht="12.75" customHeight="1">
      <c r="A28" s="154" t="s">
        <v>20</v>
      </c>
      <c r="B28" s="156">
        <v>8</v>
      </c>
      <c r="C28" s="158" t="str">
        <f>VLOOKUP(B28,'пр.взв'!B7:G32,2,FALSE)</f>
        <v>Грачев Александр</v>
      </c>
      <c r="D28" s="153" t="str">
        <f>VLOOKUP(B28,'пр.взв'!B7:G32,3,FALSE)</f>
        <v>1995, 1р.</v>
      </c>
      <c r="E28" s="151" t="str">
        <f>VLOOKUP(B28,'пр.взв'!B7:G32,4,FALSE)</f>
        <v>Самарская обл. Самара, МО</v>
      </c>
      <c r="F28" s="152">
        <f>VLOOKUP(B28,'пр.взв'!B7:G32,5,FALSE)</f>
        <v>0</v>
      </c>
      <c r="G28" s="150" t="str">
        <f>VLOOKUP(B28,'пр.взв'!B7:G32,6,FALSE)</f>
        <v>Щеглов Г.З.</v>
      </c>
    </row>
    <row r="29" spans="1:7" ht="12.75" customHeight="1">
      <c r="A29" s="155"/>
      <c r="B29" s="157"/>
      <c r="C29" s="158"/>
      <c r="D29" s="153"/>
      <c r="E29" s="151"/>
      <c r="F29" s="152"/>
      <c r="G29" s="150"/>
    </row>
    <row r="30" spans="1:7" ht="12.75" customHeight="1">
      <c r="A30" s="154" t="s">
        <v>23</v>
      </c>
      <c r="B30" s="156">
        <v>12</v>
      </c>
      <c r="C30" s="158" t="str">
        <f>VLOOKUP(B30,'пр.взв'!B7:G32,2,FALSE)</f>
        <v>Чиглинцев Артем Владимирович</v>
      </c>
      <c r="D30" s="153" t="str">
        <f>VLOOKUP(B30,'пр.взв'!B7:G32,3,FALSE)</f>
        <v>22.01.1994, 1р</v>
      </c>
      <c r="E30" s="151" t="str">
        <f>VLOOKUP(B30,'пр.взв'!B7:G32,4,FALSE)</f>
        <v>Р.Башкортостан, Туймазы, МО</v>
      </c>
      <c r="F30" s="152">
        <f>VLOOKUP(B30,'пр.взв'!B7:G32,5,FALSE)</f>
        <v>0</v>
      </c>
      <c r="G30" s="150" t="str">
        <f>VLOOKUP(B30,'пр.взв'!B7:G32,6,FALSE)</f>
        <v>Назмиев Ш.И.</v>
      </c>
    </row>
    <row r="31" spans="1:14" ht="12.75" customHeight="1">
      <c r="A31" s="155"/>
      <c r="B31" s="157"/>
      <c r="C31" s="158"/>
      <c r="D31" s="153"/>
      <c r="E31" s="151"/>
      <c r="F31" s="152"/>
      <c r="G31" s="150"/>
      <c r="H31" s="5"/>
      <c r="I31" s="5"/>
      <c r="J31" s="5"/>
      <c r="L31" s="5"/>
      <c r="M31" s="5"/>
      <c r="N31" s="5"/>
    </row>
    <row r="32" spans="1:26" ht="34.5" customHeight="1">
      <c r="A32" s="28" t="str">
        <f>HYPERLINK('[1]реквизиты'!$A$6)</f>
        <v>Гл. судья, судья МК</v>
      </c>
      <c r="B32" s="32"/>
      <c r="C32" s="32"/>
      <c r="D32" s="33"/>
      <c r="E32" s="35" t="str">
        <f>HYPERLINK('[1]реквизиты'!$G$6)</f>
        <v>Зинчак В.С.</v>
      </c>
      <c r="G32" s="37" t="str">
        <f>HYPERLINK('[1]реквизиты'!$G$7)</f>
        <v>г.Дзержинск</v>
      </c>
      <c r="H32" s="3"/>
      <c r="I32" s="3"/>
      <c r="J32" s="3"/>
      <c r="K32" s="3"/>
      <c r="L32" s="3"/>
      <c r="M32" s="3"/>
      <c r="N32" s="33"/>
      <c r="O32" s="33"/>
      <c r="P32" s="33"/>
      <c r="Q32" s="39"/>
      <c r="R32" s="36"/>
      <c r="S32" s="39"/>
      <c r="T32" s="36"/>
      <c r="U32" s="39"/>
      <c r="W32" s="39"/>
      <c r="X32" s="36"/>
      <c r="Y32" s="22"/>
      <c r="Z32" s="22"/>
    </row>
    <row r="33" spans="1:26" ht="28.5" customHeight="1">
      <c r="A33" s="40" t="str">
        <f>HYPERLINK('[1]реквизиты'!$A$8)</f>
        <v>Гл. секретарь, судья РК</v>
      </c>
      <c r="B33" s="32"/>
      <c r="C33" s="38"/>
      <c r="D33" s="41"/>
      <c r="E33" s="35" t="str">
        <f>HYPERLINK('[1]реквизиты'!$G$8)</f>
        <v>Пчелов С.Г.</v>
      </c>
      <c r="F33" s="3"/>
      <c r="G33" s="37" t="str">
        <f>HYPERLINK('[1]реквизиты'!$G$9)</f>
        <v>г.Чебоксары</v>
      </c>
      <c r="H33" s="3"/>
      <c r="I33" s="3"/>
      <c r="J33" s="3"/>
      <c r="K33" s="3"/>
      <c r="L33" s="3"/>
      <c r="M33" s="3"/>
      <c r="N33" s="33"/>
      <c r="O33" s="33"/>
      <c r="P33" s="33"/>
      <c r="Q33" s="39"/>
      <c r="R33" s="36"/>
      <c r="S33" s="39"/>
      <c r="T33" s="36"/>
      <c r="U33" s="39"/>
      <c r="W33" s="39"/>
      <c r="X33" s="36"/>
      <c r="Y33" s="22"/>
      <c r="Z33" s="22"/>
    </row>
    <row r="34" spans="1:13" ht="12.75">
      <c r="A34" s="177"/>
      <c r="B34" s="147"/>
      <c r="C34" s="143"/>
      <c r="D34" s="144"/>
      <c r="E34" s="175"/>
      <c r="F34" s="176"/>
      <c r="G34" s="143"/>
      <c r="H34" s="3"/>
      <c r="I34" s="3"/>
      <c r="J34" s="3"/>
      <c r="K34" s="3"/>
      <c r="L34" s="3"/>
      <c r="M34" s="3"/>
    </row>
    <row r="35" spans="1:13" ht="12.75">
      <c r="A35" s="177"/>
      <c r="B35" s="148"/>
      <c r="C35" s="143"/>
      <c r="D35" s="144"/>
      <c r="E35" s="175"/>
      <c r="F35" s="176"/>
      <c r="G35" s="143"/>
      <c r="H35" s="3"/>
      <c r="I35" s="3"/>
      <c r="J35" s="3"/>
      <c r="K35" s="3"/>
      <c r="L35" s="3"/>
      <c r="M35" s="3"/>
    </row>
    <row r="36" spans="1:10" ht="12.75">
      <c r="A36" s="177"/>
      <c r="B36" s="147"/>
      <c r="C36" s="143"/>
      <c r="D36" s="144"/>
      <c r="E36" s="175"/>
      <c r="F36" s="176"/>
      <c r="G36" s="143"/>
      <c r="H36" s="3"/>
      <c r="I36" s="3"/>
      <c r="J36" s="3"/>
    </row>
    <row r="37" spans="1:10" ht="12.75">
      <c r="A37" s="177"/>
      <c r="B37" s="148"/>
      <c r="C37" s="143"/>
      <c r="D37" s="144"/>
      <c r="E37" s="175"/>
      <c r="F37" s="176"/>
      <c r="G37" s="143"/>
      <c r="H37" s="3"/>
      <c r="I37" s="3"/>
      <c r="J37" s="3"/>
    </row>
    <row r="38" spans="1:10" ht="12.75">
      <c r="A38" s="177"/>
      <c r="B38" s="147"/>
      <c r="C38" s="143"/>
      <c r="D38" s="144"/>
      <c r="E38" s="175"/>
      <c r="F38" s="176"/>
      <c r="G38" s="143"/>
      <c r="H38" s="3"/>
      <c r="I38" s="3"/>
      <c r="J38" s="3"/>
    </row>
    <row r="39" spans="1:10" ht="12.75">
      <c r="A39" s="177"/>
      <c r="B39" s="148"/>
      <c r="C39" s="143"/>
      <c r="D39" s="144"/>
      <c r="E39" s="175"/>
      <c r="F39" s="176"/>
      <c r="G39" s="143"/>
      <c r="H39" s="3"/>
      <c r="I39" s="3"/>
      <c r="J39" s="3"/>
    </row>
    <row r="40" spans="1:10" ht="12.75">
      <c r="A40" s="177"/>
      <c r="B40" s="147"/>
      <c r="C40" s="143"/>
      <c r="D40" s="144"/>
      <c r="E40" s="175"/>
      <c r="F40" s="176"/>
      <c r="G40" s="143"/>
      <c r="H40" s="3"/>
      <c r="I40" s="3"/>
      <c r="J40" s="3"/>
    </row>
    <row r="41" spans="1:10" ht="12.75">
      <c r="A41" s="177"/>
      <c r="B41" s="148"/>
      <c r="C41" s="143"/>
      <c r="D41" s="144"/>
      <c r="E41" s="175"/>
      <c r="F41" s="176"/>
      <c r="G41" s="143"/>
      <c r="H41" s="3"/>
      <c r="I41" s="3"/>
      <c r="J41" s="3"/>
    </row>
    <row r="42" spans="1:10" ht="12.75">
      <c r="A42" s="177"/>
      <c r="B42" s="147"/>
      <c r="C42" s="143"/>
      <c r="D42" s="144"/>
      <c r="E42" s="175"/>
      <c r="F42" s="176"/>
      <c r="G42" s="143"/>
      <c r="H42" s="3"/>
      <c r="I42" s="3"/>
      <c r="J42" s="3"/>
    </row>
    <row r="43" spans="1:10" ht="12.75">
      <c r="A43" s="177"/>
      <c r="B43" s="148"/>
      <c r="C43" s="143"/>
      <c r="D43" s="144"/>
      <c r="E43" s="175"/>
      <c r="F43" s="176"/>
      <c r="G43" s="143"/>
      <c r="H43" s="3"/>
      <c r="I43" s="3"/>
      <c r="J43" s="3"/>
    </row>
    <row r="44" spans="1:10" ht="12.75">
      <c r="A44" s="177"/>
      <c r="B44" s="147"/>
      <c r="C44" s="143"/>
      <c r="D44" s="144"/>
      <c r="E44" s="175"/>
      <c r="F44" s="176"/>
      <c r="G44" s="143"/>
      <c r="H44" s="3"/>
      <c r="I44" s="3"/>
      <c r="J44" s="3"/>
    </row>
    <row r="45" spans="1:10" ht="12.75">
      <c r="A45" s="177"/>
      <c r="B45" s="148"/>
      <c r="C45" s="143"/>
      <c r="D45" s="144"/>
      <c r="E45" s="175"/>
      <c r="F45" s="176"/>
      <c r="G45" s="143"/>
      <c r="H45" s="3"/>
      <c r="I45" s="3"/>
      <c r="J45" s="3"/>
    </row>
    <row r="46" spans="1:10" ht="12.75">
      <c r="A46" s="177"/>
      <c r="B46" s="147"/>
      <c r="C46" s="143"/>
      <c r="D46" s="144"/>
      <c r="E46" s="175"/>
      <c r="F46" s="176"/>
      <c r="G46" s="143"/>
      <c r="H46" s="3"/>
      <c r="I46" s="3"/>
      <c r="J46" s="3"/>
    </row>
    <row r="47" spans="1:10" ht="12.75">
      <c r="A47" s="177"/>
      <c r="B47" s="148"/>
      <c r="C47" s="143"/>
      <c r="D47" s="144"/>
      <c r="E47" s="175"/>
      <c r="F47" s="176"/>
      <c r="G47" s="143"/>
      <c r="H47" s="3"/>
      <c r="I47" s="3"/>
      <c r="J47" s="3"/>
    </row>
    <row r="48" spans="1:10" ht="12.75">
      <c r="A48" s="177"/>
      <c r="B48" s="147"/>
      <c r="C48" s="143"/>
      <c r="D48" s="144"/>
      <c r="E48" s="175"/>
      <c r="F48" s="176"/>
      <c r="G48" s="143"/>
      <c r="H48" s="3"/>
      <c r="I48" s="3"/>
      <c r="J48" s="3"/>
    </row>
    <row r="49" spans="1:10" ht="12.75">
      <c r="A49" s="177"/>
      <c r="B49" s="148"/>
      <c r="C49" s="143"/>
      <c r="D49" s="144"/>
      <c r="E49" s="175"/>
      <c r="F49" s="176"/>
      <c r="G49" s="143"/>
      <c r="H49" s="3"/>
      <c r="I49" s="3"/>
      <c r="J49" s="3"/>
    </row>
    <row r="50" spans="1:10" ht="12.75">
      <c r="A50" s="177"/>
      <c r="B50" s="147"/>
      <c r="C50" s="143"/>
      <c r="D50" s="144"/>
      <c r="E50" s="175"/>
      <c r="F50" s="176"/>
      <c r="G50" s="143"/>
      <c r="H50" s="3"/>
      <c r="I50" s="3"/>
      <c r="J50" s="3"/>
    </row>
    <row r="51" spans="1:10" ht="12.75">
      <c r="A51" s="177"/>
      <c r="B51" s="148"/>
      <c r="C51" s="143"/>
      <c r="D51" s="144"/>
      <c r="E51" s="175"/>
      <c r="F51" s="176"/>
      <c r="G51" s="143"/>
      <c r="H51" s="3"/>
      <c r="I51" s="3"/>
      <c r="J51" s="3"/>
    </row>
    <row r="52" spans="1:10" ht="12.75">
      <c r="A52" s="177"/>
      <c r="B52" s="147"/>
      <c r="C52" s="143"/>
      <c r="D52" s="144"/>
      <c r="E52" s="175"/>
      <c r="F52" s="176"/>
      <c r="G52" s="143"/>
      <c r="H52" s="3"/>
      <c r="I52" s="3"/>
      <c r="J52" s="3"/>
    </row>
    <row r="53" spans="1:10" ht="12.75">
      <c r="A53" s="177"/>
      <c r="B53" s="148"/>
      <c r="C53" s="143"/>
      <c r="D53" s="144"/>
      <c r="E53" s="175"/>
      <c r="F53" s="176"/>
      <c r="G53" s="143"/>
      <c r="H53" s="3"/>
      <c r="I53" s="3"/>
      <c r="J53" s="3"/>
    </row>
    <row r="54" spans="1:10" ht="12.75">
      <c r="A54" s="177"/>
      <c r="B54" s="147"/>
      <c r="C54" s="143"/>
      <c r="D54" s="144"/>
      <c r="E54" s="175"/>
      <c r="F54" s="176"/>
      <c r="G54" s="143"/>
      <c r="H54" s="3"/>
      <c r="I54" s="3"/>
      <c r="J54" s="3"/>
    </row>
    <row r="55" spans="1:10" ht="12.75">
      <c r="A55" s="177"/>
      <c r="B55" s="148"/>
      <c r="C55" s="143"/>
      <c r="D55" s="144"/>
      <c r="E55" s="175"/>
      <c r="F55" s="176"/>
      <c r="G55" s="143"/>
      <c r="H55" s="3"/>
      <c r="I55" s="3"/>
      <c r="J55" s="3"/>
    </row>
    <row r="56" spans="1:10" ht="12.75">
      <c r="A56" s="177"/>
      <c r="B56" s="147"/>
      <c r="C56" s="143"/>
      <c r="D56" s="144"/>
      <c r="E56" s="175"/>
      <c r="F56" s="176"/>
      <c r="G56" s="143"/>
      <c r="H56" s="3"/>
      <c r="I56" s="3"/>
      <c r="J56" s="3"/>
    </row>
    <row r="57" spans="1:10" ht="12.75">
      <c r="A57" s="177"/>
      <c r="B57" s="148"/>
      <c r="C57" s="143"/>
      <c r="D57" s="144"/>
      <c r="E57" s="175"/>
      <c r="F57" s="176"/>
      <c r="G57" s="143"/>
      <c r="H57" s="3"/>
      <c r="I57" s="3"/>
      <c r="J57" s="3"/>
    </row>
    <row r="58" spans="1:10" ht="12.75">
      <c r="A58" s="177"/>
      <c r="B58" s="147"/>
      <c r="C58" s="143"/>
      <c r="D58" s="144"/>
      <c r="E58" s="175"/>
      <c r="F58" s="176"/>
      <c r="G58" s="143"/>
      <c r="H58" s="3"/>
      <c r="I58" s="3"/>
      <c r="J58" s="3"/>
    </row>
    <row r="59" spans="1:10" ht="12.75">
      <c r="A59" s="177"/>
      <c r="B59" s="148"/>
      <c r="C59" s="143"/>
      <c r="D59" s="144"/>
      <c r="E59" s="175"/>
      <c r="F59" s="176"/>
      <c r="G59" s="143"/>
      <c r="H59" s="3"/>
      <c r="I59" s="3"/>
      <c r="J59" s="3"/>
    </row>
    <row r="60" spans="1:10" ht="12.75">
      <c r="A60" s="177"/>
      <c r="B60" s="147"/>
      <c r="C60" s="143"/>
      <c r="D60" s="144"/>
      <c r="E60" s="175"/>
      <c r="F60" s="176"/>
      <c r="G60" s="143"/>
      <c r="H60" s="3"/>
      <c r="I60" s="3"/>
      <c r="J60" s="3"/>
    </row>
    <row r="61" spans="1:10" ht="12.75">
      <c r="A61" s="177"/>
      <c r="B61" s="148"/>
      <c r="C61" s="143"/>
      <c r="D61" s="144"/>
      <c r="E61" s="175"/>
      <c r="F61" s="176"/>
      <c r="G61" s="143"/>
      <c r="H61" s="3"/>
      <c r="I61" s="3"/>
      <c r="J61" s="3"/>
    </row>
    <row r="62" spans="1:10" ht="12.75">
      <c r="A62" s="177"/>
      <c r="B62" s="147"/>
      <c r="C62" s="143"/>
      <c r="D62" s="144"/>
      <c r="E62" s="175"/>
      <c r="F62" s="176"/>
      <c r="G62" s="143"/>
      <c r="H62" s="3"/>
      <c r="I62" s="3"/>
      <c r="J62" s="3"/>
    </row>
    <row r="63" spans="1:10" ht="12.75">
      <c r="A63" s="177"/>
      <c r="B63" s="148"/>
      <c r="C63" s="143"/>
      <c r="D63" s="144"/>
      <c r="E63" s="175"/>
      <c r="F63" s="176"/>
      <c r="G63" s="143"/>
      <c r="H63" s="3"/>
      <c r="I63" s="3"/>
      <c r="J63" s="3"/>
    </row>
    <row r="64" spans="1:10" ht="12.75">
      <c r="A64" s="177"/>
      <c r="B64" s="147"/>
      <c r="C64" s="143"/>
      <c r="D64" s="144"/>
      <c r="E64" s="175"/>
      <c r="F64" s="176"/>
      <c r="G64" s="143"/>
      <c r="H64" s="3"/>
      <c r="I64" s="3"/>
      <c r="J64" s="3"/>
    </row>
    <row r="65" spans="1:10" ht="12.75">
      <c r="A65" s="177"/>
      <c r="B65" s="148"/>
      <c r="C65" s="143"/>
      <c r="D65" s="144"/>
      <c r="E65" s="175"/>
      <c r="F65" s="176"/>
      <c r="G65" s="143"/>
      <c r="H65" s="3"/>
      <c r="I65" s="3"/>
      <c r="J65" s="3"/>
    </row>
    <row r="66" spans="1:10" ht="12.75">
      <c r="A66" s="177"/>
      <c r="B66" s="147"/>
      <c r="C66" s="143"/>
      <c r="D66" s="144"/>
      <c r="E66" s="175"/>
      <c r="F66" s="176"/>
      <c r="G66" s="143"/>
      <c r="H66" s="3"/>
      <c r="I66" s="3"/>
      <c r="J66" s="3"/>
    </row>
    <row r="67" spans="1:10" ht="12.75">
      <c r="A67" s="177"/>
      <c r="B67" s="148"/>
      <c r="C67" s="143"/>
      <c r="D67" s="144"/>
      <c r="E67" s="175"/>
      <c r="F67" s="176"/>
      <c r="G67" s="143"/>
      <c r="H67" s="3"/>
      <c r="I67" s="3"/>
      <c r="J67" s="3"/>
    </row>
    <row r="68" spans="1:10" ht="12.75">
      <c r="A68" s="177"/>
      <c r="B68" s="147"/>
      <c r="C68" s="143"/>
      <c r="D68" s="144"/>
      <c r="E68" s="175"/>
      <c r="F68" s="176"/>
      <c r="G68" s="143"/>
      <c r="H68" s="3"/>
      <c r="I68" s="3"/>
      <c r="J68" s="3"/>
    </row>
    <row r="69" spans="1:10" ht="12.75">
      <c r="A69" s="177"/>
      <c r="B69" s="148"/>
      <c r="C69" s="143"/>
      <c r="D69" s="144"/>
      <c r="E69" s="175"/>
      <c r="F69" s="176"/>
      <c r="G69" s="143"/>
      <c r="H69" s="3"/>
      <c r="I69" s="3"/>
      <c r="J69" s="3"/>
    </row>
    <row r="70" spans="1:10" ht="12.75">
      <c r="A70" s="177"/>
      <c r="B70" s="147"/>
      <c r="C70" s="143"/>
      <c r="D70" s="144"/>
      <c r="E70" s="175"/>
      <c r="F70" s="176"/>
      <c r="G70" s="143"/>
      <c r="H70" s="3"/>
      <c r="I70" s="3"/>
      <c r="J70" s="3"/>
    </row>
    <row r="71" spans="1:10" ht="12.75">
      <c r="A71" s="177"/>
      <c r="B71" s="148"/>
      <c r="C71" s="143"/>
      <c r="D71" s="144"/>
      <c r="E71" s="175"/>
      <c r="F71" s="176"/>
      <c r="G71" s="143"/>
      <c r="H71" s="3"/>
      <c r="I71" s="3"/>
      <c r="J71" s="3"/>
    </row>
    <row r="72" spans="1:10" ht="12.75">
      <c r="A72" s="47"/>
      <c r="B72" s="26"/>
      <c r="C72" s="16"/>
      <c r="D72" s="17"/>
      <c r="E72" s="19"/>
      <c r="F72" s="48"/>
      <c r="G72" s="16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235"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C34:C35"/>
    <mergeCell ref="D34:D35"/>
    <mergeCell ref="A36:A37"/>
    <mergeCell ref="B36:B37"/>
    <mergeCell ref="C36:C37"/>
    <mergeCell ref="D36:D37"/>
    <mergeCell ref="F30:F31"/>
    <mergeCell ref="A6:A7"/>
    <mergeCell ref="B6:B7"/>
    <mergeCell ref="C6:C7"/>
    <mergeCell ref="G30:G31"/>
    <mergeCell ref="E34:E35"/>
    <mergeCell ref="F34:F35"/>
    <mergeCell ref="G34:G35"/>
    <mergeCell ref="A34:A35"/>
    <mergeCell ref="B34:B3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2010-03-28T16:41:31Z</cp:lastPrinted>
  <dcterms:created xsi:type="dcterms:W3CDTF">1996-10-08T23:32:33Z</dcterms:created>
  <dcterms:modified xsi:type="dcterms:W3CDTF">2010-04-01T20:44:54Z</dcterms:modified>
  <cp:category/>
  <cp:version/>
  <cp:contentType/>
  <cp:contentStatus/>
</cp:coreProperties>
</file>