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0"/>
  </bookViews>
  <sheets>
    <sheet name="СУБЪЕКТЫ (2)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sambist</author>
  </authors>
  <commentList>
    <comment ref="A8" authorId="0">
      <text>
        <r>
          <rPr>
            <b/>
            <sz val="8"/>
            <rFont val="Tahoma"/>
            <family val="2"/>
          </rPr>
          <t>sambist: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<sst xmlns="http://schemas.openxmlformats.org/spreadsheetml/2006/main" count="51" uniqueCount="49">
  <si>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№п/п</t>
  </si>
  <si>
    <t>Субъект</t>
  </si>
  <si>
    <t>Сумма мест</t>
  </si>
  <si>
    <t>Всего очков</t>
  </si>
  <si>
    <t>МЕСТО</t>
  </si>
  <si>
    <t>Весовые категории</t>
  </si>
  <si>
    <t>&gt;80</t>
  </si>
  <si>
    <t>Команды не вошедшие в протокол командного первенства зачетных очков не принесли</t>
  </si>
  <si>
    <t xml:space="preserve">          ПРОТОКОЛ КОМАНДНОГО ЗАЧЕТА</t>
  </si>
  <si>
    <t>С.М.Трескин</t>
  </si>
  <si>
    <t>/г.Бийск/</t>
  </si>
  <si>
    <t>1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</si>
  <si>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</si>
  <si>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</si>
  <si>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</si>
  <si>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</si>
  <si>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</si>
  <si>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</si>
  <si>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9</t>
  </si>
  <si>
    <t>ТОМСКАЯ</t>
  </si>
  <si>
    <t>ИРКУТСКАЯ</t>
  </si>
  <si>
    <t>5</t>
  </si>
  <si>
    <t>Р.ТЫВА</t>
  </si>
  <si>
    <t>КУРГАНСКАЯ</t>
  </si>
  <si>
    <t>2</t>
  </si>
  <si>
    <t>СВЕРДЛОВСКАЯ</t>
  </si>
  <si>
    <t>ЧЕЛЯБИНСКАЯ</t>
  </si>
  <si>
    <t>ПРИМОРСКИЙ</t>
  </si>
  <si>
    <t>ХАБАРОВСКИЙ</t>
  </si>
  <si>
    <t>6</t>
  </si>
  <si>
    <t>Р.САХА-ЯКУТИЯ</t>
  </si>
  <si>
    <t>3</t>
  </si>
  <si>
    <t>4</t>
  </si>
  <si>
    <t>Первенство Азиатских Федеральных округов (СФО,УФО,ДФО) России по самбо</t>
  </si>
  <si>
    <t xml:space="preserve">      22-25 апреля 2010 г.                              г. Челябинск</t>
  </si>
  <si>
    <t>ТЮМЕНСКАЯ</t>
  </si>
  <si>
    <t>КАМЧАТСКИЙ</t>
  </si>
  <si>
    <t>Р.Г.Залеев</t>
  </si>
  <si>
    <t>/г.Октябрьск/</t>
  </si>
  <si>
    <t xml:space="preserve">              среди юниоров 1990-91г.р.</t>
  </si>
  <si>
    <t>&gt;100</t>
  </si>
  <si>
    <t>Р.АЛТАЙ</t>
  </si>
  <si>
    <t>ХМАО</t>
  </si>
  <si>
    <t>АМУРСКАЯ</t>
  </si>
  <si>
    <t>7</t>
  </si>
  <si>
    <t>10</t>
  </si>
  <si>
    <t>11</t>
  </si>
  <si>
    <t>12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</si>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</sst>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2"/>
      <name val="Century Gothic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color indexed="17"/>
      <name val="Arial"/>
      <family val="2"/>
    </font>
    <font>
      <sz val="10"/>
      <color indexed="17"/>
      <name val="Arial Narrow"/>
      <family val="2"/>
    </font>
    <font>
      <sz val="10"/>
      <color indexed="5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42" applyFont="1" applyFill="1" applyBorder="1" applyAlignment="1" applyProtection="1">
      <alignment horizontal="left"/>
      <protection/>
    </xf>
    <xf numFmtId="0" fontId="1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6" fillId="33" borderId="2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/>
    </xf>
    <xf numFmtId="0" fontId="25" fillId="0" borderId="35" xfId="0" applyFont="1" applyBorder="1" applyAlignment="1">
      <alignment/>
    </xf>
    <xf numFmtId="0" fontId="1" fillId="33" borderId="3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6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9" fillId="0" borderId="44" xfId="0" applyFont="1" applyBorder="1" applyAlignment="1">
      <alignment/>
    </xf>
    <xf numFmtId="49" fontId="26" fillId="33" borderId="45" xfId="0" applyNumberFormat="1" applyFont="1" applyFill="1" applyBorder="1" applyAlignment="1">
      <alignment horizontal="center" vertical="center" wrapText="1"/>
    </xf>
    <xf numFmtId="49" fontId="26" fillId="33" borderId="40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0" fontId="1" fillId="33" borderId="4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49" fontId="26" fillId="33" borderId="35" xfId="0" applyNumberFormat="1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57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/>
      <protection/>
    </xf>
    <xf numFmtId="0" fontId="5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438150</xdr:colOff>
      <xdr:row>3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3;&#1056;%20&#1084;&#1091;&#1078;&#1095;&#1080;&#1085;&#1099;%20200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36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8" sqref="A28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42" width="2.28125" style="0" customWidth="1"/>
    <col min="43" max="46" width="2.28125" style="0" hidden="1" customWidth="1"/>
    <col min="47" max="47" width="4.28125" style="0" customWidth="1"/>
    <col min="48" max="48" width="4.140625" style="0" customWidth="1"/>
    <col min="49" max="49" width="3.57421875" style="0" customWidth="1"/>
    <col min="50" max="50" width="3.28125" style="0" customWidth="1"/>
  </cols>
  <sheetData>
    <row r="1" spans="1:46" ht="13.5" customHeight="1">
      <c r="A1" s="154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</row>
    <row r="2" spans="1:53" ht="11.25" customHeight="1">
      <c r="A2" s="155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5"/>
      <c r="AV2" s="5"/>
      <c r="AW2" s="5"/>
      <c r="AX2" s="5"/>
      <c r="AY2" s="5"/>
      <c r="AZ2" s="5"/>
      <c r="BA2" s="5"/>
    </row>
    <row r="3" spans="1:53" ht="13.5" customHeight="1">
      <c r="A3" s="167" t="s">
        <v>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5"/>
      <c r="AV3" s="5"/>
      <c r="AW3" s="5"/>
      <c r="AX3" s="5"/>
      <c r="AY3" s="5"/>
      <c r="AZ3" s="5"/>
      <c r="BA3" s="5"/>
    </row>
    <row r="4" spans="1:253" ht="18" customHeight="1" thickBot="1">
      <c r="A4" s="166" t="s">
        <v>34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5"/>
      <c r="AV4" s="5"/>
      <c r="AW4" s="5"/>
      <c r="AX4" s="5"/>
      <c r="AY4" s="5"/>
      <c r="AZ4" s="5"/>
      <c r="BA4" s="5"/>
      <c r="CP4" s="164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4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4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4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</row>
    <row r="5" spans="1:53" ht="15" customHeight="1" thickBot="1">
      <c r="A5" s="160" t="s">
        <v>0</v>
      </c>
      <c r="B5" s="179" t="s">
        <v>1</v>
      </c>
      <c r="C5" s="162" t="s">
        <v>5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3"/>
      <c r="AU5" s="173" t="s">
        <v>2</v>
      </c>
      <c r="AV5" s="174"/>
      <c r="AW5" s="174"/>
      <c r="AX5" s="175"/>
      <c r="AY5" s="168" t="s">
        <v>3</v>
      </c>
      <c r="AZ5" s="168" t="s">
        <v>4</v>
      </c>
      <c r="BA5" s="5"/>
    </row>
    <row r="6" spans="1:53" ht="13.5" customHeight="1" thickBot="1">
      <c r="A6" s="161"/>
      <c r="B6" s="180"/>
      <c r="C6" s="156">
        <v>48</v>
      </c>
      <c r="D6" s="157"/>
      <c r="E6" s="157"/>
      <c r="F6" s="158"/>
      <c r="G6" s="159">
        <v>52</v>
      </c>
      <c r="H6" s="157"/>
      <c r="I6" s="157"/>
      <c r="J6" s="158"/>
      <c r="K6" s="159">
        <v>57</v>
      </c>
      <c r="L6" s="157"/>
      <c r="M6" s="157"/>
      <c r="N6" s="158"/>
      <c r="O6" s="159">
        <v>62</v>
      </c>
      <c r="P6" s="157"/>
      <c r="Q6" s="157"/>
      <c r="R6" s="158"/>
      <c r="S6" s="159">
        <v>68</v>
      </c>
      <c r="T6" s="157"/>
      <c r="U6" s="157"/>
      <c r="V6" s="158"/>
      <c r="W6" s="159">
        <v>74</v>
      </c>
      <c r="X6" s="157"/>
      <c r="Y6" s="157"/>
      <c r="Z6" s="158"/>
      <c r="AA6" s="159">
        <v>82</v>
      </c>
      <c r="AB6" s="157"/>
      <c r="AC6" s="157"/>
      <c r="AD6" s="158"/>
      <c r="AE6" s="159">
        <v>90</v>
      </c>
      <c r="AF6" s="157"/>
      <c r="AG6" s="157"/>
      <c r="AH6" s="158"/>
      <c r="AI6" s="159">
        <v>100</v>
      </c>
      <c r="AJ6" s="157"/>
      <c r="AK6" s="157"/>
      <c r="AL6" s="158"/>
      <c r="AM6" s="159" t="s">
        <v>40</v>
      </c>
      <c r="AN6" s="157"/>
      <c r="AO6" s="157"/>
      <c r="AP6" s="158"/>
      <c r="AQ6" s="170" t="s">
        <v>6</v>
      </c>
      <c r="AR6" s="171"/>
      <c r="AS6" s="171"/>
      <c r="AT6" s="172"/>
      <c r="AU6" s="176"/>
      <c r="AV6" s="177"/>
      <c r="AW6" s="177"/>
      <c r="AX6" s="178"/>
      <c r="AY6" s="169"/>
      <c r="AZ6" s="169"/>
      <c r="BA6" s="5"/>
    </row>
    <row r="7" spans="1:53" ht="13.5" thickBot="1">
      <c r="A7" s="161"/>
      <c r="B7" s="180"/>
      <c r="C7" s="71">
        <v>1</v>
      </c>
      <c r="D7" s="2">
        <v>2</v>
      </c>
      <c r="E7" s="2">
        <v>3</v>
      </c>
      <c r="F7" s="3">
        <v>5</v>
      </c>
      <c r="G7" s="4">
        <v>1</v>
      </c>
      <c r="H7" s="2">
        <v>2</v>
      </c>
      <c r="I7" s="2">
        <v>3</v>
      </c>
      <c r="J7" s="3">
        <v>5</v>
      </c>
      <c r="K7" s="4">
        <v>1</v>
      </c>
      <c r="L7" s="2">
        <v>2</v>
      </c>
      <c r="M7" s="2">
        <v>3</v>
      </c>
      <c r="N7" s="3">
        <v>5</v>
      </c>
      <c r="O7" s="4">
        <v>1</v>
      </c>
      <c r="P7" s="2">
        <v>2</v>
      </c>
      <c r="Q7" s="2">
        <v>3</v>
      </c>
      <c r="R7" s="3">
        <v>5</v>
      </c>
      <c r="S7" s="4">
        <v>1</v>
      </c>
      <c r="T7" s="2">
        <v>2</v>
      </c>
      <c r="U7" s="2">
        <v>3</v>
      </c>
      <c r="V7" s="3">
        <v>5</v>
      </c>
      <c r="W7" s="4">
        <v>1</v>
      </c>
      <c r="X7" s="2">
        <v>2</v>
      </c>
      <c r="Y7" s="2">
        <v>3</v>
      </c>
      <c r="Z7" s="3">
        <v>5</v>
      </c>
      <c r="AA7" s="4">
        <v>1</v>
      </c>
      <c r="AB7" s="2">
        <v>2</v>
      </c>
      <c r="AC7" s="2">
        <v>3</v>
      </c>
      <c r="AD7" s="3">
        <v>5</v>
      </c>
      <c r="AE7" s="4">
        <v>1</v>
      </c>
      <c r="AF7" s="2">
        <v>2</v>
      </c>
      <c r="AG7" s="2">
        <v>3</v>
      </c>
      <c r="AH7" s="3">
        <v>5</v>
      </c>
      <c r="AI7" s="4">
        <v>1</v>
      </c>
      <c r="AJ7" s="2">
        <v>2</v>
      </c>
      <c r="AK7" s="2">
        <v>3</v>
      </c>
      <c r="AL7" s="3">
        <v>5</v>
      </c>
      <c r="AM7" s="4">
        <v>1</v>
      </c>
      <c r="AN7" s="2">
        <v>2</v>
      </c>
      <c r="AO7" s="2">
        <v>3</v>
      </c>
      <c r="AP7" s="3">
        <v>5</v>
      </c>
      <c r="AQ7" s="4">
        <v>1</v>
      </c>
      <c r="AR7" s="2">
        <v>2</v>
      </c>
      <c r="AS7" s="2">
        <v>3</v>
      </c>
      <c r="AT7" s="3">
        <v>5</v>
      </c>
      <c r="AU7" s="30">
        <v>1</v>
      </c>
      <c r="AV7" s="31">
        <v>2</v>
      </c>
      <c r="AW7" s="32">
        <v>3</v>
      </c>
      <c r="AX7" s="33">
        <v>5</v>
      </c>
      <c r="AY7" s="169"/>
      <c r="AZ7" s="169"/>
      <c r="BA7" s="5"/>
    </row>
    <row r="8" spans="1:53" ht="14.25">
      <c r="A8" s="72">
        <v>1</v>
      </c>
      <c r="B8" s="73" t="s">
        <v>35</v>
      </c>
      <c r="C8" s="74"/>
      <c r="D8" s="51"/>
      <c r="E8" s="51"/>
      <c r="F8" s="52"/>
      <c r="G8" s="74"/>
      <c r="H8" s="51"/>
      <c r="I8" s="51"/>
      <c r="J8" s="75"/>
      <c r="K8" s="50"/>
      <c r="L8" s="51"/>
      <c r="M8" s="51"/>
      <c r="N8" s="52"/>
      <c r="O8" s="74"/>
      <c r="P8" s="51"/>
      <c r="Q8" s="51"/>
      <c r="R8" s="75"/>
      <c r="S8" s="50"/>
      <c r="T8" s="51"/>
      <c r="U8" s="51"/>
      <c r="V8" s="52"/>
      <c r="W8" s="74"/>
      <c r="X8" s="51"/>
      <c r="Y8" s="51"/>
      <c r="Z8" s="75"/>
      <c r="AA8" s="50"/>
      <c r="AB8" s="51"/>
      <c r="AC8" s="51"/>
      <c r="AD8" s="52"/>
      <c r="AE8" s="74"/>
      <c r="AF8" s="51"/>
      <c r="AG8" s="51">
        <v>1</v>
      </c>
      <c r="AH8" s="75">
        <v>1</v>
      </c>
      <c r="AI8" s="50"/>
      <c r="AJ8" s="51"/>
      <c r="AK8" s="51"/>
      <c r="AL8" s="52"/>
      <c r="AM8" s="74"/>
      <c r="AN8" s="51"/>
      <c r="AO8" s="51"/>
      <c r="AP8" s="52"/>
      <c r="AQ8" s="53"/>
      <c r="AR8" s="54"/>
      <c r="AS8" s="54"/>
      <c r="AT8" s="55"/>
      <c r="AU8" s="76">
        <f aca="true" t="shared" si="0" ref="AU8:AU24">SUM(C8+G8+K8+O8+S8+W8+AA8+AE8+AI8+AM8+AQ8)</f>
        <v>0</v>
      </c>
      <c r="AV8" s="77">
        <f aca="true" t="shared" si="1" ref="AV8:AV24">SUM(D8+H8+L8+P8+T8+X8+AB8+AF8+AJ8+AN8+AR8)</f>
        <v>0</v>
      </c>
      <c r="AW8" s="78">
        <f aca="true" t="shared" si="2" ref="AW8:AW24">SUM(E8+I8+M8+Q8+U8+Y8+AC8+AG8+AK8+AO8+AS8)</f>
        <v>1</v>
      </c>
      <c r="AX8" s="79">
        <f aca="true" t="shared" si="3" ref="AX8:AX24">SUM(F8+J8+N8+R8+V8+Z8+AD8+AH8+AL8+AP8+AT8)</f>
        <v>1</v>
      </c>
      <c r="AY8" s="146">
        <f aca="true" t="shared" si="4" ref="AY8:AY28">SUM(AU8*7+AV8*5+AW8*3+AX8*1)</f>
        <v>4</v>
      </c>
      <c r="AZ8" s="128" t="s">
        <v>46</v>
      </c>
      <c r="BA8" s="5"/>
    </row>
    <row r="9" spans="1:53" ht="14.25">
      <c r="A9" s="85">
        <v>2</v>
      </c>
      <c r="B9" s="73" t="s">
        <v>41</v>
      </c>
      <c r="C9" s="133"/>
      <c r="D9" s="134"/>
      <c r="E9" s="134"/>
      <c r="F9" s="135"/>
      <c r="G9" s="133"/>
      <c r="H9" s="134"/>
      <c r="I9" s="134"/>
      <c r="J9" s="136"/>
      <c r="K9" s="137"/>
      <c r="L9" s="134"/>
      <c r="M9" s="134"/>
      <c r="N9" s="135">
        <v>1</v>
      </c>
      <c r="O9" s="133"/>
      <c r="P9" s="134"/>
      <c r="Q9" s="134"/>
      <c r="R9" s="136"/>
      <c r="S9" s="137"/>
      <c r="T9" s="134"/>
      <c r="U9" s="134"/>
      <c r="V9" s="135"/>
      <c r="W9" s="133"/>
      <c r="X9" s="134"/>
      <c r="Y9" s="134"/>
      <c r="Z9" s="136"/>
      <c r="AA9" s="137"/>
      <c r="AB9" s="134"/>
      <c r="AC9" s="134"/>
      <c r="AD9" s="135"/>
      <c r="AE9" s="133"/>
      <c r="AF9" s="134"/>
      <c r="AG9" s="134"/>
      <c r="AH9" s="136"/>
      <c r="AI9" s="137"/>
      <c r="AJ9" s="134"/>
      <c r="AK9" s="134"/>
      <c r="AL9" s="135"/>
      <c r="AM9" s="133"/>
      <c r="AN9" s="134"/>
      <c r="AO9" s="134"/>
      <c r="AP9" s="135"/>
      <c r="AQ9" s="138"/>
      <c r="AR9" s="139"/>
      <c r="AS9" s="139"/>
      <c r="AT9" s="140"/>
      <c r="AU9" s="141">
        <f t="shared" si="0"/>
        <v>0</v>
      </c>
      <c r="AV9" s="142">
        <f t="shared" si="1"/>
        <v>0</v>
      </c>
      <c r="AW9" s="56">
        <f t="shared" si="2"/>
        <v>0</v>
      </c>
      <c r="AX9" s="143">
        <f t="shared" si="3"/>
        <v>1</v>
      </c>
      <c r="AY9" s="144">
        <f t="shared" si="4"/>
        <v>1</v>
      </c>
      <c r="AZ9" s="145" t="s">
        <v>48</v>
      </c>
      <c r="BA9" s="5"/>
    </row>
    <row r="10" spans="1:53" ht="15">
      <c r="A10" s="80">
        <v>3</v>
      </c>
      <c r="B10" s="81" t="s">
        <v>12</v>
      </c>
      <c r="C10" s="69"/>
      <c r="D10" s="58"/>
      <c r="E10" s="58"/>
      <c r="F10" s="59"/>
      <c r="G10" s="69"/>
      <c r="H10" s="58"/>
      <c r="I10" s="58"/>
      <c r="J10" s="82"/>
      <c r="K10" s="57"/>
      <c r="L10" s="58"/>
      <c r="M10" s="58"/>
      <c r="N10" s="59"/>
      <c r="O10" s="69"/>
      <c r="P10" s="58"/>
      <c r="Q10" s="58"/>
      <c r="R10" s="82"/>
      <c r="S10" s="57"/>
      <c r="T10" s="58"/>
      <c r="U10" s="58"/>
      <c r="V10" s="59"/>
      <c r="W10" s="69"/>
      <c r="X10" s="58"/>
      <c r="Y10" s="58"/>
      <c r="Z10" s="82"/>
      <c r="AA10" s="57"/>
      <c r="AB10" s="58"/>
      <c r="AC10" s="58"/>
      <c r="AD10" s="59"/>
      <c r="AE10" s="69"/>
      <c r="AF10" s="58"/>
      <c r="AG10" s="58"/>
      <c r="AH10" s="82"/>
      <c r="AI10" s="57"/>
      <c r="AJ10" s="58"/>
      <c r="AK10" s="58"/>
      <c r="AL10" s="59"/>
      <c r="AM10" s="69"/>
      <c r="AN10" s="58"/>
      <c r="AO10" s="58"/>
      <c r="AP10" s="59"/>
      <c r="AQ10" s="60"/>
      <c r="AR10" s="61"/>
      <c r="AS10" s="61"/>
      <c r="AT10" s="62"/>
      <c r="AU10" s="63">
        <f t="shared" si="0"/>
        <v>0</v>
      </c>
      <c r="AV10" s="64">
        <f t="shared" si="1"/>
        <v>0</v>
      </c>
      <c r="AW10" s="56">
        <f t="shared" si="2"/>
        <v>0</v>
      </c>
      <c r="AX10" s="65">
        <f t="shared" si="3"/>
        <v>0</v>
      </c>
      <c r="AY10" s="83">
        <f t="shared" si="4"/>
        <v>0</v>
      </c>
      <c r="AZ10" s="84"/>
      <c r="BA10" s="5"/>
    </row>
    <row r="11" spans="1:65" ht="14.25">
      <c r="A11" s="85">
        <v>4</v>
      </c>
      <c r="B11" s="81" t="s">
        <v>13</v>
      </c>
      <c r="C11" s="69"/>
      <c r="D11" s="58"/>
      <c r="E11" s="58"/>
      <c r="F11" s="59">
        <v>1</v>
      </c>
      <c r="G11" s="69"/>
      <c r="H11" s="58"/>
      <c r="I11" s="58"/>
      <c r="J11" s="82"/>
      <c r="K11" s="57"/>
      <c r="L11" s="58"/>
      <c r="M11" s="58"/>
      <c r="N11" s="59"/>
      <c r="O11" s="69"/>
      <c r="P11" s="58"/>
      <c r="Q11" s="58"/>
      <c r="R11" s="82"/>
      <c r="S11" s="57"/>
      <c r="T11" s="58"/>
      <c r="U11" s="58">
        <v>1</v>
      </c>
      <c r="V11" s="59"/>
      <c r="W11" s="69"/>
      <c r="X11" s="58"/>
      <c r="Y11" s="58"/>
      <c r="Z11" s="82"/>
      <c r="AA11" s="57"/>
      <c r="AB11" s="58"/>
      <c r="AC11" s="58"/>
      <c r="AD11" s="59"/>
      <c r="AE11" s="69"/>
      <c r="AF11" s="58"/>
      <c r="AG11" s="58">
        <v>1</v>
      </c>
      <c r="AH11" s="82"/>
      <c r="AI11" s="57"/>
      <c r="AJ11" s="58"/>
      <c r="AK11" s="58"/>
      <c r="AL11" s="59"/>
      <c r="AM11" s="69"/>
      <c r="AN11" s="58"/>
      <c r="AO11" s="58"/>
      <c r="AP11" s="59"/>
      <c r="AQ11" s="66"/>
      <c r="AR11" s="67"/>
      <c r="AS11" s="67"/>
      <c r="AT11" s="68"/>
      <c r="AU11" s="63">
        <f t="shared" si="0"/>
        <v>0</v>
      </c>
      <c r="AV11" s="64">
        <f t="shared" si="1"/>
        <v>0</v>
      </c>
      <c r="AW11" s="56">
        <f t="shared" si="2"/>
        <v>2</v>
      </c>
      <c r="AX11" s="65">
        <f t="shared" si="3"/>
        <v>1</v>
      </c>
      <c r="AY11" s="83">
        <f t="shared" si="4"/>
        <v>7</v>
      </c>
      <c r="AZ11" s="129" t="s">
        <v>18</v>
      </c>
      <c r="BA11" s="86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</row>
    <row r="12" spans="1:65" ht="13.5">
      <c r="A12" s="80">
        <v>5</v>
      </c>
      <c r="B12" s="81" t="s">
        <v>14</v>
      </c>
      <c r="C12" s="69"/>
      <c r="D12" s="58"/>
      <c r="E12" s="58"/>
      <c r="F12" s="59"/>
      <c r="G12" s="69"/>
      <c r="H12" s="58"/>
      <c r="I12" s="58"/>
      <c r="J12" s="82"/>
      <c r="K12" s="57"/>
      <c r="L12" s="58"/>
      <c r="M12" s="58"/>
      <c r="N12" s="59"/>
      <c r="O12" s="69"/>
      <c r="P12" s="58"/>
      <c r="Q12" s="58"/>
      <c r="R12" s="82"/>
      <c r="S12" s="57"/>
      <c r="T12" s="58"/>
      <c r="U12" s="58"/>
      <c r="V12" s="59"/>
      <c r="W12" s="69"/>
      <c r="X12" s="58"/>
      <c r="Y12" s="58"/>
      <c r="Z12" s="82"/>
      <c r="AA12" s="57"/>
      <c r="AB12" s="58"/>
      <c r="AC12" s="58"/>
      <c r="AD12" s="59"/>
      <c r="AE12" s="69"/>
      <c r="AF12" s="58"/>
      <c r="AG12" s="58"/>
      <c r="AH12" s="82"/>
      <c r="AI12" s="57"/>
      <c r="AJ12" s="58"/>
      <c r="AK12" s="58"/>
      <c r="AL12" s="59"/>
      <c r="AM12" s="69">
        <v>1</v>
      </c>
      <c r="AN12" s="58"/>
      <c r="AO12" s="58"/>
      <c r="AP12" s="59"/>
      <c r="AQ12" s="66"/>
      <c r="AR12" s="67"/>
      <c r="AS12" s="67"/>
      <c r="AT12" s="68"/>
      <c r="AU12" s="63">
        <f t="shared" si="0"/>
        <v>1</v>
      </c>
      <c r="AV12" s="64">
        <f t="shared" si="1"/>
        <v>0</v>
      </c>
      <c r="AW12" s="56">
        <f t="shared" si="2"/>
        <v>0</v>
      </c>
      <c r="AX12" s="65">
        <f t="shared" si="3"/>
        <v>0</v>
      </c>
      <c r="AY12" s="83">
        <f t="shared" si="4"/>
        <v>7</v>
      </c>
      <c r="AZ12" s="88">
        <v>8</v>
      </c>
      <c r="BA12" s="89"/>
      <c r="BB12" s="89"/>
      <c r="BC12" s="90"/>
      <c r="BD12" s="90"/>
      <c r="BE12" s="90"/>
      <c r="BF12" s="90"/>
      <c r="BG12" s="91"/>
      <c r="BH12" s="92"/>
      <c r="BI12" s="93"/>
      <c r="BJ12" s="94"/>
      <c r="BK12" s="95"/>
      <c r="BL12" s="86"/>
      <c r="BM12" s="87"/>
    </row>
    <row r="13" spans="1:65" ht="18">
      <c r="A13" s="96">
        <v>6</v>
      </c>
      <c r="B13" s="81" t="s">
        <v>15</v>
      </c>
      <c r="C13" s="69"/>
      <c r="D13" s="58">
        <v>1</v>
      </c>
      <c r="E13" s="58"/>
      <c r="F13" s="59"/>
      <c r="G13" s="97"/>
      <c r="H13" s="44"/>
      <c r="I13" s="45"/>
      <c r="J13" s="98"/>
      <c r="K13" s="43"/>
      <c r="L13" s="44"/>
      <c r="M13" s="45"/>
      <c r="N13" s="42">
        <v>1</v>
      </c>
      <c r="O13" s="69"/>
      <c r="P13" s="58"/>
      <c r="Q13" s="58"/>
      <c r="R13" s="82">
        <v>1</v>
      </c>
      <c r="S13" s="57"/>
      <c r="T13" s="58"/>
      <c r="U13" s="58"/>
      <c r="V13" s="59"/>
      <c r="W13" s="69"/>
      <c r="X13" s="58"/>
      <c r="Y13" s="58"/>
      <c r="Z13" s="82"/>
      <c r="AA13" s="57"/>
      <c r="AB13" s="58">
        <v>1</v>
      </c>
      <c r="AC13" s="58"/>
      <c r="AD13" s="59"/>
      <c r="AE13" s="69">
        <v>1</v>
      </c>
      <c r="AF13" s="58"/>
      <c r="AG13" s="58"/>
      <c r="AH13" s="82"/>
      <c r="AI13" s="57"/>
      <c r="AJ13" s="58"/>
      <c r="AK13" s="58"/>
      <c r="AL13" s="59"/>
      <c r="AM13" s="69"/>
      <c r="AN13" s="58"/>
      <c r="AO13" s="58"/>
      <c r="AP13" s="59"/>
      <c r="AQ13" s="66"/>
      <c r="AR13" s="67"/>
      <c r="AS13" s="67"/>
      <c r="AT13" s="68"/>
      <c r="AU13" s="63">
        <f t="shared" si="0"/>
        <v>1</v>
      </c>
      <c r="AV13" s="64">
        <f t="shared" si="1"/>
        <v>2</v>
      </c>
      <c r="AW13" s="56">
        <f t="shared" si="2"/>
        <v>0</v>
      </c>
      <c r="AX13" s="65">
        <f t="shared" si="3"/>
        <v>2</v>
      </c>
      <c r="AY13" s="83">
        <f t="shared" si="4"/>
        <v>19</v>
      </c>
      <c r="AZ13" s="132" t="s">
        <v>31</v>
      </c>
      <c r="BA13" s="86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</row>
    <row r="14" spans="1:65" ht="15.75">
      <c r="A14" s="99">
        <v>7</v>
      </c>
      <c r="B14" s="81" t="s">
        <v>16</v>
      </c>
      <c r="C14" s="100"/>
      <c r="D14" s="41"/>
      <c r="E14" s="41"/>
      <c r="F14" s="42"/>
      <c r="G14" s="100"/>
      <c r="H14" s="41"/>
      <c r="I14" s="41"/>
      <c r="J14" s="98">
        <v>1</v>
      </c>
      <c r="K14" s="40"/>
      <c r="L14" s="41"/>
      <c r="M14" s="41"/>
      <c r="N14" s="42"/>
      <c r="O14" s="100"/>
      <c r="P14" s="41"/>
      <c r="Q14" s="41"/>
      <c r="R14" s="98"/>
      <c r="S14" s="40"/>
      <c r="T14" s="41"/>
      <c r="U14" s="41"/>
      <c r="V14" s="42"/>
      <c r="W14" s="100"/>
      <c r="X14" s="41"/>
      <c r="Y14" s="41"/>
      <c r="Z14" s="98">
        <v>1</v>
      </c>
      <c r="AA14" s="40"/>
      <c r="AB14" s="41"/>
      <c r="AC14" s="41">
        <v>1</v>
      </c>
      <c r="AD14" s="42"/>
      <c r="AE14" s="100"/>
      <c r="AF14" s="41"/>
      <c r="AG14" s="41"/>
      <c r="AH14" s="98"/>
      <c r="AI14" s="40"/>
      <c r="AJ14" s="41"/>
      <c r="AK14" s="41"/>
      <c r="AL14" s="42"/>
      <c r="AM14" s="100"/>
      <c r="AN14" s="41"/>
      <c r="AO14" s="41"/>
      <c r="AP14" s="42"/>
      <c r="AQ14" s="12"/>
      <c r="AR14" s="13"/>
      <c r="AS14" s="13"/>
      <c r="AT14" s="14"/>
      <c r="AU14" s="15">
        <f t="shared" si="0"/>
        <v>0</v>
      </c>
      <c r="AV14" s="16">
        <f t="shared" si="1"/>
        <v>0</v>
      </c>
      <c r="AW14" s="49">
        <f t="shared" si="2"/>
        <v>1</v>
      </c>
      <c r="AX14" s="17">
        <f t="shared" si="3"/>
        <v>2</v>
      </c>
      <c r="AY14" s="101">
        <f t="shared" si="4"/>
        <v>5</v>
      </c>
      <c r="AZ14" s="148" t="s">
        <v>45</v>
      </c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</row>
    <row r="15" spans="1:53" ht="15">
      <c r="A15" s="96">
        <v>8</v>
      </c>
      <c r="B15" s="81" t="s">
        <v>17</v>
      </c>
      <c r="C15" s="100"/>
      <c r="D15" s="70"/>
      <c r="E15" s="70"/>
      <c r="F15" s="42"/>
      <c r="G15" s="97"/>
      <c r="H15" s="44"/>
      <c r="I15" s="45"/>
      <c r="J15" s="98"/>
      <c r="K15" s="43"/>
      <c r="L15" s="44"/>
      <c r="M15" s="45"/>
      <c r="N15" s="42"/>
      <c r="O15" s="97"/>
      <c r="P15" s="44"/>
      <c r="Q15" s="45">
        <v>1</v>
      </c>
      <c r="R15" s="98"/>
      <c r="S15" s="43"/>
      <c r="T15" s="44"/>
      <c r="U15" s="45"/>
      <c r="V15" s="42"/>
      <c r="W15" s="97"/>
      <c r="X15" s="44"/>
      <c r="Y15" s="45"/>
      <c r="Z15" s="98"/>
      <c r="AA15" s="43"/>
      <c r="AB15" s="44"/>
      <c r="AC15" s="45"/>
      <c r="AD15" s="42"/>
      <c r="AE15" s="97"/>
      <c r="AF15" s="44"/>
      <c r="AG15" s="45"/>
      <c r="AH15" s="98"/>
      <c r="AI15" s="43">
        <v>1</v>
      </c>
      <c r="AJ15" s="44"/>
      <c r="AK15" s="45"/>
      <c r="AL15" s="42">
        <v>1</v>
      </c>
      <c r="AM15" s="97"/>
      <c r="AN15" s="44"/>
      <c r="AO15" s="45"/>
      <c r="AP15" s="42"/>
      <c r="AQ15" s="18"/>
      <c r="AR15" s="19"/>
      <c r="AS15" s="20"/>
      <c r="AT15" s="14"/>
      <c r="AU15" s="15">
        <f t="shared" si="0"/>
        <v>1</v>
      </c>
      <c r="AV15" s="16">
        <f t="shared" si="1"/>
        <v>0</v>
      </c>
      <c r="AW15" s="49">
        <f t="shared" si="2"/>
        <v>1</v>
      </c>
      <c r="AX15" s="17">
        <f t="shared" si="3"/>
        <v>1</v>
      </c>
      <c r="AY15" s="101">
        <f t="shared" si="4"/>
        <v>11</v>
      </c>
      <c r="AZ15" s="130" t="s">
        <v>44</v>
      </c>
      <c r="BA15" s="5"/>
    </row>
    <row r="16" spans="1:53" ht="15">
      <c r="A16" s="102">
        <v>9</v>
      </c>
      <c r="B16" s="103" t="s">
        <v>19</v>
      </c>
      <c r="C16" s="100"/>
      <c r="D16" s="70"/>
      <c r="E16" s="70"/>
      <c r="F16" s="42"/>
      <c r="G16" s="97"/>
      <c r="H16" s="44"/>
      <c r="I16" s="45"/>
      <c r="J16" s="98"/>
      <c r="K16" s="43"/>
      <c r="L16" s="44">
        <v>1</v>
      </c>
      <c r="M16" s="45"/>
      <c r="N16" s="42"/>
      <c r="O16" s="97"/>
      <c r="P16" s="44"/>
      <c r="Q16" s="45"/>
      <c r="R16" s="98"/>
      <c r="S16" s="43"/>
      <c r="T16" s="44"/>
      <c r="U16" s="45"/>
      <c r="V16" s="42"/>
      <c r="W16" s="97"/>
      <c r="X16" s="44"/>
      <c r="Y16" s="45"/>
      <c r="Z16" s="98"/>
      <c r="AA16" s="43"/>
      <c r="AB16" s="44"/>
      <c r="AC16" s="45">
        <v>1</v>
      </c>
      <c r="AD16" s="42"/>
      <c r="AE16" s="97"/>
      <c r="AF16" s="41"/>
      <c r="AG16" s="45"/>
      <c r="AH16" s="98"/>
      <c r="AI16" s="43"/>
      <c r="AJ16" s="44"/>
      <c r="AK16" s="45"/>
      <c r="AL16" s="42">
        <v>1</v>
      </c>
      <c r="AM16" s="97"/>
      <c r="AN16" s="44"/>
      <c r="AO16" s="45">
        <v>1</v>
      </c>
      <c r="AP16" s="42"/>
      <c r="AQ16" s="18"/>
      <c r="AR16" s="19"/>
      <c r="AS16" s="20"/>
      <c r="AT16" s="14"/>
      <c r="AU16" s="15">
        <f t="shared" si="0"/>
        <v>0</v>
      </c>
      <c r="AV16" s="16">
        <f t="shared" si="1"/>
        <v>1</v>
      </c>
      <c r="AW16" s="49">
        <f t="shared" si="2"/>
        <v>2</v>
      </c>
      <c r="AX16" s="17">
        <f t="shared" si="3"/>
        <v>1</v>
      </c>
      <c r="AY16" s="101">
        <f t="shared" si="4"/>
        <v>12</v>
      </c>
      <c r="AZ16" s="130" t="s">
        <v>29</v>
      </c>
      <c r="BA16" s="5"/>
    </row>
    <row r="17" spans="1:53" ht="15.75" customHeight="1">
      <c r="A17" s="104">
        <v>10</v>
      </c>
      <c r="B17" s="81" t="s">
        <v>20</v>
      </c>
      <c r="C17" s="100"/>
      <c r="D17" s="41"/>
      <c r="E17" s="41"/>
      <c r="F17" s="42"/>
      <c r="G17" s="100"/>
      <c r="H17" s="41"/>
      <c r="I17" s="41">
        <v>1</v>
      </c>
      <c r="J17" s="98"/>
      <c r="K17" s="40"/>
      <c r="L17" s="41"/>
      <c r="M17" s="41">
        <v>2</v>
      </c>
      <c r="N17" s="42"/>
      <c r="O17" s="100"/>
      <c r="P17" s="41"/>
      <c r="Q17" s="41"/>
      <c r="R17" s="98"/>
      <c r="S17" s="40">
        <v>1</v>
      </c>
      <c r="T17" s="41"/>
      <c r="U17" s="41"/>
      <c r="V17" s="42"/>
      <c r="W17" s="100"/>
      <c r="X17" s="41"/>
      <c r="Y17" s="41"/>
      <c r="Z17" s="98"/>
      <c r="AA17" s="40"/>
      <c r="AB17" s="41"/>
      <c r="AC17" s="41"/>
      <c r="AD17" s="42"/>
      <c r="AE17" s="100"/>
      <c r="AF17" s="41"/>
      <c r="AG17" s="41"/>
      <c r="AH17" s="98"/>
      <c r="AI17" s="40"/>
      <c r="AJ17" s="41"/>
      <c r="AK17" s="41">
        <v>1</v>
      </c>
      <c r="AL17" s="42"/>
      <c r="AM17" s="100"/>
      <c r="AN17" s="41"/>
      <c r="AO17" s="41"/>
      <c r="AP17" s="42"/>
      <c r="AQ17" s="12"/>
      <c r="AR17" s="13"/>
      <c r="AS17" s="13"/>
      <c r="AT17" s="14"/>
      <c r="AU17" s="15">
        <f t="shared" si="0"/>
        <v>1</v>
      </c>
      <c r="AV17" s="16">
        <f t="shared" si="1"/>
        <v>0</v>
      </c>
      <c r="AW17" s="49">
        <f t="shared" si="2"/>
        <v>4</v>
      </c>
      <c r="AX17" s="17">
        <f t="shared" si="3"/>
        <v>0</v>
      </c>
      <c r="AY17" s="101">
        <f t="shared" si="4"/>
        <v>19</v>
      </c>
      <c r="AZ17" s="147" t="s">
        <v>32</v>
      </c>
      <c r="BA17" s="5"/>
    </row>
    <row r="18" spans="1:53" ht="15.75" customHeight="1">
      <c r="A18" s="102">
        <v>11</v>
      </c>
      <c r="B18" s="81" t="s">
        <v>22</v>
      </c>
      <c r="C18" s="105"/>
      <c r="D18" s="25"/>
      <c r="E18" s="25"/>
      <c r="F18" s="10"/>
      <c r="G18" s="105"/>
      <c r="H18" s="25"/>
      <c r="I18" s="25"/>
      <c r="J18" s="106"/>
      <c r="K18" s="24"/>
      <c r="L18" s="25"/>
      <c r="M18" s="25"/>
      <c r="N18" s="10"/>
      <c r="O18" s="105"/>
      <c r="P18" s="25"/>
      <c r="Q18" s="25"/>
      <c r="R18" s="106"/>
      <c r="S18" s="24"/>
      <c r="T18" s="25"/>
      <c r="U18" s="25"/>
      <c r="V18" s="10"/>
      <c r="W18" s="105"/>
      <c r="X18" s="25"/>
      <c r="Y18" s="25"/>
      <c r="Z18" s="106"/>
      <c r="AA18" s="24"/>
      <c r="AB18" s="25"/>
      <c r="AC18" s="25"/>
      <c r="AD18" s="10"/>
      <c r="AE18" s="105"/>
      <c r="AF18" s="25"/>
      <c r="AG18" s="25"/>
      <c r="AH18" s="106"/>
      <c r="AI18" s="24"/>
      <c r="AJ18" s="25"/>
      <c r="AK18" s="25"/>
      <c r="AL18" s="10"/>
      <c r="AM18" s="105"/>
      <c r="AN18" s="25"/>
      <c r="AO18" s="25"/>
      <c r="AP18" s="10"/>
      <c r="AQ18" s="26"/>
      <c r="AR18" s="27"/>
      <c r="AS18" s="27"/>
      <c r="AT18" s="28"/>
      <c r="AU18" s="15">
        <f t="shared" si="0"/>
        <v>0</v>
      </c>
      <c r="AV18" s="16">
        <f t="shared" si="1"/>
        <v>0</v>
      </c>
      <c r="AW18" s="49">
        <f t="shared" si="2"/>
        <v>0</v>
      </c>
      <c r="AX18" s="17">
        <f t="shared" si="3"/>
        <v>0</v>
      </c>
      <c r="AY18" s="107">
        <f t="shared" si="4"/>
        <v>0</v>
      </c>
      <c r="AZ18" s="29"/>
      <c r="BA18" s="5"/>
    </row>
    <row r="19" spans="1:53" ht="15.75" customHeight="1">
      <c r="A19" s="104">
        <v>12</v>
      </c>
      <c r="B19" s="81" t="s">
        <v>23</v>
      </c>
      <c r="C19" s="100"/>
      <c r="D19" s="70"/>
      <c r="E19" s="70"/>
      <c r="F19" s="42"/>
      <c r="G19" s="97"/>
      <c r="H19" s="44"/>
      <c r="I19" s="45"/>
      <c r="J19" s="98"/>
      <c r="K19" s="43"/>
      <c r="L19" s="44"/>
      <c r="M19" s="45"/>
      <c r="N19" s="42"/>
      <c r="O19" s="97">
        <v>1</v>
      </c>
      <c r="P19" s="44"/>
      <c r="Q19" s="45"/>
      <c r="R19" s="98"/>
      <c r="S19" s="43"/>
      <c r="T19" s="44"/>
      <c r="U19" s="45">
        <v>1</v>
      </c>
      <c r="V19" s="42"/>
      <c r="W19" s="97">
        <v>1</v>
      </c>
      <c r="X19" s="44">
        <v>1</v>
      </c>
      <c r="Y19" s="45"/>
      <c r="Z19" s="98">
        <v>1</v>
      </c>
      <c r="AA19" s="43">
        <v>1</v>
      </c>
      <c r="AB19" s="44"/>
      <c r="AC19" s="45"/>
      <c r="AD19" s="42"/>
      <c r="AE19" s="97"/>
      <c r="AF19" s="44">
        <v>1</v>
      </c>
      <c r="AG19" s="45"/>
      <c r="AH19" s="98"/>
      <c r="AI19" s="43"/>
      <c r="AJ19" s="44"/>
      <c r="AK19" s="45">
        <v>1</v>
      </c>
      <c r="AL19" s="42"/>
      <c r="AM19" s="97"/>
      <c r="AN19" s="44"/>
      <c r="AO19" s="45"/>
      <c r="AP19" s="42"/>
      <c r="AQ19" s="18"/>
      <c r="AR19" s="19"/>
      <c r="AS19" s="20"/>
      <c r="AT19" s="14"/>
      <c r="AU19" s="15">
        <f t="shared" si="0"/>
        <v>3</v>
      </c>
      <c r="AV19" s="16">
        <f t="shared" si="1"/>
        <v>2</v>
      </c>
      <c r="AW19" s="49">
        <f t="shared" si="2"/>
        <v>2</v>
      </c>
      <c r="AX19" s="17">
        <f t="shared" si="3"/>
        <v>1</v>
      </c>
      <c r="AY19" s="101">
        <f t="shared" si="4"/>
        <v>38</v>
      </c>
      <c r="AZ19" s="132" t="s">
        <v>24</v>
      </c>
      <c r="BA19" s="5"/>
    </row>
    <row r="20" spans="1:53" ht="15.75" customHeight="1">
      <c r="A20" s="102">
        <v>13</v>
      </c>
      <c r="B20" s="103" t="s">
        <v>25</v>
      </c>
      <c r="C20" s="100">
        <v>1</v>
      </c>
      <c r="D20" s="41"/>
      <c r="E20" s="70">
        <v>1</v>
      </c>
      <c r="F20" s="42">
        <v>1</v>
      </c>
      <c r="G20" s="97"/>
      <c r="H20" s="44">
        <v>1</v>
      </c>
      <c r="I20" s="45"/>
      <c r="J20" s="98">
        <v>1</v>
      </c>
      <c r="K20" s="43">
        <v>1</v>
      </c>
      <c r="L20" s="44"/>
      <c r="M20" s="45"/>
      <c r="N20" s="42"/>
      <c r="O20" s="97"/>
      <c r="P20" s="44">
        <v>1</v>
      </c>
      <c r="Q20" s="45"/>
      <c r="R20" s="98"/>
      <c r="S20" s="43"/>
      <c r="T20" s="44">
        <v>1</v>
      </c>
      <c r="U20" s="45"/>
      <c r="V20" s="42">
        <v>1</v>
      </c>
      <c r="W20" s="97"/>
      <c r="X20" s="44"/>
      <c r="Y20" s="45">
        <v>1</v>
      </c>
      <c r="Z20" s="98"/>
      <c r="AA20" s="43"/>
      <c r="AB20" s="44"/>
      <c r="AC20" s="45"/>
      <c r="AD20" s="42"/>
      <c r="AE20" s="97"/>
      <c r="AF20" s="44"/>
      <c r="AG20" s="45"/>
      <c r="AH20" s="98"/>
      <c r="AI20" s="43"/>
      <c r="AJ20" s="44">
        <v>1</v>
      </c>
      <c r="AK20" s="45"/>
      <c r="AL20" s="42"/>
      <c r="AM20" s="97"/>
      <c r="AN20" s="44">
        <v>1</v>
      </c>
      <c r="AO20" s="45"/>
      <c r="AP20" s="42"/>
      <c r="AQ20" s="18"/>
      <c r="AR20" s="19"/>
      <c r="AS20" s="20"/>
      <c r="AT20" s="14"/>
      <c r="AU20" s="15">
        <f t="shared" si="0"/>
        <v>2</v>
      </c>
      <c r="AV20" s="16">
        <f t="shared" si="1"/>
        <v>5</v>
      </c>
      <c r="AW20" s="49">
        <f t="shared" si="2"/>
        <v>2</v>
      </c>
      <c r="AX20" s="17">
        <f t="shared" si="3"/>
        <v>3</v>
      </c>
      <c r="AY20" s="101">
        <f t="shared" si="4"/>
        <v>48</v>
      </c>
      <c r="AZ20" s="132" t="s">
        <v>11</v>
      </c>
      <c r="BA20" s="5"/>
    </row>
    <row r="21" spans="1:53" ht="15.75" customHeight="1">
      <c r="A21" s="102">
        <v>14</v>
      </c>
      <c r="B21" s="108" t="s">
        <v>26</v>
      </c>
      <c r="C21" s="100"/>
      <c r="D21" s="41"/>
      <c r="E21" s="41">
        <v>1</v>
      </c>
      <c r="F21" s="42"/>
      <c r="G21" s="100">
        <v>1</v>
      </c>
      <c r="H21" s="41"/>
      <c r="I21" s="41">
        <v>1</v>
      </c>
      <c r="J21" s="98"/>
      <c r="K21" s="40"/>
      <c r="L21" s="41"/>
      <c r="M21" s="41"/>
      <c r="N21" s="42"/>
      <c r="O21" s="100"/>
      <c r="P21" s="41"/>
      <c r="Q21" s="41"/>
      <c r="R21" s="98">
        <v>1</v>
      </c>
      <c r="S21" s="40"/>
      <c r="T21" s="41"/>
      <c r="U21" s="41"/>
      <c r="V21" s="42"/>
      <c r="W21" s="100"/>
      <c r="X21" s="41"/>
      <c r="Y21" s="41">
        <v>1</v>
      </c>
      <c r="Z21" s="98"/>
      <c r="AA21" s="40"/>
      <c r="AB21" s="41"/>
      <c r="AC21" s="41"/>
      <c r="AD21" s="42">
        <v>1</v>
      </c>
      <c r="AE21" s="100"/>
      <c r="AF21" s="41"/>
      <c r="AG21" s="41"/>
      <c r="AH21" s="98"/>
      <c r="AI21" s="40"/>
      <c r="AJ21" s="41"/>
      <c r="AK21" s="41"/>
      <c r="AL21" s="42"/>
      <c r="AM21" s="100"/>
      <c r="AN21" s="41"/>
      <c r="AO21" s="41"/>
      <c r="AP21" s="42"/>
      <c r="AQ21" s="12"/>
      <c r="AR21" s="13"/>
      <c r="AS21" s="13"/>
      <c r="AT21" s="14"/>
      <c r="AU21" s="15">
        <f t="shared" si="0"/>
        <v>1</v>
      </c>
      <c r="AV21" s="16">
        <f t="shared" si="1"/>
        <v>0</v>
      </c>
      <c r="AW21" s="49">
        <f t="shared" si="2"/>
        <v>3</v>
      </c>
      <c r="AX21" s="17">
        <f t="shared" si="3"/>
        <v>2</v>
      </c>
      <c r="AY21" s="101">
        <f t="shared" si="4"/>
        <v>18</v>
      </c>
      <c r="AZ21" s="147" t="s">
        <v>21</v>
      </c>
      <c r="BA21" s="5"/>
    </row>
    <row r="22" spans="1:53" ht="15.75" customHeight="1">
      <c r="A22" s="102">
        <v>15</v>
      </c>
      <c r="B22" s="108" t="s">
        <v>42</v>
      </c>
      <c r="C22" s="100"/>
      <c r="D22" s="41"/>
      <c r="E22" s="41"/>
      <c r="F22" s="42"/>
      <c r="G22" s="100"/>
      <c r="H22" s="41"/>
      <c r="I22" s="41"/>
      <c r="J22" s="98"/>
      <c r="K22" s="40"/>
      <c r="L22" s="41"/>
      <c r="M22" s="41"/>
      <c r="N22" s="42"/>
      <c r="O22" s="100"/>
      <c r="P22" s="41"/>
      <c r="Q22" s="41">
        <v>1</v>
      </c>
      <c r="R22" s="98"/>
      <c r="S22" s="40"/>
      <c r="T22" s="41"/>
      <c r="U22" s="41"/>
      <c r="V22" s="42"/>
      <c r="W22" s="100"/>
      <c r="X22" s="41"/>
      <c r="Y22" s="41"/>
      <c r="Z22" s="98"/>
      <c r="AA22" s="40"/>
      <c r="AB22" s="41"/>
      <c r="AC22" s="41"/>
      <c r="AD22" s="42"/>
      <c r="AE22" s="100"/>
      <c r="AF22" s="41"/>
      <c r="AG22" s="41"/>
      <c r="AH22" s="98"/>
      <c r="AI22" s="40"/>
      <c r="AJ22" s="41"/>
      <c r="AK22" s="41"/>
      <c r="AL22" s="42"/>
      <c r="AM22" s="100"/>
      <c r="AN22" s="41"/>
      <c r="AO22" s="41"/>
      <c r="AP22" s="42"/>
      <c r="AQ22" s="12"/>
      <c r="AR22" s="13"/>
      <c r="AS22" s="13"/>
      <c r="AT22" s="14"/>
      <c r="AU22" s="15">
        <f aca="true" t="shared" si="5" ref="AU22:AX23">SUM(C22+G22+K22+O22+S22+W22+AA22+AE22+AI22+AM22+AQ22)</f>
        <v>0</v>
      </c>
      <c r="AV22" s="16">
        <f t="shared" si="5"/>
        <v>0</v>
      </c>
      <c r="AW22" s="49">
        <f t="shared" si="5"/>
        <v>1</v>
      </c>
      <c r="AX22" s="17">
        <f t="shared" si="5"/>
        <v>0</v>
      </c>
      <c r="AY22" s="101">
        <f t="shared" si="4"/>
        <v>3</v>
      </c>
      <c r="AZ22" s="147" t="s">
        <v>47</v>
      </c>
      <c r="BA22" s="5"/>
    </row>
    <row r="23" spans="1:53" ht="15.75" customHeight="1">
      <c r="A23" s="102">
        <v>16</v>
      </c>
      <c r="B23" s="108" t="s">
        <v>43</v>
      </c>
      <c r="C23" s="100"/>
      <c r="D23" s="41"/>
      <c r="E23" s="41"/>
      <c r="F23" s="42"/>
      <c r="G23" s="100"/>
      <c r="H23" s="41"/>
      <c r="I23" s="41"/>
      <c r="J23" s="98"/>
      <c r="K23" s="40"/>
      <c r="L23" s="41"/>
      <c r="M23" s="41"/>
      <c r="N23" s="42"/>
      <c r="O23" s="100"/>
      <c r="P23" s="41"/>
      <c r="Q23" s="41"/>
      <c r="R23" s="98"/>
      <c r="S23" s="40"/>
      <c r="T23" s="41"/>
      <c r="U23" s="41"/>
      <c r="V23" s="42">
        <v>1</v>
      </c>
      <c r="W23" s="100"/>
      <c r="X23" s="41"/>
      <c r="Y23" s="41"/>
      <c r="Z23" s="98"/>
      <c r="AA23" s="40"/>
      <c r="AB23" s="41"/>
      <c r="AC23" s="41"/>
      <c r="AD23" s="42"/>
      <c r="AE23" s="100"/>
      <c r="AF23" s="41"/>
      <c r="AG23" s="41"/>
      <c r="AH23" s="98"/>
      <c r="AI23" s="40"/>
      <c r="AJ23" s="41"/>
      <c r="AK23" s="41"/>
      <c r="AL23" s="42"/>
      <c r="AM23" s="100"/>
      <c r="AN23" s="41"/>
      <c r="AO23" s="41"/>
      <c r="AP23" s="42"/>
      <c r="AQ23" s="12"/>
      <c r="AR23" s="13"/>
      <c r="AS23" s="13"/>
      <c r="AT23" s="14"/>
      <c r="AU23" s="15">
        <f t="shared" si="5"/>
        <v>0</v>
      </c>
      <c r="AV23" s="16">
        <f t="shared" si="5"/>
        <v>0</v>
      </c>
      <c r="AW23" s="49">
        <f t="shared" si="5"/>
        <v>0</v>
      </c>
      <c r="AX23" s="17">
        <f t="shared" si="5"/>
        <v>1</v>
      </c>
      <c r="AY23" s="101">
        <f t="shared" si="4"/>
        <v>1</v>
      </c>
      <c r="AZ23" s="145" t="s">
        <v>48</v>
      </c>
      <c r="BA23" s="5"/>
    </row>
    <row r="24" spans="1:53" ht="17.25" customHeight="1">
      <c r="A24" s="102">
        <v>17</v>
      </c>
      <c r="B24" s="81" t="s">
        <v>27</v>
      </c>
      <c r="C24" s="100"/>
      <c r="D24" s="70"/>
      <c r="E24" s="70"/>
      <c r="F24" s="42"/>
      <c r="G24" s="97"/>
      <c r="H24" s="44"/>
      <c r="I24" s="45"/>
      <c r="J24" s="98"/>
      <c r="K24" s="43"/>
      <c r="L24" s="44"/>
      <c r="M24" s="45"/>
      <c r="N24" s="42"/>
      <c r="O24" s="97"/>
      <c r="P24" s="44"/>
      <c r="Q24" s="45"/>
      <c r="R24" s="98"/>
      <c r="S24" s="43"/>
      <c r="T24" s="44"/>
      <c r="U24" s="45"/>
      <c r="V24" s="42"/>
      <c r="W24" s="97"/>
      <c r="X24" s="44"/>
      <c r="Y24" s="45"/>
      <c r="Z24" s="98"/>
      <c r="AA24" s="43"/>
      <c r="AB24" s="44"/>
      <c r="AC24" s="45"/>
      <c r="AD24" s="42">
        <v>1</v>
      </c>
      <c r="AE24" s="97"/>
      <c r="AF24" s="44"/>
      <c r="AG24" s="45"/>
      <c r="AH24" s="98"/>
      <c r="AI24" s="43"/>
      <c r="AJ24" s="44"/>
      <c r="AK24" s="45"/>
      <c r="AL24" s="42"/>
      <c r="AM24" s="97"/>
      <c r="AN24" s="44"/>
      <c r="AO24" s="45"/>
      <c r="AP24" s="42"/>
      <c r="AQ24" s="18"/>
      <c r="AR24" s="19"/>
      <c r="AS24" s="20"/>
      <c r="AT24" s="14"/>
      <c r="AU24" s="15">
        <f t="shared" si="0"/>
        <v>0</v>
      </c>
      <c r="AV24" s="16">
        <f t="shared" si="1"/>
        <v>0</v>
      </c>
      <c r="AW24" s="49">
        <f t="shared" si="2"/>
        <v>0</v>
      </c>
      <c r="AX24" s="17">
        <f t="shared" si="3"/>
        <v>1</v>
      </c>
      <c r="AY24" s="101">
        <f t="shared" si="4"/>
        <v>1</v>
      </c>
      <c r="AZ24" s="145" t="s">
        <v>48</v>
      </c>
      <c r="BA24" s="5"/>
    </row>
    <row r="25" spans="1:53" ht="17.25" customHeight="1">
      <c r="A25" s="109">
        <v>18</v>
      </c>
      <c r="B25" s="81" t="s">
        <v>28</v>
      </c>
      <c r="C25" s="105"/>
      <c r="D25" s="25"/>
      <c r="E25" s="25"/>
      <c r="F25" s="10"/>
      <c r="G25" s="105"/>
      <c r="H25" s="25"/>
      <c r="I25" s="25"/>
      <c r="J25" s="106"/>
      <c r="K25" s="24"/>
      <c r="L25" s="25"/>
      <c r="M25" s="25"/>
      <c r="N25" s="10"/>
      <c r="O25" s="105"/>
      <c r="P25" s="25"/>
      <c r="Q25" s="25"/>
      <c r="R25" s="106"/>
      <c r="S25" s="24"/>
      <c r="T25" s="25"/>
      <c r="U25" s="25"/>
      <c r="V25" s="10"/>
      <c r="W25" s="105"/>
      <c r="X25" s="25"/>
      <c r="Y25" s="25"/>
      <c r="Z25" s="106"/>
      <c r="AA25" s="24"/>
      <c r="AB25" s="25"/>
      <c r="AC25" s="25"/>
      <c r="AD25" s="10"/>
      <c r="AE25" s="105"/>
      <c r="AF25" s="25"/>
      <c r="AG25" s="25"/>
      <c r="AH25" s="106"/>
      <c r="AI25" s="24"/>
      <c r="AJ25" s="25"/>
      <c r="AK25" s="25"/>
      <c r="AL25" s="10"/>
      <c r="AM25" s="105"/>
      <c r="AN25" s="25"/>
      <c r="AO25" s="25"/>
      <c r="AP25" s="10"/>
      <c r="AQ25" s="110"/>
      <c r="AR25" s="111"/>
      <c r="AS25" s="111"/>
      <c r="AT25" s="112"/>
      <c r="AU25" s="15">
        <f aca="true" t="shared" si="6" ref="AU25:AV28">SUM(G25+K25+O25+S25+W25+AA25+AE25+AI25+AM25+AQ25)</f>
        <v>0</v>
      </c>
      <c r="AV25" s="16">
        <f t="shared" si="6"/>
        <v>0</v>
      </c>
      <c r="AW25" s="49">
        <f>SUM(I25+M25+U25+Y25+AC25+AG25+AK25+AO25+AS25)</f>
        <v>0</v>
      </c>
      <c r="AX25" s="17">
        <f>SUM(J25+N25+R25+V25+Z25+AD25+AH25+AL25+AP25+AT25)</f>
        <v>0</v>
      </c>
      <c r="AY25" s="107">
        <f t="shared" si="4"/>
        <v>0</v>
      </c>
      <c r="AZ25" s="131"/>
      <c r="BA25" s="5"/>
    </row>
    <row r="26" spans="1:53" ht="17.25" customHeight="1" thickBot="1">
      <c r="A26" s="113">
        <v>19</v>
      </c>
      <c r="B26" s="81" t="s">
        <v>36</v>
      </c>
      <c r="C26" s="105"/>
      <c r="D26" s="25"/>
      <c r="E26" s="25"/>
      <c r="F26" s="10"/>
      <c r="G26" s="105"/>
      <c r="H26" s="25"/>
      <c r="I26" s="25"/>
      <c r="J26" s="106"/>
      <c r="K26" s="24"/>
      <c r="L26" s="25"/>
      <c r="M26" s="25"/>
      <c r="N26" s="10"/>
      <c r="O26" s="105"/>
      <c r="P26" s="25"/>
      <c r="Q26" s="25"/>
      <c r="R26" s="106"/>
      <c r="S26" s="24"/>
      <c r="T26" s="25"/>
      <c r="U26" s="25"/>
      <c r="V26" s="10"/>
      <c r="W26" s="105"/>
      <c r="X26" s="25"/>
      <c r="Y26" s="25"/>
      <c r="Z26" s="106"/>
      <c r="AA26" s="24"/>
      <c r="AB26" s="25"/>
      <c r="AC26" s="25"/>
      <c r="AD26" s="10"/>
      <c r="AE26" s="105"/>
      <c r="AF26" s="25"/>
      <c r="AG26" s="25"/>
      <c r="AH26" s="106"/>
      <c r="AI26" s="24"/>
      <c r="AJ26" s="25"/>
      <c r="AK26" s="25"/>
      <c r="AL26" s="10"/>
      <c r="AM26" s="105"/>
      <c r="AN26" s="25"/>
      <c r="AO26" s="25"/>
      <c r="AP26" s="25"/>
      <c r="AQ26" s="111"/>
      <c r="AR26" s="111"/>
      <c r="AS26" s="111"/>
      <c r="AT26" s="112"/>
      <c r="AU26" s="15">
        <f t="shared" si="6"/>
        <v>0</v>
      </c>
      <c r="AV26" s="16">
        <f t="shared" si="6"/>
        <v>0</v>
      </c>
      <c r="AW26" s="114">
        <f>SUM(I26+M26+U26+Y26+AC26+AG26+AK26+AO26+AS26)</f>
        <v>0</v>
      </c>
      <c r="AX26" s="17">
        <f>SUM(J26+N26+R26+V26+Z26+AD26+AH26+AL26+AP26+AT26)</f>
        <v>0</v>
      </c>
      <c r="AY26" s="107">
        <f t="shared" si="4"/>
        <v>0</v>
      </c>
      <c r="AZ26" s="131"/>
      <c r="BA26" s="5"/>
    </row>
    <row r="27" spans="1:53" ht="17.25" customHeight="1" thickBot="1">
      <c r="A27" s="115">
        <v>20</v>
      </c>
      <c r="B27" s="81" t="s">
        <v>30</v>
      </c>
      <c r="C27" s="105"/>
      <c r="D27" s="25"/>
      <c r="E27" s="25"/>
      <c r="F27" s="10"/>
      <c r="G27" s="105"/>
      <c r="H27" s="25"/>
      <c r="I27" s="25"/>
      <c r="J27" s="106"/>
      <c r="K27" s="24"/>
      <c r="L27" s="25"/>
      <c r="M27" s="25"/>
      <c r="N27" s="10"/>
      <c r="O27" s="105"/>
      <c r="P27" s="25"/>
      <c r="Q27" s="25"/>
      <c r="R27" s="106"/>
      <c r="S27" s="24"/>
      <c r="T27" s="25"/>
      <c r="U27" s="25"/>
      <c r="V27" s="10"/>
      <c r="W27" s="105"/>
      <c r="X27" s="25"/>
      <c r="Y27" s="25"/>
      <c r="Z27" s="106"/>
      <c r="AA27" s="24"/>
      <c r="AB27" s="25"/>
      <c r="AC27" s="25"/>
      <c r="AD27" s="10"/>
      <c r="AE27" s="105"/>
      <c r="AF27" s="25"/>
      <c r="AG27" s="25"/>
      <c r="AH27" s="106"/>
      <c r="AI27" s="24"/>
      <c r="AJ27" s="25"/>
      <c r="AK27" s="25"/>
      <c r="AL27" s="10"/>
      <c r="AM27" s="105"/>
      <c r="AN27" s="25"/>
      <c r="AO27" s="25"/>
      <c r="AP27" s="25"/>
      <c r="AQ27" s="111"/>
      <c r="AR27" s="111"/>
      <c r="AS27" s="111"/>
      <c r="AT27" s="112"/>
      <c r="AU27" s="15">
        <f t="shared" si="6"/>
        <v>0</v>
      </c>
      <c r="AV27" s="16">
        <f t="shared" si="6"/>
        <v>0</v>
      </c>
      <c r="AW27" s="114">
        <f>SUM(I27+M27+U27+Y27+AC27+AG27+AK27+AO27+AS27)</f>
        <v>0</v>
      </c>
      <c r="AX27" s="17">
        <f>SUM(J27+N27+R27+V27+Z27+AD27+AH27+AL27+AP27+AT27)</f>
        <v>0</v>
      </c>
      <c r="AY27" s="107">
        <f t="shared" si="4"/>
        <v>0</v>
      </c>
      <c r="AZ27" s="130"/>
      <c r="BA27" s="5"/>
    </row>
    <row r="28" spans="1:53" ht="15.75" thickBot="1">
      <c r="A28" s="9"/>
      <c r="B28" s="7"/>
      <c r="C28" s="116"/>
      <c r="D28" s="47"/>
      <c r="E28" s="47"/>
      <c r="F28" s="48"/>
      <c r="G28" s="116"/>
      <c r="H28" s="47"/>
      <c r="I28" s="47"/>
      <c r="J28" s="117"/>
      <c r="K28" s="46"/>
      <c r="L28" s="47"/>
      <c r="M28" s="47"/>
      <c r="N28" s="48"/>
      <c r="O28" s="116"/>
      <c r="P28" s="47"/>
      <c r="Q28" s="47"/>
      <c r="R28" s="117"/>
      <c r="S28" s="46"/>
      <c r="T28" s="47"/>
      <c r="U28" s="47"/>
      <c r="V28" s="48"/>
      <c r="W28" s="116"/>
      <c r="X28" s="47"/>
      <c r="Y28" s="47"/>
      <c r="Z28" s="117"/>
      <c r="AA28" s="46"/>
      <c r="AB28" s="47"/>
      <c r="AC28" s="47"/>
      <c r="AD28" s="48"/>
      <c r="AE28" s="116"/>
      <c r="AF28" s="47"/>
      <c r="AG28" s="47"/>
      <c r="AH28" s="117"/>
      <c r="AI28" s="46"/>
      <c r="AJ28" s="47"/>
      <c r="AK28" s="47"/>
      <c r="AL28" s="48"/>
      <c r="AM28" s="116"/>
      <c r="AN28" s="47"/>
      <c r="AO28" s="47"/>
      <c r="AP28" s="48"/>
      <c r="AQ28" s="21"/>
      <c r="AR28" s="22"/>
      <c r="AS28" s="22"/>
      <c r="AT28" s="23"/>
      <c r="AU28" s="118">
        <f t="shared" si="6"/>
        <v>0</v>
      </c>
      <c r="AV28" s="119">
        <f t="shared" si="6"/>
        <v>0</v>
      </c>
      <c r="AW28" s="120">
        <f>SUM(I28+M28+U28+Y28+AC28+AG28+AK28+AO28+AS28)</f>
        <v>0</v>
      </c>
      <c r="AX28" s="121">
        <f>SUM(J28+N28+R28+V28+Z28+AD28+AH28+AL28+AP28+AT28)</f>
        <v>0</v>
      </c>
      <c r="AY28" s="122">
        <f t="shared" si="4"/>
        <v>0</v>
      </c>
      <c r="AZ28" s="123"/>
      <c r="BA28" s="5"/>
    </row>
    <row r="29" spans="1:53" ht="13.5" thickBot="1">
      <c r="A29" s="8"/>
      <c r="C29" s="39">
        <f aca="true" t="shared" si="7" ref="C29:AV29">SUM(C8:C28)</f>
        <v>1</v>
      </c>
      <c r="D29" s="39">
        <f t="shared" si="7"/>
        <v>1</v>
      </c>
      <c r="E29" s="39">
        <f t="shared" si="7"/>
        <v>2</v>
      </c>
      <c r="F29" s="39">
        <f t="shared" si="7"/>
        <v>2</v>
      </c>
      <c r="G29" s="39">
        <f t="shared" si="7"/>
        <v>1</v>
      </c>
      <c r="H29" s="39">
        <f t="shared" si="7"/>
        <v>1</v>
      </c>
      <c r="I29" s="39">
        <f t="shared" si="7"/>
        <v>2</v>
      </c>
      <c r="J29" s="39">
        <f t="shared" si="7"/>
        <v>2</v>
      </c>
      <c r="K29" s="39">
        <f t="shared" si="7"/>
        <v>1</v>
      </c>
      <c r="L29" s="39">
        <f t="shared" si="7"/>
        <v>1</v>
      </c>
      <c r="M29" s="39">
        <f t="shared" si="7"/>
        <v>2</v>
      </c>
      <c r="N29" s="39">
        <f t="shared" si="7"/>
        <v>2</v>
      </c>
      <c r="O29" s="39">
        <f t="shared" si="7"/>
        <v>1</v>
      </c>
      <c r="P29" s="39">
        <f t="shared" si="7"/>
        <v>1</v>
      </c>
      <c r="Q29" s="39">
        <f t="shared" si="7"/>
        <v>2</v>
      </c>
      <c r="R29" s="39">
        <f t="shared" si="7"/>
        <v>2</v>
      </c>
      <c r="S29" s="39">
        <f t="shared" si="7"/>
        <v>1</v>
      </c>
      <c r="T29" s="39">
        <f t="shared" si="7"/>
        <v>1</v>
      </c>
      <c r="U29" s="39">
        <f t="shared" si="7"/>
        <v>2</v>
      </c>
      <c r="V29" s="39">
        <f t="shared" si="7"/>
        <v>2</v>
      </c>
      <c r="W29" s="39">
        <f t="shared" si="7"/>
        <v>1</v>
      </c>
      <c r="X29" s="39">
        <f t="shared" si="7"/>
        <v>1</v>
      </c>
      <c r="Y29" s="39">
        <f t="shared" si="7"/>
        <v>2</v>
      </c>
      <c r="Z29" s="39">
        <f t="shared" si="7"/>
        <v>2</v>
      </c>
      <c r="AA29" s="39">
        <f t="shared" si="7"/>
        <v>1</v>
      </c>
      <c r="AB29" s="39">
        <f t="shared" si="7"/>
        <v>1</v>
      </c>
      <c r="AC29" s="39">
        <f t="shared" si="7"/>
        <v>2</v>
      </c>
      <c r="AD29" s="39">
        <f t="shared" si="7"/>
        <v>2</v>
      </c>
      <c r="AE29" s="39">
        <f t="shared" si="7"/>
        <v>1</v>
      </c>
      <c r="AF29" s="39">
        <f t="shared" si="7"/>
        <v>1</v>
      </c>
      <c r="AG29" s="39">
        <f t="shared" si="7"/>
        <v>2</v>
      </c>
      <c r="AH29" s="39">
        <f t="shared" si="7"/>
        <v>1</v>
      </c>
      <c r="AI29" s="39">
        <f t="shared" si="7"/>
        <v>1</v>
      </c>
      <c r="AJ29" s="39">
        <f t="shared" si="7"/>
        <v>1</v>
      </c>
      <c r="AK29" s="39">
        <f t="shared" si="7"/>
        <v>2</v>
      </c>
      <c r="AL29" s="39">
        <f t="shared" si="7"/>
        <v>2</v>
      </c>
      <c r="AM29" s="39">
        <f t="shared" si="7"/>
        <v>1</v>
      </c>
      <c r="AN29" s="39">
        <f t="shared" si="7"/>
        <v>1</v>
      </c>
      <c r="AO29" s="39">
        <f t="shared" si="7"/>
        <v>1</v>
      </c>
      <c r="AP29" s="39">
        <f t="shared" si="7"/>
        <v>0</v>
      </c>
      <c r="AQ29" s="1">
        <f t="shared" si="7"/>
        <v>0</v>
      </c>
      <c r="AR29" s="1">
        <f t="shared" si="7"/>
        <v>0</v>
      </c>
      <c r="AS29" s="1">
        <f t="shared" si="7"/>
        <v>0</v>
      </c>
      <c r="AT29" s="34">
        <f t="shared" si="7"/>
        <v>0</v>
      </c>
      <c r="AU29" s="118">
        <f t="shared" si="7"/>
        <v>10</v>
      </c>
      <c r="AV29" s="119">
        <f t="shared" si="7"/>
        <v>10</v>
      </c>
      <c r="AW29" s="124">
        <f>SUM(AW8:AW27)</f>
        <v>19</v>
      </c>
      <c r="AX29" s="125">
        <f>SUM(AX8:AX28)</f>
        <v>17</v>
      </c>
      <c r="AY29" s="149"/>
      <c r="AZ29" s="126"/>
      <c r="BA29" s="5"/>
    </row>
    <row r="30" spans="1:53" ht="15.75" thickBot="1">
      <c r="A30" s="11"/>
      <c r="B30" s="11"/>
      <c r="C30" s="153">
        <f>SUM(C29:F29)</f>
        <v>6</v>
      </c>
      <c r="D30" s="153"/>
      <c r="E30" s="153"/>
      <c r="F30" s="153"/>
      <c r="G30" s="153">
        <f>SUM(G29:J29)</f>
        <v>6</v>
      </c>
      <c r="H30" s="153"/>
      <c r="I30" s="153"/>
      <c r="J30" s="153"/>
      <c r="K30" s="153">
        <f>SUM(K29:N29)</f>
        <v>6</v>
      </c>
      <c r="L30" s="153"/>
      <c r="M30" s="153"/>
      <c r="N30" s="153"/>
      <c r="O30" s="153">
        <f>SUM(O29:R29)</f>
        <v>6</v>
      </c>
      <c r="P30" s="153"/>
      <c r="Q30" s="153"/>
      <c r="R30" s="153"/>
      <c r="S30" s="153">
        <f>SUM(S29:V29)</f>
        <v>6</v>
      </c>
      <c r="T30" s="153"/>
      <c r="U30" s="153"/>
      <c r="V30" s="153"/>
      <c r="W30" s="153">
        <f>SUM(W29:Z29)</f>
        <v>6</v>
      </c>
      <c r="X30" s="153"/>
      <c r="Y30" s="153"/>
      <c r="Z30" s="153"/>
      <c r="AA30" s="153">
        <f>SUM(AA29:AD29)</f>
        <v>6</v>
      </c>
      <c r="AB30" s="153"/>
      <c r="AC30" s="153"/>
      <c r="AD30" s="153"/>
      <c r="AE30" s="153">
        <f>SUM(AE29:AH29)</f>
        <v>5</v>
      </c>
      <c r="AF30" s="153"/>
      <c r="AG30" s="153"/>
      <c r="AH30" s="153"/>
      <c r="AI30" s="153">
        <f>SUM(AI29:AL29)</f>
        <v>6</v>
      </c>
      <c r="AJ30" s="153"/>
      <c r="AK30" s="153"/>
      <c r="AL30" s="153"/>
      <c r="AM30" s="153">
        <f>SUM(AM29:AP29)</f>
        <v>3</v>
      </c>
      <c r="AN30" s="153"/>
      <c r="AO30" s="153"/>
      <c r="AP30" s="153"/>
      <c r="AQ30" s="153">
        <f>SUM(AQ29:AT29)</f>
        <v>0</v>
      </c>
      <c r="AR30" s="153"/>
      <c r="AS30" s="153"/>
      <c r="AT30" s="153"/>
      <c r="AU30" s="151">
        <f>SUM(AU29:AX29)</f>
        <v>56</v>
      </c>
      <c r="AV30" s="151"/>
      <c r="AW30" s="151"/>
      <c r="AX30" s="152"/>
      <c r="AY30" s="150"/>
      <c r="AZ30" s="127"/>
      <c r="BA30" s="5"/>
    </row>
    <row r="31" spans="47:53" ht="12.75">
      <c r="AU31" s="5"/>
      <c r="AV31" s="5"/>
      <c r="AW31" s="5"/>
      <c r="AX31" s="5"/>
      <c r="AY31" s="5"/>
      <c r="AZ31" s="5"/>
      <c r="BA31" s="5"/>
    </row>
    <row r="32" spans="3:53" ht="12.75">
      <c r="C32" t="s">
        <v>7</v>
      </c>
      <c r="AU32" s="5"/>
      <c r="AV32" s="5"/>
      <c r="AW32" s="5"/>
      <c r="AX32" s="5"/>
      <c r="AY32" s="5"/>
      <c r="AZ32" s="5"/>
      <c r="BA32" s="5"/>
    </row>
    <row r="35" spans="3:49" ht="12.75">
      <c r="C35" s="35" t="str">
        <f>HYPERLINK('[1]реквизиты'!$A$20)</f>
        <v>Гл. судья, судья МК</v>
      </c>
      <c r="K35" s="38"/>
      <c r="L35" s="38"/>
      <c r="M35" s="38"/>
      <c r="N35" s="38"/>
      <c r="O35" s="38"/>
      <c r="P35" s="38"/>
      <c r="Q35" s="38"/>
      <c r="R35" s="36" t="s">
        <v>37</v>
      </c>
      <c r="Y35" s="36" t="str">
        <f>HYPERLINK('[1]реквизиты'!$A$22)</f>
        <v>Гл. секретарь, судья МК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6" t="s">
        <v>9</v>
      </c>
      <c r="AV35" s="6"/>
      <c r="AW35" s="6"/>
    </row>
    <row r="36" spans="18:47" ht="12.75">
      <c r="R36" s="37" t="s">
        <v>38</v>
      </c>
      <c r="AU36" t="s">
        <v>10</v>
      </c>
    </row>
  </sheetData>
  <sheetProtection/>
  <mergeCells count="38">
    <mergeCell ref="S30:V30"/>
    <mergeCell ref="W30:Z30"/>
    <mergeCell ref="B5:B7"/>
    <mergeCell ref="S6:V6"/>
    <mergeCell ref="C30:F30"/>
    <mergeCell ref="G30:J30"/>
    <mergeCell ref="K30:N30"/>
    <mergeCell ref="O30:R30"/>
    <mergeCell ref="W6:Z6"/>
    <mergeCell ref="AZ5:AZ7"/>
    <mergeCell ref="AQ6:AT6"/>
    <mergeCell ref="AI6:AL6"/>
    <mergeCell ref="AU5:AX6"/>
    <mergeCell ref="AY5:AY7"/>
    <mergeCell ref="EL4:GG4"/>
    <mergeCell ref="GH4:IC4"/>
    <mergeCell ref="ID4:IS4"/>
    <mergeCell ref="A4:AT4"/>
    <mergeCell ref="A2:AT2"/>
    <mergeCell ref="CP4:EK4"/>
    <mergeCell ref="A3:AT3"/>
    <mergeCell ref="A1:AT1"/>
    <mergeCell ref="C6:F6"/>
    <mergeCell ref="G6:J6"/>
    <mergeCell ref="K6:N6"/>
    <mergeCell ref="O6:R6"/>
    <mergeCell ref="A5:A7"/>
    <mergeCell ref="C5:AT5"/>
    <mergeCell ref="AA6:AD6"/>
    <mergeCell ref="AE6:AH6"/>
    <mergeCell ref="AM6:AP6"/>
    <mergeCell ref="AY29:AY30"/>
    <mergeCell ref="AU30:AX30"/>
    <mergeCell ref="AA30:AD30"/>
    <mergeCell ref="AE30:AH30"/>
    <mergeCell ref="AQ30:AT30"/>
    <mergeCell ref="AM30:AP30"/>
    <mergeCell ref="AI30:AL30"/>
  </mergeCells>
  <printOptions horizontalCentered="1"/>
  <pageMargins left="0" right="0.1968503937007874" top="0.3937007874015748" bottom="0" header="0.5118110236220472" footer="0.5118110236220472"/>
  <pageSetup horizontalDpi="300" verticalDpi="300" orientation="landscape" paperSize="9" scale="96" r:id="rId4"/>
  <colBreaks count="1" manualBreakCount="1">
    <brk id="5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2009-04-11T07:03:49Z</cp:lastPrinted>
  <dcterms:created xsi:type="dcterms:W3CDTF">1996-10-08T23:32:33Z</dcterms:created>
  <dcterms:modified xsi:type="dcterms:W3CDTF">2010-04-25T04:23:57Z</dcterms:modified>
  <cp:category/>
  <cp:version/>
  <cp:contentType/>
  <cp:contentStatus/>
</cp:coreProperties>
</file>