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<sst xmlns="http://schemas.openxmlformats.org/spreadsheetml/2006/main" count="106" uniqueCount="61">
  <si>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</si>
  <si>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</si>
  <si>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</si>
  <si>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</si>
  <si>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</si>
  <si>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</si>
  <si>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</si>
  <si>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</si>
  <si>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</si>
  <si>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</si>
  <si>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</si>
  <si>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</si>
  <si>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</si>
  <si>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</si>
  <si>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</si>
  <si>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</si>
  <si>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</si>
  <si>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</si>
  <si>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</si>
  <si>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</si>
  <si>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</si>
  <si>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>№п/ж</t>
  </si>
  <si>
    <t>Мухачева Анна</t>
  </si>
  <si>
    <t>1993, кмс</t>
  </si>
  <si>
    <t>Свердловская область</t>
  </si>
  <si>
    <t>Заночкин А.И.</t>
  </si>
  <si>
    <t>1995, 1</t>
  </si>
  <si>
    <t>ХМАО</t>
  </si>
  <si>
    <t>Агеев О.В.</t>
  </si>
  <si>
    <t>Когут Татьяна</t>
  </si>
  <si>
    <t>Быкова Ольга</t>
  </si>
  <si>
    <t>Олексий В.В.</t>
  </si>
  <si>
    <t>Китунина Светлана Александровна</t>
  </si>
  <si>
    <t>1994, КМС</t>
  </si>
  <si>
    <t>Челябинская область</t>
  </si>
  <si>
    <t>Брызгалов, Новикова</t>
  </si>
  <si>
    <t>19-22 ноября 2010 г. Радужный</t>
  </si>
  <si>
    <t>Перминов И.Р.</t>
  </si>
  <si>
    <t>/Н. Тагил/</t>
  </si>
  <si>
    <t>судья  МК</t>
  </si>
  <si>
    <t>Новоселов С.П.</t>
  </si>
  <si>
    <t>/г. Н-Вартовск/</t>
  </si>
  <si>
    <t>Протокол хода соревнований Первенства УрФо по самбо среди юношей и девушек 1993-1994г.р.</t>
  </si>
  <si>
    <t xml:space="preserve">В.К. 44 кг </t>
  </si>
  <si>
    <t>1</t>
  </si>
  <si>
    <t>3</t>
  </si>
  <si>
    <t>2</t>
  </si>
  <si>
    <t>/г. Н. Тагил/</t>
  </si>
  <si>
    <t>/г. Н - Вартовск/</t>
  </si>
  <si>
    <t>Гл. секретарь, судья МК</t>
  </si>
  <si>
    <t>44 кг</t>
  </si>
  <si>
    <t>Олексий В.В</t>
  </si>
  <si>
    <t>Китунина Светлана Алексанндровна</t>
  </si>
  <si>
    <t>1994,КМС</t>
  </si>
  <si>
    <t>Челябинская</t>
  </si>
  <si>
    <t>1993, КМС</t>
  </si>
  <si>
    <t>Итоговый протокол. Первенства УрФО по самбо среди юношей и девушек 1993-1994 г.р.</t>
  </si>
  <si>
    <t>19 - 22  ноября 2010  г. Радужный</t>
  </si>
  <si>
    <t>Свердловская</t>
  </si>
  <si>
    <r>
      <t>ПРОТОКОЛ ВЗВЕШИВАНИЯ</t>
    </r>
    <r>
      <rPr>
        <u val="single"/>
        <sz val="10"/>
        <color indexed="12"/>
        <rFont val="Arial"/>
        <family val="0"/>
      </rPr>
      <t>.  Первенство УрФо по самбо среди юношей и девушек 1993-1994г.р.</t>
    </r>
  </si>
  <si>
    <t>вк. 44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</si>
</sst>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2" fillId="0" borderId="17" xfId="15" applyNumberFormat="1" applyFont="1" applyFill="1" applyBorder="1" applyAlignment="1">
      <alignment horizontal="center"/>
    </xf>
    <xf numFmtId="0" fontId="1" fillId="0" borderId="0" xfId="15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2" fillId="0" borderId="18" xfId="15" applyNumberFormat="1" applyFont="1" applyBorder="1" applyAlignment="1">
      <alignment horizontal="center"/>
    </xf>
    <xf numFmtId="0" fontId="0" fillId="0" borderId="19" xfId="15" applyNumberFormat="1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7" xfId="15" applyNumberFormat="1" applyFont="1" applyBorder="1" applyAlignment="1">
      <alignment horizontal="center"/>
    </xf>
    <xf numFmtId="0" fontId="2" fillId="0" borderId="20" xfId="15" applyNumberFormat="1" applyFont="1" applyBorder="1" applyAlignment="1">
      <alignment horizontal="center"/>
    </xf>
    <xf numFmtId="0" fontId="0" fillId="0" borderId="21" xfId="15" applyNumberFormat="1" applyFont="1" applyBorder="1" applyAlignment="1">
      <alignment horizontal="center"/>
    </xf>
    <xf numFmtId="0" fontId="2" fillId="2" borderId="20" xfId="15" applyNumberFormat="1" applyFont="1" applyFill="1" applyBorder="1" applyAlignment="1">
      <alignment horizontal="center"/>
    </xf>
    <xf numFmtId="0" fontId="0" fillId="2" borderId="22" xfId="15" applyNumberFormat="1" applyFont="1" applyFill="1" applyBorder="1" applyAlignment="1">
      <alignment horizontal="center"/>
    </xf>
    <xf numFmtId="0" fontId="2" fillId="0" borderId="23" xfId="15" applyNumberFormat="1" applyFont="1" applyBorder="1" applyAlignment="1">
      <alignment horizontal="center"/>
    </xf>
    <xf numFmtId="17" fontId="0" fillId="0" borderId="24" xfId="15" applyNumberFormat="1" applyFont="1" applyFill="1" applyBorder="1" applyAlignment="1">
      <alignment horizontal="center"/>
    </xf>
    <xf numFmtId="16" fontId="0" fillId="0" borderId="21" xfId="15" applyNumberFormat="1" applyFont="1" applyBorder="1" applyAlignment="1">
      <alignment horizontal="center"/>
    </xf>
    <xf numFmtId="17" fontId="4" fillId="0" borderId="7" xfId="15" applyNumberFormat="1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6" xfId="15" applyFont="1" applyBorder="1" applyAlignment="1">
      <alignment horizontal="center" vertical="center" wrapText="1"/>
    </xf>
    <xf numFmtId="0" fontId="2" fillId="0" borderId="27" xfId="15" applyFont="1" applyBorder="1" applyAlignment="1">
      <alignment horizontal="center" vertical="center" wrapText="1"/>
    </xf>
    <xf numFmtId="0" fontId="2" fillId="0" borderId="28" xfId="15" applyFont="1" applyBorder="1" applyAlignment="1">
      <alignment horizontal="center" vertical="center" wrapText="1"/>
    </xf>
    <xf numFmtId="0" fontId="2" fillId="0" borderId="29" xfId="15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26" xfId="15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8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47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25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95250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142875</xdr:colOff>
      <xdr:row>17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813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  <row r="22">
          <cell r="A22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G22" sqref="G22:G23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34.5" customHeight="1" thickBot="1">
      <c r="A1" s="74" t="s">
        <v>42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26.25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</row>
    <row r="3" spans="1:5" ht="27.75" customHeight="1" thickBot="1">
      <c r="A3" s="3"/>
      <c r="E3" s="3" t="s">
        <v>50</v>
      </c>
    </row>
    <row r="4" spans="1:10" ht="13.5" thickBot="1">
      <c r="A4" s="97" t="s">
        <v>0</v>
      </c>
      <c r="B4" s="97" t="s">
        <v>6</v>
      </c>
      <c r="C4" s="97" t="s">
        <v>7</v>
      </c>
      <c r="D4" s="97" t="s">
        <v>8</v>
      </c>
      <c r="E4" s="99" t="s">
        <v>9</v>
      </c>
      <c r="F4" s="100"/>
      <c r="G4" s="100"/>
      <c r="H4" s="101"/>
      <c r="I4" s="102" t="s">
        <v>10</v>
      </c>
      <c r="J4" s="97" t="s">
        <v>11</v>
      </c>
    </row>
    <row r="5" spans="1:10" ht="13.5" thickBot="1">
      <c r="A5" s="104"/>
      <c r="B5" s="104"/>
      <c r="C5" s="104"/>
      <c r="D5" s="98"/>
      <c r="E5" s="4">
        <v>1</v>
      </c>
      <c r="F5" s="5">
        <v>2</v>
      </c>
      <c r="G5" s="5">
        <v>3</v>
      </c>
      <c r="H5" s="15">
        <v>4</v>
      </c>
      <c r="I5" s="103"/>
      <c r="J5" s="104"/>
    </row>
    <row r="6" spans="1:10" ht="12.75">
      <c r="A6" s="106">
        <v>1</v>
      </c>
      <c r="B6" s="107" t="str">
        <f>VLOOKUP(A6,'пр.взвешивания'!B6:E13,2,FALSE)</f>
        <v>Мухачева Анна</v>
      </c>
      <c r="C6" s="109" t="str">
        <f>VLOOKUP(A6,'пр.взвешивания'!B6:E13,3,FALSE)</f>
        <v>1993, кмс</v>
      </c>
      <c r="D6" s="111" t="str">
        <f>VLOOKUP(A6,'пр.взвешивания'!B6:E13,4,FALSE)</f>
        <v>Свердловская область</v>
      </c>
      <c r="E6" s="32"/>
      <c r="F6" s="44">
        <f>HYPERLINK(круги!G5)</f>
      </c>
      <c r="G6" s="33">
        <f>HYPERLINK(круги!G16)</f>
      </c>
      <c r="H6" s="53">
        <v>1</v>
      </c>
      <c r="I6" s="89">
        <f>SUM(круги!G5+круги!G16+круги!G27)</f>
        <v>0</v>
      </c>
      <c r="J6" s="105">
        <v>3</v>
      </c>
    </row>
    <row r="7" spans="1:10" ht="12.75">
      <c r="A7" s="75"/>
      <c r="B7" s="108"/>
      <c r="C7" s="110"/>
      <c r="D7" s="112"/>
      <c r="E7" s="17"/>
      <c r="F7" s="45">
        <f>HYPERLINK(круги!H5)</f>
      </c>
      <c r="G7" s="18">
        <f>HYPERLINK(круги!H16)</f>
      </c>
      <c r="H7" s="18">
        <v>4</v>
      </c>
      <c r="I7" s="83"/>
      <c r="J7" s="86"/>
    </row>
    <row r="8" spans="1:10" ht="12.75">
      <c r="A8" s="75">
        <v>2</v>
      </c>
      <c r="B8" s="90" t="str">
        <f>VLOOKUP(A8,'пр.взвешивания'!B8:E15,2,FALSE)</f>
        <v>Когут Татьяна</v>
      </c>
      <c r="C8" s="92" t="str">
        <f>VLOOKUP(A8,'пр.взвешивания'!B8:E15,3,FALSE)</f>
        <v>1995, 1</v>
      </c>
      <c r="D8" s="94" t="str">
        <f>VLOOKUP(A8,'пр.взвешивания'!B8:E15,4,FALSE)</f>
        <v>ХМАО</v>
      </c>
      <c r="E8" s="22">
        <f>HYPERLINK(круги!G7)</f>
      </c>
      <c r="F8" s="46"/>
      <c r="G8" s="23">
        <v>4</v>
      </c>
      <c r="H8" s="49">
        <v>4</v>
      </c>
      <c r="I8" s="96">
        <f>SUM(круги!G7+круги!G20+круги!G33)</f>
        <v>0</v>
      </c>
      <c r="J8" s="85" t="s">
        <v>46</v>
      </c>
    </row>
    <row r="9" spans="1:10" ht="12.75">
      <c r="A9" s="75"/>
      <c r="B9" s="91"/>
      <c r="C9" s="93"/>
      <c r="D9" s="95"/>
      <c r="E9" s="19">
        <f>HYPERLINK(круги!H7)</f>
      </c>
      <c r="F9" s="47"/>
      <c r="G9" s="56">
        <v>3.07</v>
      </c>
      <c r="H9" s="55">
        <v>40362</v>
      </c>
      <c r="I9" s="83"/>
      <c r="J9" s="86"/>
    </row>
    <row r="10" spans="1:10" ht="12.75">
      <c r="A10" s="75">
        <v>3</v>
      </c>
      <c r="B10" s="90" t="str">
        <f>VLOOKUP(A10,'пр.взвешивания'!B10:E17,2,FALSE)</f>
        <v>Быкова Ольга</v>
      </c>
      <c r="C10" s="92" t="str">
        <f>VLOOKUP(A10,'пр.взвешивания'!B10:E17,3,FALSE)</f>
        <v>1995, 1</v>
      </c>
      <c r="D10" s="94" t="str">
        <f>VLOOKUP(A10,'пр.взвешивания'!B10:E17,4,FALSE)</f>
        <v>ХМАО</v>
      </c>
      <c r="E10" s="22">
        <f>HYPERLINK(круги!G18)</f>
      </c>
      <c r="F10" s="48">
        <v>0</v>
      </c>
      <c r="G10" s="24"/>
      <c r="H10" s="49">
        <f>HYPERLINK(круги!G11)</f>
      </c>
      <c r="I10" s="83">
        <f>SUM(круги!G11+круги!G18+круги!G31)</f>
        <v>0</v>
      </c>
      <c r="J10" s="87">
        <v>1</v>
      </c>
    </row>
    <row r="11" spans="1:10" ht="12.75">
      <c r="A11" s="75"/>
      <c r="B11" s="91"/>
      <c r="C11" s="93"/>
      <c r="D11" s="95"/>
      <c r="E11" s="19">
        <f>HYPERLINK(круги!H18)</f>
      </c>
      <c r="F11" s="34">
        <v>3.07</v>
      </c>
      <c r="G11" s="25"/>
      <c r="H11" s="50">
        <f>HYPERLINK(круги!H11)</f>
      </c>
      <c r="I11" s="83"/>
      <c r="J11" s="87"/>
    </row>
    <row r="12" spans="1:10" ht="12.75">
      <c r="A12" s="75">
        <v>4</v>
      </c>
      <c r="B12" s="77" t="str">
        <f>VLOOKUP(A12,'пр.взвешивания'!B12:E19,2,FALSE)</f>
        <v>Китунина Светлана Александровна</v>
      </c>
      <c r="C12" s="79" t="str">
        <f>VLOOKUP(A12,'пр.взвешивания'!B12:E19,3,FALSE)</f>
        <v>1994, КМС</v>
      </c>
      <c r="D12" s="81" t="str">
        <f>VLOOKUP(A12,'пр.взвешивания'!B12:E19,4,FALSE)</f>
        <v>Челябинская область</v>
      </c>
      <c r="E12" s="22">
        <v>3</v>
      </c>
      <c r="F12" s="35">
        <v>0</v>
      </c>
      <c r="G12" s="23">
        <f>HYPERLINK(круги!G9)</f>
      </c>
      <c r="H12" s="51"/>
      <c r="I12" s="83">
        <f>SUM(круги!G9+круги!G22+круги!G29)</f>
        <v>0</v>
      </c>
      <c r="J12" s="87">
        <v>3</v>
      </c>
    </row>
    <row r="13" spans="1:10" ht="13.5" thickBot="1">
      <c r="A13" s="76"/>
      <c r="B13" s="78"/>
      <c r="C13" s="80"/>
      <c r="D13" s="82"/>
      <c r="E13" s="20">
        <v>4</v>
      </c>
      <c r="F13" s="54">
        <v>40362</v>
      </c>
      <c r="G13" s="21">
        <f>HYPERLINK(круги!H9)</f>
      </c>
      <c r="H13" s="52"/>
      <c r="I13" s="84"/>
      <c r="J13" s="88"/>
    </row>
    <row r="16" ht="13.5" thickBot="1"/>
    <row r="17" spans="1:10" ht="33" customHeight="1" thickBot="1">
      <c r="A17" s="63" t="s">
        <v>56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0" ht="21.75" customHeight="1">
      <c r="A18" s="66" t="s">
        <v>57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2:6" ht="24" customHeight="1">
      <c r="B19" s="36"/>
      <c r="D19" s="60" t="s">
        <v>50</v>
      </c>
      <c r="E19" s="60"/>
      <c r="F19" s="60"/>
    </row>
    <row r="20" spans="1:10" ht="12.75" customHeight="1">
      <c r="A20" s="61" t="s">
        <v>21</v>
      </c>
      <c r="B20" s="68" t="s">
        <v>1</v>
      </c>
      <c r="C20" s="61" t="s">
        <v>2</v>
      </c>
      <c r="D20" s="61"/>
      <c r="E20" s="61" t="s">
        <v>3</v>
      </c>
      <c r="F20" s="61"/>
      <c r="G20" s="61" t="s">
        <v>4</v>
      </c>
      <c r="H20" s="61" t="s">
        <v>5</v>
      </c>
      <c r="I20" s="61"/>
      <c r="J20" s="61" t="s">
        <v>15</v>
      </c>
    </row>
    <row r="21" spans="1:10" ht="12.75">
      <c r="A21" s="68"/>
      <c r="B21" s="69"/>
      <c r="C21" s="61"/>
      <c r="D21" s="61"/>
      <c r="E21" s="61"/>
      <c r="F21" s="61"/>
      <c r="G21" s="61"/>
      <c r="H21" s="61"/>
      <c r="I21" s="61"/>
      <c r="J21" s="61"/>
    </row>
    <row r="22" spans="1:10" ht="12" customHeight="1">
      <c r="A22" s="71">
        <v>3</v>
      </c>
      <c r="B22" s="72" t="s">
        <v>30</v>
      </c>
      <c r="C22" s="58">
        <v>1995.1</v>
      </c>
      <c r="D22" s="58"/>
      <c r="E22" s="58" t="s">
        <v>27</v>
      </c>
      <c r="F22" s="58"/>
      <c r="G22" s="59"/>
      <c r="H22" s="58" t="s">
        <v>51</v>
      </c>
      <c r="I22" s="58"/>
      <c r="J22" s="57" t="s">
        <v>44</v>
      </c>
    </row>
    <row r="23" spans="1:10" ht="12" customHeight="1">
      <c r="A23" s="71"/>
      <c r="B23" s="73"/>
      <c r="C23" s="58"/>
      <c r="D23" s="58"/>
      <c r="E23" s="58"/>
      <c r="F23" s="58"/>
      <c r="G23" s="59"/>
      <c r="H23" s="58"/>
      <c r="I23" s="58"/>
      <c r="J23" s="57"/>
    </row>
    <row r="24" spans="1:10" ht="12" customHeight="1">
      <c r="A24" s="71">
        <v>2</v>
      </c>
      <c r="B24" s="70" t="s">
        <v>29</v>
      </c>
      <c r="C24" s="58">
        <v>1995.1</v>
      </c>
      <c r="D24" s="58"/>
      <c r="E24" s="58" t="s">
        <v>27</v>
      </c>
      <c r="F24" s="58"/>
      <c r="G24" s="59"/>
      <c r="H24" s="58" t="s">
        <v>28</v>
      </c>
      <c r="I24" s="58"/>
      <c r="J24" s="57" t="s">
        <v>46</v>
      </c>
    </row>
    <row r="25" spans="1:10" ht="12" customHeight="1">
      <c r="A25" s="71"/>
      <c r="B25" s="70"/>
      <c r="C25" s="58"/>
      <c r="D25" s="58"/>
      <c r="E25" s="58"/>
      <c r="F25" s="58"/>
      <c r="G25" s="59"/>
      <c r="H25" s="58"/>
      <c r="I25" s="58"/>
      <c r="J25" s="57"/>
    </row>
    <row r="26" spans="1:10" ht="12" customHeight="1">
      <c r="A26" s="71">
        <v>4</v>
      </c>
      <c r="B26" s="70" t="s">
        <v>52</v>
      </c>
      <c r="C26" s="58" t="s">
        <v>53</v>
      </c>
      <c r="D26" s="58"/>
      <c r="E26" s="58" t="s">
        <v>54</v>
      </c>
      <c r="F26" s="58"/>
      <c r="G26" s="59"/>
      <c r="H26" s="58" t="s">
        <v>35</v>
      </c>
      <c r="I26" s="58"/>
      <c r="J26" s="57" t="s">
        <v>45</v>
      </c>
    </row>
    <row r="27" spans="1:10" ht="12" customHeight="1">
      <c r="A27" s="71"/>
      <c r="B27" s="70"/>
      <c r="C27" s="58"/>
      <c r="D27" s="58"/>
      <c r="E27" s="58"/>
      <c r="F27" s="58"/>
      <c r="G27" s="59"/>
      <c r="H27" s="58"/>
      <c r="I27" s="58"/>
      <c r="J27" s="57"/>
    </row>
    <row r="28" spans="1:10" ht="12" customHeight="1">
      <c r="A28" s="71">
        <v>1</v>
      </c>
      <c r="B28" s="70" t="s">
        <v>22</v>
      </c>
      <c r="C28" s="58" t="s">
        <v>55</v>
      </c>
      <c r="D28" s="58"/>
      <c r="E28" s="58" t="s">
        <v>58</v>
      </c>
      <c r="F28" s="58"/>
      <c r="G28" s="59"/>
      <c r="H28" s="58" t="s">
        <v>25</v>
      </c>
      <c r="I28" s="58"/>
      <c r="J28" s="57" t="s">
        <v>45</v>
      </c>
    </row>
    <row r="29" spans="1:10" ht="12" customHeight="1">
      <c r="A29" s="71"/>
      <c r="B29" s="70"/>
      <c r="C29" s="58"/>
      <c r="D29" s="58"/>
      <c r="E29" s="58"/>
      <c r="F29" s="58"/>
      <c r="G29" s="59"/>
      <c r="H29" s="58"/>
      <c r="I29" s="58"/>
      <c r="J29" s="57"/>
    </row>
    <row r="38" spans="1:6" ht="12.75">
      <c r="A38" s="62"/>
      <c r="B38" s="62"/>
      <c r="C38" s="62"/>
      <c r="D38" s="62"/>
      <c r="E38" s="62"/>
      <c r="F38" s="62"/>
    </row>
    <row r="39" spans="1:6" ht="12.75">
      <c r="A39" s="62"/>
      <c r="B39" s="62"/>
      <c r="C39" s="62"/>
      <c r="D39" s="62"/>
      <c r="E39" s="62"/>
      <c r="F39" s="62"/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9" ht="12.75">
      <c r="A42" s="14"/>
      <c r="B42" s="14"/>
      <c r="C42" s="14"/>
      <c r="D42" s="11"/>
      <c r="E42" s="11"/>
      <c r="F42" s="11"/>
      <c r="G42" s="11"/>
      <c r="H42" s="11"/>
      <c r="I42" s="11"/>
    </row>
    <row r="43" spans="1:9" ht="15">
      <c r="A43" s="26" t="str">
        <f>HYPERLINK('[1]реквизиты'!$A$20)</f>
        <v>Гл. судья, судья МК</v>
      </c>
      <c r="B43" s="13"/>
      <c r="C43" s="13"/>
      <c r="D43" s="7"/>
      <c r="E43" s="7"/>
      <c r="F43" s="6"/>
      <c r="G43" s="12" t="s">
        <v>37</v>
      </c>
      <c r="H43" s="42"/>
      <c r="I43" s="42"/>
    </row>
    <row r="44" spans="1:9" ht="15">
      <c r="A44" s="13"/>
      <c r="B44" s="13"/>
      <c r="C44" s="13"/>
      <c r="D44" s="8"/>
      <c r="E44" s="8"/>
      <c r="F44" s="37"/>
      <c r="G44" s="41" t="s">
        <v>47</v>
      </c>
      <c r="H44" s="42"/>
      <c r="I44" s="42"/>
    </row>
    <row r="45" spans="1:9" ht="12.75">
      <c r="A45" s="14"/>
      <c r="B45" s="14"/>
      <c r="C45" s="14"/>
      <c r="D45" s="39"/>
      <c r="E45" s="39"/>
      <c r="F45" s="39"/>
      <c r="G45" s="38"/>
      <c r="H45" s="38"/>
      <c r="I45" s="38"/>
    </row>
    <row r="46" spans="1:9" ht="15">
      <c r="A46" s="26" t="s">
        <v>49</v>
      </c>
      <c r="B46" s="13"/>
      <c r="C46" s="13"/>
      <c r="D46" s="10"/>
      <c r="E46" s="10"/>
      <c r="F46" s="40"/>
      <c r="G46" s="12" t="s">
        <v>40</v>
      </c>
      <c r="H46" s="42"/>
      <c r="I46" s="42"/>
    </row>
    <row r="47" spans="1:9" ht="12.75">
      <c r="A47" s="14"/>
      <c r="B47" s="14"/>
      <c r="C47" s="14"/>
      <c r="D47" s="38"/>
      <c r="E47" s="38"/>
      <c r="F47" s="38"/>
      <c r="G47" s="43" t="s">
        <v>48</v>
      </c>
      <c r="H47" s="38"/>
      <c r="I47" s="38"/>
    </row>
    <row r="48" spans="1:9" ht="12.75">
      <c r="A48" s="14"/>
      <c r="B48" s="14"/>
      <c r="C48" s="14"/>
      <c r="D48" s="38"/>
      <c r="E48" s="38"/>
      <c r="F48" s="38"/>
      <c r="G48" s="38"/>
      <c r="H48" s="38"/>
      <c r="I48" s="38"/>
    </row>
    <row r="49" spans="1:3" ht="12.75">
      <c r="A49" s="14"/>
      <c r="B49" s="14"/>
      <c r="C49" s="14"/>
    </row>
    <row r="50" spans="1:3" ht="12.75">
      <c r="A50" s="14"/>
      <c r="B50" s="14"/>
      <c r="C50" s="14"/>
    </row>
  </sheetData>
  <mergeCells count="83">
    <mergeCell ref="I4:I5"/>
    <mergeCell ref="J4:J5"/>
    <mergeCell ref="J6:J7"/>
    <mergeCell ref="A4:A5"/>
    <mergeCell ref="B4:B5"/>
    <mergeCell ref="C4:C5"/>
    <mergeCell ref="A6:A7"/>
    <mergeCell ref="B6:B7"/>
    <mergeCell ref="C6:C7"/>
    <mergeCell ref="D6:D7"/>
    <mergeCell ref="D4:D5"/>
    <mergeCell ref="E4:H4"/>
    <mergeCell ref="A8:A9"/>
    <mergeCell ref="B8:B9"/>
    <mergeCell ref="C8:C9"/>
    <mergeCell ref="J12:J13"/>
    <mergeCell ref="I6:I7"/>
    <mergeCell ref="A10:A11"/>
    <mergeCell ref="B10:B11"/>
    <mergeCell ref="C10:C11"/>
    <mergeCell ref="D10:D11"/>
    <mergeCell ref="I8:I9"/>
    <mergeCell ref="D8:D9"/>
    <mergeCell ref="A1:J1"/>
    <mergeCell ref="A2:J2"/>
    <mergeCell ref="A12:A13"/>
    <mergeCell ref="B12:B13"/>
    <mergeCell ref="C12:C13"/>
    <mergeCell ref="D12:D13"/>
    <mergeCell ref="I12:I13"/>
    <mergeCell ref="J8:J9"/>
    <mergeCell ref="I10:I11"/>
    <mergeCell ref="J10:J11"/>
    <mergeCell ref="B26:B27"/>
    <mergeCell ref="A26:A27"/>
    <mergeCell ref="A28:A29"/>
    <mergeCell ref="B28:B29"/>
    <mergeCell ref="A38:A39"/>
    <mergeCell ref="B38:B39"/>
    <mergeCell ref="C38:C39"/>
    <mergeCell ref="D38:D39"/>
    <mergeCell ref="A40:A41"/>
    <mergeCell ref="B40:B41"/>
    <mergeCell ref="C40:C41"/>
    <mergeCell ref="D40:D41"/>
    <mergeCell ref="A17:J17"/>
    <mergeCell ref="A18:J18"/>
    <mergeCell ref="B20:B21"/>
    <mergeCell ref="B24:B25"/>
    <mergeCell ref="G20:G21"/>
    <mergeCell ref="A22:A23"/>
    <mergeCell ref="B22:B23"/>
    <mergeCell ref="A20:A21"/>
    <mergeCell ref="H20:I21"/>
    <mergeCell ref="A24:A25"/>
    <mergeCell ref="E40:E41"/>
    <mergeCell ref="F40:F41"/>
    <mergeCell ref="E38:E39"/>
    <mergeCell ref="F38:F39"/>
    <mergeCell ref="H28:I29"/>
    <mergeCell ref="H26:I27"/>
    <mergeCell ref="J26:J27"/>
    <mergeCell ref="G28:G29"/>
    <mergeCell ref="G26:G27"/>
    <mergeCell ref="J28:J29"/>
    <mergeCell ref="D19:F19"/>
    <mergeCell ref="J20:J21"/>
    <mergeCell ref="C20:D21"/>
    <mergeCell ref="E20:F21"/>
    <mergeCell ref="C28:D29"/>
    <mergeCell ref="E28:F29"/>
    <mergeCell ref="C26:D27"/>
    <mergeCell ref="C24:D25"/>
    <mergeCell ref="E26:F27"/>
    <mergeCell ref="J24:J25"/>
    <mergeCell ref="C22:D23"/>
    <mergeCell ref="E22:F23"/>
    <mergeCell ref="E24:F25"/>
    <mergeCell ref="H22:I23"/>
    <mergeCell ref="H24:I25"/>
    <mergeCell ref="G24:G25"/>
    <mergeCell ref="G22:G23"/>
    <mergeCell ref="J22:J2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5" sqref="E5:H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3.5">
      <c r="A1" s="138" t="s">
        <v>16</v>
      </c>
      <c r="B1" s="138"/>
      <c r="C1" s="138"/>
      <c r="D1" s="138"/>
      <c r="E1" s="138"/>
      <c r="F1" s="138"/>
      <c r="G1" s="138"/>
      <c r="H1" s="138"/>
    </row>
    <row r="2" spans="1:8" ht="22.5" customHeight="1">
      <c r="A2" s="16"/>
      <c r="B2" s="16" t="s">
        <v>17</v>
      </c>
      <c r="C2" s="16"/>
      <c r="D2" s="16"/>
      <c r="E2" s="31" t="s">
        <v>43</v>
      </c>
      <c r="F2" s="16"/>
      <c r="G2" s="16"/>
      <c r="H2" s="16"/>
    </row>
    <row r="3" spans="1:8" ht="12.75">
      <c r="A3" s="61" t="s">
        <v>0</v>
      </c>
      <c r="B3" s="61" t="s">
        <v>6</v>
      </c>
      <c r="C3" s="61" t="s">
        <v>7</v>
      </c>
      <c r="D3" s="61" t="s">
        <v>8</v>
      </c>
      <c r="E3" s="61" t="s">
        <v>12</v>
      </c>
      <c r="F3" s="61" t="s">
        <v>18</v>
      </c>
      <c r="G3" s="61" t="s">
        <v>13</v>
      </c>
      <c r="H3" s="61" t="s">
        <v>14</v>
      </c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8" ht="12.75">
      <c r="A5" s="137">
        <v>1</v>
      </c>
      <c r="B5" s="132" t="str">
        <f>HYPERLINK('пр.взвешивания'!C6)</f>
        <v>Мухачева Анна</v>
      </c>
      <c r="C5" s="132" t="str">
        <f>HYPERLINK('пр.взвешивания'!D6)</f>
        <v>1993, кмс</v>
      </c>
      <c r="D5" s="132" t="str">
        <f>HYPERLINK('пр.взвешивания'!E6)</f>
        <v>Свердловская область</v>
      </c>
      <c r="E5" s="133"/>
      <c r="F5" s="134"/>
      <c r="G5" s="128"/>
      <c r="H5" s="68"/>
    </row>
    <row r="6" spans="1:8" ht="12.75">
      <c r="A6" s="137"/>
      <c r="B6" s="116"/>
      <c r="C6" s="116"/>
      <c r="D6" s="116"/>
      <c r="E6" s="133"/>
      <c r="F6" s="133"/>
      <c r="G6" s="121"/>
      <c r="H6" s="129"/>
    </row>
    <row r="7" spans="1:8" ht="12.75">
      <c r="A7" s="68">
        <v>2</v>
      </c>
      <c r="B7" s="115" t="str">
        <f>HYPERLINK('пр.взвешивания'!C8)</f>
        <v>Когут Татьяна</v>
      </c>
      <c r="C7" s="115" t="str">
        <f>HYPERLINK('пр.взвешивания'!D8)</f>
        <v>1995, 1</v>
      </c>
      <c r="D7" s="115" t="str">
        <f>HYPERLINK('пр.взвешивания'!E8)</f>
        <v>ХМАО</v>
      </c>
      <c r="E7" s="113"/>
      <c r="F7" s="113"/>
      <c r="G7" s="68"/>
      <c r="H7" s="68"/>
    </row>
    <row r="8" spans="1:8" ht="13.5" thickBot="1">
      <c r="A8" s="136"/>
      <c r="B8" s="126"/>
      <c r="C8" s="126"/>
      <c r="D8" s="126"/>
      <c r="E8" s="135"/>
      <c r="F8" s="135"/>
      <c r="G8" s="125"/>
      <c r="H8" s="125"/>
    </row>
    <row r="9" spans="1:8" ht="12.75">
      <c r="A9" s="129">
        <v>4</v>
      </c>
      <c r="B9" s="124" t="str">
        <f>HYPERLINK('пр.взвешивания'!C12)</f>
        <v>Китунина Светлана Александровна</v>
      </c>
      <c r="C9" s="124" t="str">
        <f>HYPERLINK('пр.взвешивания'!D12)</f>
        <v>1994, КМС</v>
      </c>
      <c r="D9" s="124" t="str">
        <f>HYPERLINK('пр.взвешивания'!E12)</f>
        <v>Челябинская область</v>
      </c>
      <c r="E9" s="133"/>
      <c r="F9" s="134"/>
      <c r="G9" s="120"/>
      <c r="H9" s="122"/>
    </row>
    <row r="10" spans="1:8" ht="12.75">
      <c r="A10" s="61"/>
      <c r="B10" s="116"/>
      <c r="C10" s="116"/>
      <c r="D10" s="116"/>
      <c r="E10" s="133"/>
      <c r="F10" s="133"/>
      <c r="G10" s="121"/>
      <c r="H10" s="114"/>
    </row>
    <row r="11" spans="1:8" ht="12.75">
      <c r="A11" s="68">
        <v>3</v>
      </c>
      <c r="B11" s="115" t="str">
        <f>HYPERLINK('пр.взвешивания'!C10)</f>
        <v>Быкова Ольга</v>
      </c>
      <c r="C11" s="115" t="str">
        <f>HYPERLINK('пр.взвешивания'!D10)</f>
        <v>1995, 1</v>
      </c>
      <c r="D11" s="115" t="str">
        <f>HYPERLINK('пр.взвешивания'!E10)</f>
        <v>ХМАО</v>
      </c>
      <c r="E11" s="113"/>
      <c r="F11" s="113"/>
      <c r="G11" s="68"/>
      <c r="H11" s="68"/>
    </row>
    <row r="12" spans="1:8" ht="12.75">
      <c r="A12" s="129"/>
      <c r="B12" s="116"/>
      <c r="C12" s="116"/>
      <c r="D12" s="116"/>
      <c r="E12" s="118"/>
      <c r="F12" s="118"/>
      <c r="G12" s="114"/>
      <c r="H12" s="114"/>
    </row>
    <row r="13" spans="1:8" ht="21.75" customHeight="1">
      <c r="A13" s="16"/>
      <c r="B13" s="16" t="s">
        <v>19</v>
      </c>
      <c r="C13" s="16"/>
      <c r="D13" s="16"/>
      <c r="E13" s="31" t="s">
        <v>43</v>
      </c>
      <c r="F13" s="16"/>
      <c r="G13" s="16"/>
      <c r="H13" s="16"/>
    </row>
    <row r="14" spans="1:8" ht="12.75">
      <c r="A14" s="68" t="s">
        <v>0</v>
      </c>
      <c r="B14" s="68" t="s">
        <v>6</v>
      </c>
      <c r="C14" s="68" t="s">
        <v>7</v>
      </c>
      <c r="D14" s="68" t="s">
        <v>8</v>
      </c>
      <c r="E14" s="68" t="s">
        <v>12</v>
      </c>
      <c r="F14" s="68" t="s">
        <v>18</v>
      </c>
      <c r="G14" s="68" t="s">
        <v>13</v>
      </c>
      <c r="H14" s="68" t="s">
        <v>14</v>
      </c>
    </row>
    <row r="15" spans="1:8" ht="12.75">
      <c r="A15" s="114"/>
      <c r="B15" s="114"/>
      <c r="C15" s="114"/>
      <c r="D15" s="114"/>
      <c r="E15" s="114"/>
      <c r="F15" s="114"/>
      <c r="G15" s="114"/>
      <c r="H15" s="114"/>
    </row>
    <row r="16" spans="1:8" ht="12.75" customHeight="1">
      <c r="A16" s="130">
        <v>1</v>
      </c>
      <c r="B16" s="132" t="str">
        <f>HYPERLINK('пр.взвешивания'!C6)</f>
        <v>Мухачева Анна</v>
      </c>
      <c r="C16" s="132" t="str">
        <f>HYPERLINK('пр.взвешивания'!D6)</f>
        <v>1993, кмс</v>
      </c>
      <c r="D16" s="132" t="str">
        <f>HYPERLINK('пр.взвешивания'!E6)</f>
        <v>Свердловская область</v>
      </c>
      <c r="E16" s="113"/>
      <c r="F16" s="127"/>
      <c r="G16" s="128"/>
      <c r="H16" s="68"/>
    </row>
    <row r="17" spans="1:8" ht="12.75" customHeight="1" thickBot="1">
      <c r="A17" s="131"/>
      <c r="B17" s="116"/>
      <c r="C17" s="116"/>
      <c r="D17" s="116"/>
      <c r="E17" s="118"/>
      <c r="F17" s="114"/>
      <c r="G17" s="121"/>
      <c r="H17" s="125"/>
    </row>
    <row r="18" spans="1:8" ht="12.75" customHeight="1">
      <c r="A18" s="68">
        <v>3</v>
      </c>
      <c r="B18" s="115" t="str">
        <f>HYPERLINK('пр.взвешивания'!C10)</f>
        <v>Быкова Ольга</v>
      </c>
      <c r="C18" s="115" t="str">
        <f>HYPERLINK('пр.взвешивания'!D10)</f>
        <v>1995, 1</v>
      </c>
      <c r="D18" s="115" t="str">
        <f>HYPERLINK('пр.взвешивания'!E10)</f>
        <v>ХМАО</v>
      </c>
      <c r="E18" s="113"/>
      <c r="F18" s="113"/>
      <c r="G18" s="68"/>
      <c r="H18" s="68"/>
    </row>
    <row r="19" spans="1:8" ht="13.5" thickBot="1">
      <c r="A19" s="125"/>
      <c r="B19" s="126"/>
      <c r="C19" s="126"/>
      <c r="D19" s="126"/>
      <c r="E19" s="125"/>
      <c r="F19" s="125"/>
      <c r="G19" s="125"/>
      <c r="H19" s="125"/>
    </row>
    <row r="20" spans="1:8" ht="12.75" customHeight="1">
      <c r="A20" s="123">
        <v>2</v>
      </c>
      <c r="B20" s="124" t="str">
        <f>HYPERLINK('пр.взвешивания'!C8)</f>
        <v>Когут Татьяна</v>
      </c>
      <c r="C20" s="124" t="str">
        <f>HYPERLINK('пр.взвешивания'!D8)</f>
        <v>1995, 1</v>
      </c>
      <c r="D20" s="124" t="str">
        <f>HYPERLINK('пр.взвешивания'!E8)</f>
        <v>ХМАО</v>
      </c>
      <c r="E20" s="117"/>
      <c r="F20" s="119"/>
      <c r="G20" s="120"/>
      <c r="H20" s="122"/>
    </row>
    <row r="21" spans="1:8" ht="12.75">
      <c r="A21" s="114"/>
      <c r="B21" s="116"/>
      <c r="C21" s="116"/>
      <c r="D21" s="116"/>
      <c r="E21" s="118"/>
      <c r="F21" s="114"/>
      <c r="G21" s="121"/>
      <c r="H21" s="114"/>
    </row>
    <row r="22" spans="1:8" ht="12.75" customHeight="1">
      <c r="A22" s="68">
        <v>4</v>
      </c>
      <c r="B22" s="115" t="str">
        <f>HYPERLINK('пр.взвешивания'!C12)</f>
        <v>Китунина Светлана Александровна</v>
      </c>
      <c r="C22" s="115" t="str">
        <f>HYPERLINK('пр.взвешивания'!D12)</f>
        <v>1994, КМС</v>
      </c>
      <c r="D22" s="115" t="str">
        <f>HYPERLINK('пр.взвешивания'!E12)</f>
        <v>Челябинская область</v>
      </c>
      <c r="E22" s="113"/>
      <c r="F22" s="113"/>
      <c r="G22" s="68"/>
      <c r="H22" s="68"/>
    </row>
    <row r="23" spans="1:8" ht="12.75">
      <c r="A23" s="114"/>
      <c r="B23" s="116"/>
      <c r="C23" s="116"/>
      <c r="D23" s="116"/>
      <c r="E23" s="114"/>
      <c r="F23" s="114"/>
      <c r="G23" s="114"/>
      <c r="H23" s="114"/>
    </row>
    <row r="24" spans="1:8" ht="20.25" customHeight="1">
      <c r="A24" s="16"/>
      <c r="B24" s="16" t="s">
        <v>20</v>
      </c>
      <c r="C24" s="16"/>
      <c r="D24" s="16"/>
      <c r="E24" s="31" t="s">
        <v>43</v>
      </c>
      <c r="F24" s="16"/>
      <c r="G24" s="16"/>
      <c r="H24" s="16"/>
    </row>
    <row r="25" spans="1:8" ht="12.75">
      <c r="A25" s="68" t="s">
        <v>0</v>
      </c>
      <c r="B25" s="68" t="s">
        <v>6</v>
      </c>
      <c r="C25" s="68" t="s">
        <v>7</v>
      </c>
      <c r="D25" s="68" t="s">
        <v>8</v>
      </c>
      <c r="E25" s="68" t="s">
        <v>12</v>
      </c>
      <c r="F25" s="68" t="s">
        <v>18</v>
      </c>
      <c r="G25" s="68" t="s">
        <v>13</v>
      </c>
      <c r="H25" s="68" t="s">
        <v>14</v>
      </c>
    </row>
    <row r="26" spans="1:8" ht="12.75">
      <c r="A26" s="114"/>
      <c r="B26" s="114"/>
      <c r="C26" s="114"/>
      <c r="D26" s="114"/>
      <c r="E26" s="114"/>
      <c r="F26" s="114"/>
      <c r="G26" s="114"/>
      <c r="H26" s="114"/>
    </row>
    <row r="27" spans="1:8" ht="12.75" customHeight="1">
      <c r="A27" s="130">
        <v>1</v>
      </c>
      <c r="B27" s="132" t="str">
        <f>HYPERLINK('пр.взвешивания'!C6)</f>
        <v>Мухачева Анна</v>
      </c>
      <c r="C27" s="132" t="str">
        <f>HYPERLINK('пр.взвешивания'!D6)</f>
        <v>1993, кмс</v>
      </c>
      <c r="D27" s="132" t="str">
        <f>HYPERLINK('пр.взвешивания'!E6)</f>
        <v>Свердловская область</v>
      </c>
      <c r="E27" s="113"/>
      <c r="F27" s="127"/>
      <c r="G27" s="128"/>
      <c r="H27" s="68"/>
    </row>
    <row r="28" spans="1:8" ht="12.75">
      <c r="A28" s="131"/>
      <c r="B28" s="116"/>
      <c r="C28" s="116"/>
      <c r="D28" s="116"/>
      <c r="E28" s="118"/>
      <c r="F28" s="114"/>
      <c r="G28" s="121"/>
      <c r="H28" s="129"/>
    </row>
    <row r="29" spans="1:8" ht="12.75" customHeight="1">
      <c r="A29" s="68">
        <v>4</v>
      </c>
      <c r="B29" s="115" t="str">
        <f>HYPERLINK('пр.взвешивания'!C12)</f>
        <v>Китунина Светлана Александровна</v>
      </c>
      <c r="C29" s="115" t="str">
        <f>HYPERLINK('пр.взвешивания'!D12)</f>
        <v>1994, КМС</v>
      </c>
      <c r="D29" s="115" t="str">
        <f>HYPERLINK('пр.взвешивания'!E12)</f>
        <v>Челябинская область</v>
      </c>
      <c r="E29" s="113"/>
      <c r="F29" s="113"/>
      <c r="G29" s="68"/>
      <c r="H29" s="68"/>
    </row>
    <row r="30" spans="1:8" ht="13.5" thickBot="1">
      <c r="A30" s="125"/>
      <c r="B30" s="126"/>
      <c r="C30" s="126"/>
      <c r="D30" s="126"/>
      <c r="E30" s="125"/>
      <c r="F30" s="125"/>
      <c r="G30" s="125"/>
      <c r="H30" s="125"/>
    </row>
    <row r="31" spans="1:8" ht="12.75" customHeight="1">
      <c r="A31" s="123">
        <v>3</v>
      </c>
      <c r="B31" s="124" t="str">
        <f>HYPERLINK('пр.взвешивания'!C10)</f>
        <v>Быкова Ольга</v>
      </c>
      <c r="C31" s="124" t="str">
        <f>HYPERLINK('пр.взвешивания'!D10)</f>
        <v>1995, 1</v>
      </c>
      <c r="D31" s="124" t="str">
        <f>HYPERLINK('пр.взвешивания'!E10)</f>
        <v>ХМАО</v>
      </c>
      <c r="E31" s="117"/>
      <c r="F31" s="119"/>
      <c r="G31" s="120"/>
      <c r="H31" s="122"/>
    </row>
    <row r="32" spans="1:8" ht="12.75">
      <c r="A32" s="114"/>
      <c r="B32" s="116"/>
      <c r="C32" s="116"/>
      <c r="D32" s="116"/>
      <c r="E32" s="118"/>
      <c r="F32" s="114"/>
      <c r="G32" s="121"/>
      <c r="H32" s="114"/>
    </row>
    <row r="33" spans="1:8" ht="12.75" customHeight="1">
      <c r="A33" s="68">
        <v>2</v>
      </c>
      <c r="B33" s="115" t="str">
        <f>HYPERLINK('пр.взвешивания'!C8)</f>
        <v>Когут Татьяна</v>
      </c>
      <c r="C33" s="115" t="str">
        <f>HYPERLINK('пр.взвешивания'!D8)</f>
        <v>1995, 1</v>
      </c>
      <c r="D33" s="115" t="str">
        <f>HYPERLINK('пр.взвешивания'!E8)</f>
        <v>ХМАО</v>
      </c>
      <c r="E33" s="113"/>
      <c r="F33" s="113"/>
      <c r="G33" s="68"/>
      <c r="H33" s="68"/>
    </row>
    <row r="34" spans="1:8" ht="12.75">
      <c r="A34" s="114"/>
      <c r="B34" s="116"/>
      <c r="C34" s="116"/>
      <c r="D34" s="116"/>
      <c r="E34" s="114"/>
      <c r="F34" s="114"/>
      <c r="G34" s="114"/>
      <c r="H34" s="114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G1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39" t="s">
        <v>59</v>
      </c>
      <c r="B1" s="140"/>
      <c r="C1" s="140"/>
      <c r="D1" s="140"/>
      <c r="E1" s="140"/>
      <c r="F1" s="140"/>
      <c r="G1" s="140"/>
      <c r="H1" s="1"/>
      <c r="I1" s="1"/>
    </row>
    <row r="2" spans="1:9" ht="18" customHeight="1">
      <c r="A2" s="140" t="s">
        <v>36</v>
      </c>
      <c r="B2" s="141"/>
      <c r="C2" s="141"/>
      <c r="D2" s="141"/>
      <c r="E2" s="141"/>
      <c r="F2" s="141"/>
      <c r="G2" s="141"/>
      <c r="H2" s="141"/>
      <c r="I2" s="141"/>
    </row>
    <row r="3" ht="12.75">
      <c r="D3" s="14" t="s">
        <v>60</v>
      </c>
    </row>
    <row r="4" spans="1:7" ht="12.75">
      <c r="A4" s="61" t="s">
        <v>15</v>
      </c>
      <c r="B4" s="61" t="s">
        <v>0</v>
      </c>
      <c r="C4" s="61" t="s">
        <v>1</v>
      </c>
      <c r="D4" s="61" t="s">
        <v>2</v>
      </c>
      <c r="E4" s="61" t="s">
        <v>3</v>
      </c>
      <c r="F4" s="61" t="s">
        <v>4</v>
      </c>
      <c r="G4" s="61" t="s">
        <v>5</v>
      </c>
    </row>
    <row r="5" spans="1:7" ht="12.75">
      <c r="A5" s="61"/>
      <c r="B5" s="61"/>
      <c r="C5" s="61"/>
      <c r="D5" s="61"/>
      <c r="E5" s="61"/>
      <c r="F5" s="61"/>
      <c r="G5" s="61"/>
    </row>
    <row r="6" spans="1:7" ht="12.75">
      <c r="A6" s="58"/>
      <c r="B6" s="71">
        <v>1</v>
      </c>
      <c r="C6" s="142" t="s">
        <v>22</v>
      </c>
      <c r="D6" s="61" t="s">
        <v>23</v>
      </c>
      <c r="E6" s="143" t="s">
        <v>24</v>
      </c>
      <c r="F6" s="144"/>
      <c r="G6" s="142" t="s">
        <v>25</v>
      </c>
    </row>
    <row r="7" spans="1:7" ht="12.75">
      <c r="A7" s="58"/>
      <c r="B7" s="71"/>
      <c r="C7" s="142"/>
      <c r="D7" s="61"/>
      <c r="E7" s="143"/>
      <c r="F7" s="144"/>
      <c r="G7" s="142"/>
    </row>
    <row r="8" spans="1:7" ht="12.75">
      <c r="A8" s="58"/>
      <c r="B8" s="71">
        <v>2</v>
      </c>
      <c r="C8" s="142" t="s">
        <v>29</v>
      </c>
      <c r="D8" s="61" t="s">
        <v>26</v>
      </c>
      <c r="E8" s="143" t="s">
        <v>27</v>
      </c>
      <c r="F8" s="144"/>
      <c r="G8" s="142" t="s">
        <v>28</v>
      </c>
    </row>
    <row r="9" spans="1:7" ht="12.75">
      <c r="A9" s="58"/>
      <c r="B9" s="71"/>
      <c r="C9" s="142"/>
      <c r="D9" s="61"/>
      <c r="E9" s="143"/>
      <c r="F9" s="144"/>
      <c r="G9" s="145"/>
    </row>
    <row r="10" spans="1:7" ht="12.75">
      <c r="A10" s="58"/>
      <c r="B10" s="71">
        <v>3</v>
      </c>
      <c r="C10" s="142" t="s">
        <v>30</v>
      </c>
      <c r="D10" s="146" t="s">
        <v>26</v>
      </c>
      <c r="E10" s="143" t="s">
        <v>27</v>
      </c>
      <c r="F10" s="144"/>
      <c r="G10" s="142" t="s">
        <v>31</v>
      </c>
    </row>
    <row r="11" spans="1:7" ht="12.75">
      <c r="A11" s="58"/>
      <c r="B11" s="71"/>
      <c r="C11" s="142"/>
      <c r="D11" s="61"/>
      <c r="E11" s="143"/>
      <c r="F11" s="144"/>
      <c r="G11" s="142"/>
    </row>
    <row r="12" spans="1:7" ht="12.75">
      <c r="A12" s="58"/>
      <c r="B12" s="71">
        <v>4</v>
      </c>
      <c r="C12" s="142" t="s">
        <v>32</v>
      </c>
      <c r="D12" s="61" t="s">
        <v>33</v>
      </c>
      <c r="E12" s="143" t="s">
        <v>34</v>
      </c>
      <c r="F12" s="144"/>
      <c r="G12" s="142" t="s">
        <v>35</v>
      </c>
    </row>
    <row r="13" spans="1:7" ht="12.75">
      <c r="A13" s="58"/>
      <c r="B13" s="71"/>
      <c r="C13" s="142"/>
      <c r="D13" s="61"/>
      <c r="E13" s="143"/>
      <c r="F13" s="144"/>
      <c r="G13" s="142"/>
    </row>
    <row r="22" spans="1:8" ht="12.75">
      <c r="A22" s="62"/>
      <c r="B22" s="62"/>
      <c r="C22" s="62"/>
      <c r="D22" s="62"/>
      <c r="E22" s="62"/>
      <c r="F22" s="62"/>
      <c r="G22" s="62"/>
      <c r="H22" s="2"/>
    </row>
    <row r="23" spans="1:8" ht="12.75">
      <c r="A23" s="62"/>
      <c r="B23" s="62"/>
      <c r="C23" s="62"/>
      <c r="D23" s="62"/>
      <c r="E23" s="62"/>
      <c r="F23" s="62"/>
      <c r="G23" s="62"/>
      <c r="H23" s="2"/>
    </row>
    <row r="24" spans="1:8" ht="12.75">
      <c r="A24" s="62"/>
      <c r="B24" s="62"/>
      <c r="C24" s="62"/>
      <c r="D24" s="62"/>
      <c r="E24" s="62"/>
      <c r="F24" s="62"/>
      <c r="G24" s="62"/>
      <c r="H24" s="2"/>
    </row>
    <row r="25" spans="1:8" ht="12.75">
      <c r="A25" s="62"/>
      <c r="B25" s="62"/>
      <c r="C25" s="62"/>
      <c r="D25" s="62"/>
      <c r="E25" s="62"/>
      <c r="F25" s="62"/>
      <c r="G25" s="6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">
      <c r="A27" s="26" t="str">
        <f>HYPERLINK('[1]реквизиты'!$A$20)</f>
        <v>Гл. судья, судья МК</v>
      </c>
      <c r="B27" s="13"/>
      <c r="C27" s="7"/>
      <c r="D27" s="7"/>
      <c r="E27" s="7"/>
      <c r="F27" s="6"/>
      <c r="G27" s="12" t="s">
        <v>37</v>
      </c>
      <c r="H27" s="27"/>
    </row>
    <row r="28" spans="1:8" ht="15">
      <c r="A28" s="13"/>
      <c r="B28" s="13"/>
      <c r="C28" s="7"/>
      <c r="D28" s="8"/>
      <c r="E28" s="8"/>
      <c r="F28" s="28"/>
      <c r="G28" s="9" t="s">
        <v>38</v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 t="str">
        <f>HYPERLINK('[1]реквизиты'!$A$22)</f>
        <v>Гл. секретарь, судья РК</v>
      </c>
      <c r="B30" s="13"/>
      <c r="C30" s="14" t="s">
        <v>39</v>
      </c>
      <c r="D30" s="10"/>
      <c r="E30" s="10"/>
      <c r="F30" s="30"/>
      <c r="G30" s="12" t="s">
        <v>40</v>
      </c>
      <c r="H30" s="11"/>
    </row>
    <row r="31" spans="1:8" ht="12.75">
      <c r="A31" s="14"/>
      <c r="B31" s="14"/>
      <c r="C31" s="11"/>
      <c r="D31" s="11"/>
      <c r="E31" s="11"/>
      <c r="F31" s="11"/>
      <c r="G31" s="9" t="s">
        <v>41</v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2010-11-20T12:31:45Z</cp:lastPrinted>
  <dcterms:created xsi:type="dcterms:W3CDTF">1996-10-08T23:32:33Z</dcterms:created>
  <dcterms:modified xsi:type="dcterms:W3CDTF">2010-11-21T04:54:36Z</dcterms:modified>
  <cp:category/>
  <cp:version/>
  <cp:contentType/>
  <cp:contentStatus/>
</cp:coreProperties>
</file>