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<sst xmlns="http://schemas.openxmlformats.org/spreadsheetml/2006/main" count="84" uniqueCount="47">
  <si>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</si>
  <si>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</si>
  <si>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</si>
  <si>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</si>
  <si>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</si>
  <si>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</si>
  <si>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</si>
  <si>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</si>
  <si>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</si>
  <si>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</si>
  <si>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</si>
  <si>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</si>
  <si>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</si>
  <si>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</si>
  <si>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</si>
  <si>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</si>
  <si>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</si>
  <si>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</si>
  <si>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</si>
  <si>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</si>
  <si>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</si>
  <si>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>№п/ж</t>
  </si>
  <si>
    <t xml:space="preserve">В.К. </t>
  </si>
  <si>
    <t>Свердловская область</t>
  </si>
  <si>
    <t>Первенство УрФо по самбо среди юношей и девушек 1993-1994г.р.</t>
  </si>
  <si>
    <t>19-22 ноября 2010 г. Радужный</t>
  </si>
  <si>
    <t>Перминов И.Р.</t>
  </si>
  <si>
    <t>/Н. Тагил/</t>
  </si>
  <si>
    <t>судья  МК</t>
  </si>
  <si>
    <t>Новоселов С.П.</t>
  </si>
  <si>
    <t>/г. Н-Вартовск/</t>
  </si>
  <si>
    <t>Протокол хода соревнований Первенства УрФо по самбо среди юношей и девушек 1993-1994г.р.</t>
  </si>
  <si>
    <t>Никулина Юлия Андреевна</t>
  </si>
  <si>
    <t>Демидов И.В.</t>
  </si>
  <si>
    <t>Иванова Алена Владиславовна</t>
  </si>
  <si>
    <t>1994,КМС</t>
  </si>
  <si>
    <t xml:space="preserve"> 75 кг </t>
  </si>
  <si>
    <t>75 кг</t>
  </si>
  <si>
    <t>/г. Н. Тагил/</t>
  </si>
  <si>
    <t>Гл. секретарь, судья МК</t>
  </si>
  <si>
    <t>/г. Н - Вартовск/</t>
  </si>
  <si>
    <t>В.К. 75 кг</t>
  </si>
  <si>
    <t xml:space="preserve">           75 кг</t>
  </si>
  <si>
    <t>1</t>
  </si>
  <si>
    <t>1993,КМС</t>
  </si>
  <si>
    <t>Свердловская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</si>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</sst>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2" fillId="0" borderId="11" xfId="15" applyNumberFormat="1" applyFont="1" applyBorder="1" applyAlignment="1">
      <alignment horizontal="center"/>
    </xf>
    <xf numFmtId="0" fontId="2" fillId="0" borderId="12" xfId="15" applyNumberFormat="1" applyFont="1" applyBorder="1" applyAlignment="1">
      <alignment horizontal="center"/>
    </xf>
    <xf numFmtId="0" fontId="2" fillId="2" borderId="12" xfId="15" applyNumberFormat="1" applyFont="1" applyFill="1" applyBorder="1" applyAlignment="1">
      <alignment horizontal="center"/>
    </xf>
    <xf numFmtId="0" fontId="0" fillId="2" borderId="13" xfId="15" applyNumberFormat="1" applyFont="1" applyFill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0" borderId="15" xfId="15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2" fillId="0" borderId="18" xfId="15" applyNumberFormat="1" applyFont="1" applyFill="1" applyBorder="1" applyAlignment="1">
      <alignment horizontal="center"/>
    </xf>
    <xf numFmtId="0" fontId="1" fillId="0" borderId="0" xfId="15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2" fillId="0" borderId="19" xfId="15" applyNumberFormat="1" applyFont="1" applyBorder="1" applyAlignment="1">
      <alignment horizontal="center"/>
    </xf>
    <xf numFmtId="0" fontId="0" fillId="0" borderId="20" xfId="15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2" fillId="0" borderId="18" xfId="15" applyNumberFormat="1" applyFont="1" applyBorder="1" applyAlignment="1">
      <alignment horizontal="center"/>
    </xf>
    <xf numFmtId="0" fontId="2" fillId="0" borderId="21" xfId="15" applyNumberFormat="1" applyFont="1" applyBorder="1" applyAlignment="1">
      <alignment horizontal="center"/>
    </xf>
    <xf numFmtId="0" fontId="0" fillId="0" borderId="22" xfId="15" applyNumberFormat="1" applyFont="1" applyBorder="1" applyAlignment="1">
      <alignment horizontal="center"/>
    </xf>
    <xf numFmtId="0" fontId="2" fillId="2" borderId="21" xfId="15" applyNumberFormat="1" applyFont="1" applyFill="1" applyBorder="1" applyAlignment="1">
      <alignment horizontal="center"/>
    </xf>
    <xf numFmtId="0" fontId="0" fillId="2" borderId="23" xfId="15" applyNumberFormat="1" applyFont="1" applyFill="1" applyBorder="1" applyAlignment="1">
      <alignment horizontal="center"/>
    </xf>
    <xf numFmtId="0" fontId="2" fillId="0" borderId="24" xfId="15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34" xfId="1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1" fillId="0" borderId="35" xfId="15" applyFont="1" applyBorder="1" applyAlignment="1">
      <alignment horizontal="center" vertical="center" wrapText="1"/>
    </xf>
    <xf numFmtId="0" fontId="2" fillId="0" borderId="36" xfId="15" applyFont="1" applyBorder="1" applyAlignment="1">
      <alignment horizontal="center" vertical="center" wrapText="1"/>
    </xf>
    <xf numFmtId="0" fontId="2" fillId="0" borderId="37" xfId="15" applyFont="1" applyBorder="1" applyAlignment="1">
      <alignment horizontal="center" vertical="center" wrapText="1"/>
    </xf>
    <xf numFmtId="0" fontId="2" fillId="0" borderId="41" xfId="15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0" fillId="0" borderId="8" xfId="15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5" xfId="1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15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15" xfId="15" applyBorder="1" applyAlignment="1">
      <alignment horizontal="center" vertical="center" wrapText="1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95250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142875</xdr:colOff>
      <xdr:row>17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3813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A7" t="str">
            <v>ИТОГОВЫЙ ПРОТОКОЛ                                                                                                                                                          Первенство России по САМБО среди юниорок 1988-89 гг.р.</v>
          </cell>
        </row>
        <row r="12">
          <cell r="A12" t="str">
            <v>03-06 марта 2008 г. г. Бузулук</v>
          </cell>
        </row>
        <row r="20">
          <cell r="A20" t="str">
            <v>Гл. судья, судья МК</v>
          </cell>
        </row>
        <row r="22">
          <cell r="A22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H9" sqref="H9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34.5" customHeight="1" thickBot="1">
      <c r="A1" s="84" t="s">
        <v>31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26.25" customHeight="1">
      <c r="A2" s="87" t="s">
        <v>25</v>
      </c>
      <c r="B2" s="88"/>
      <c r="C2" s="88"/>
      <c r="D2" s="88"/>
      <c r="E2" s="88"/>
      <c r="F2" s="88"/>
      <c r="G2" s="88"/>
      <c r="H2" s="88"/>
      <c r="I2" s="88"/>
      <c r="J2" s="88"/>
    </row>
    <row r="3" spans="1:5" ht="27.75" customHeight="1" thickBot="1">
      <c r="A3" s="3"/>
      <c r="E3" s="3" t="s">
        <v>36</v>
      </c>
    </row>
    <row r="4" spans="1:10" ht="13.5" thickBot="1">
      <c r="A4" s="57" t="s">
        <v>0</v>
      </c>
      <c r="B4" s="57" t="s">
        <v>6</v>
      </c>
      <c r="C4" s="57" t="s">
        <v>7</v>
      </c>
      <c r="D4" s="57" t="s">
        <v>8</v>
      </c>
      <c r="E4" s="70" t="s">
        <v>9</v>
      </c>
      <c r="F4" s="71"/>
      <c r="G4" s="71"/>
      <c r="H4" s="72"/>
      <c r="I4" s="55" t="s">
        <v>10</v>
      </c>
      <c r="J4" s="57" t="s">
        <v>11</v>
      </c>
    </row>
    <row r="5" spans="1:10" ht="13.5" thickBot="1">
      <c r="A5" s="58"/>
      <c r="B5" s="58"/>
      <c r="C5" s="58"/>
      <c r="D5" s="69"/>
      <c r="E5" s="4">
        <v>1</v>
      </c>
      <c r="F5" s="5">
        <v>2</v>
      </c>
      <c r="G5" s="5">
        <v>3</v>
      </c>
      <c r="H5" s="15">
        <v>4</v>
      </c>
      <c r="I5" s="56"/>
      <c r="J5" s="58"/>
    </row>
    <row r="6" spans="1:10" ht="12.75">
      <c r="A6" s="61">
        <v>1</v>
      </c>
      <c r="B6" s="63" t="str">
        <f>VLOOKUP(A6,'пр.взвешивания'!B6:E13,2,FALSE)</f>
        <v>Никулина Юлия Андреевна</v>
      </c>
      <c r="C6" s="65">
        <f>VLOOKUP(A6,'пр.взвешивания'!B6:E13,3,FALSE)</f>
        <v>1995.1</v>
      </c>
      <c r="D6" s="67" t="str">
        <f>VLOOKUP(A6,'пр.взвешивания'!B6:E13,4,FALSE)</f>
        <v>Свердловская область</v>
      </c>
      <c r="E6" s="32"/>
      <c r="F6" s="45">
        <v>4</v>
      </c>
      <c r="G6" s="33">
        <f>HYPERLINK(круги!G16)</f>
      </c>
      <c r="H6" s="54">
        <f>HYPERLINK(круги!G27)</f>
      </c>
      <c r="I6" s="79">
        <f>SUM(круги!G5+круги!G16+круги!G27)</f>
        <v>0</v>
      </c>
      <c r="J6" s="59">
        <v>2</v>
      </c>
    </row>
    <row r="7" spans="1:10" ht="12.75">
      <c r="A7" s="62"/>
      <c r="B7" s="64"/>
      <c r="C7" s="66"/>
      <c r="D7" s="68"/>
      <c r="E7" s="17"/>
      <c r="F7" s="46">
        <v>3</v>
      </c>
      <c r="G7" s="18">
        <f>HYPERLINK(круги!H16)</f>
      </c>
      <c r="H7" s="18">
        <f>HYPERLINK(круги!IH27)</f>
      </c>
      <c r="I7" s="80"/>
      <c r="J7" s="60"/>
    </row>
    <row r="8" spans="1:10" ht="12.75">
      <c r="A8" s="62">
        <v>2</v>
      </c>
      <c r="B8" s="73" t="str">
        <f>VLOOKUP(A8,'пр.взвешивания'!B8:E15,2,FALSE)</f>
        <v>Иванова Алена Владиславовна</v>
      </c>
      <c r="C8" s="75" t="str">
        <f>VLOOKUP(A8,'пр.взвешивания'!B8:E15,3,FALSE)</f>
        <v>1994,КМС</v>
      </c>
      <c r="D8" s="81" t="str">
        <f>VLOOKUP(A8,'пр.взвешивания'!B8:E15,4,FALSE)</f>
        <v>Свердловская область</v>
      </c>
      <c r="E8" s="22">
        <v>0</v>
      </c>
      <c r="F8" s="47"/>
      <c r="G8" s="23">
        <f>HYPERLINK(круги!G33)</f>
      </c>
      <c r="H8" s="50">
        <f>HYPERLINK(круги!G20)</f>
      </c>
      <c r="I8" s="83">
        <f>SUM(круги!G7+круги!G20+круги!G33)</f>
        <v>0</v>
      </c>
      <c r="J8" s="97" t="s">
        <v>43</v>
      </c>
    </row>
    <row r="9" spans="1:10" ht="12.75">
      <c r="A9" s="62"/>
      <c r="B9" s="74"/>
      <c r="C9" s="76"/>
      <c r="D9" s="82"/>
      <c r="E9" s="19">
        <v>3</v>
      </c>
      <c r="F9" s="48"/>
      <c r="G9" s="18">
        <f>HYPERLINK(круги!H33)</f>
      </c>
      <c r="H9" s="51">
        <f>HYPERLINK(круги!H20)</f>
      </c>
      <c r="I9" s="80"/>
      <c r="J9" s="60"/>
    </row>
    <row r="10" spans="1:10" ht="12.75">
      <c r="A10" s="62">
        <v>3</v>
      </c>
      <c r="B10" s="73">
        <f>VLOOKUP(A10,'пр.взвешивания'!B10:E17,2,FALSE)</f>
        <v>0</v>
      </c>
      <c r="C10" s="75">
        <f>VLOOKUP(A10,'пр.взвешивания'!B10:E17,3,FALSE)</f>
        <v>0</v>
      </c>
      <c r="D10" s="81">
        <f>VLOOKUP(A10,'пр.взвешивания'!B10:E17,4,FALSE)</f>
        <v>0</v>
      </c>
      <c r="E10" s="22">
        <f>HYPERLINK(круги!G18)</f>
      </c>
      <c r="F10" s="49">
        <f>HYPERLINK(круги!G31)</f>
      </c>
      <c r="G10" s="24"/>
      <c r="H10" s="50">
        <f>HYPERLINK(круги!G11)</f>
      </c>
      <c r="I10" s="80">
        <f>SUM(круги!G11+круги!G18+круги!G31)</f>
        <v>0</v>
      </c>
      <c r="J10" s="77"/>
    </row>
    <row r="11" spans="1:10" ht="12.75">
      <c r="A11" s="62"/>
      <c r="B11" s="74"/>
      <c r="C11" s="76"/>
      <c r="D11" s="82"/>
      <c r="E11" s="19">
        <f>HYPERLINK(круги!H18)</f>
      </c>
      <c r="F11" s="34">
        <f>HYPERLINK(круги!H31)</f>
      </c>
      <c r="G11" s="25"/>
      <c r="H11" s="51">
        <f>HYPERLINK(круги!H11)</f>
      </c>
      <c r="I11" s="80"/>
      <c r="J11" s="77"/>
    </row>
    <row r="12" spans="1:10" ht="12.75">
      <c r="A12" s="62">
        <v>4</v>
      </c>
      <c r="B12" s="90">
        <f>VLOOKUP(A12,'пр.взвешивания'!B12:E19,2,FALSE)</f>
        <v>0</v>
      </c>
      <c r="C12" s="92">
        <f>VLOOKUP(A12,'пр.взвешивания'!B12:E19,3,FALSE)</f>
        <v>0</v>
      </c>
      <c r="D12" s="94">
        <f>VLOOKUP(A12,'пр.взвешивания'!B12:E19,4,FALSE)</f>
        <v>0</v>
      </c>
      <c r="E12" s="22">
        <f>HYPERLINK(круги!G29)</f>
      </c>
      <c r="F12" s="36">
        <f>HYPERLINK(круги!G22)</f>
      </c>
      <c r="G12" s="23">
        <f>HYPERLINK(круги!G9)</f>
      </c>
      <c r="H12" s="52"/>
      <c r="I12" s="80">
        <f>SUM(круги!G9+круги!G22+круги!G29)</f>
        <v>0</v>
      </c>
      <c r="J12" s="77"/>
    </row>
    <row r="13" spans="1:10" ht="13.5" thickBot="1">
      <c r="A13" s="89"/>
      <c r="B13" s="91"/>
      <c r="C13" s="93"/>
      <c r="D13" s="95"/>
      <c r="E13" s="20">
        <f>HYPERLINK(круги!H29)</f>
      </c>
      <c r="F13" s="35">
        <f>HYPERLINK(круги!H22)</f>
      </c>
      <c r="G13" s="21">
        <f>HYPERLINK(круги!H9)</f>
      </c>
      <c r="H13" s="53"/>
      <c r="I13" s="96"/>
      <c r="J13" s="78"/>
    </row>
    <row r="16" ht="13.5" thickBot="1"/>
    <row r="17" spans="1:10" ht="33" customHeight="1" thickBot="1">
      <c r="A17" s="101" t="str">
        <f>HYPERLINK('[1]реквизиты'!$A$7)</f>
        <v>ИТОГОВЫЙ ПРОТОКОЛ                                                                                                                                                          Первенство России по САМБО среди юниорок 1988-89 гг.р.</v>
      </c>
      <c r="B17" s="85"/>
      <c r="C17" s="85"/>
      <c r="D17" s="85"/>
      <c r="E17" s="85"/>
      <c r="F17" s="85"/>
      <c r="G17" s="85"/>
      <c r="H17" s="85"/>
      <c r="I17" s="85"/>
      <c r="J17" s="86"/>
    </row>
    <row r="18" spans="1:10" ht="21.75" customHeight="1">
      <c r="A18" s="88" t="str">
        <f>HYPERLINK('[1]реквизиты'!$A$12)</f>
        <v>03-06 марта 2008 г. г. Бузулук</v>
      </c>
      <c r="B18" s="88"/>
      <c r="C18" s="88"/>
      <c r="D18" s="88"/>
      <c r="E18" s="88"/>
      <c r="F18" s="88"/>
      <c r="G18" s="88"/>
      <c r="H18" s="88"/>
      <c r="I18" s="88"/>
      <c r="J18" s="88"/>
    </row>
    <row r="19" spans="2:6" ht="24" customHeight="1">
      <c r="B19" s="37"/>
      <c r="D19" s="108" t="s">
        <v>37</v>
      </c>
      <c r="E19" s="108"/>
      <c r="F19" s="108"/>
    </row>
    <row r="20" spans="1:10" ht="12.75" customHeight="1">
      <c r="A20" s="104" t="s">
        <v>21</v>
      </c>
      <c r="B20" s="102" t="s">
        <v>1</v>
      </c>
      <c r="C20" s="104" t="s">
        <v>2</v>
      </c>
      <c r="D20" s="104"/>
      <c r="E20" s="104" t="s">
        <v>3</v>
      </c>
      <c r="F20" s="104"/>
      <c r="G20" s="104" t="s">
        <v>4</v>
      </c>
      <c r="H20" s="104" t="s">
        <v>5</v>
      </c>
      <c r="I20" s="104"/>
      <c r="J20" s="104" t="s">
        <v>15</v>
      </c>
    </row>
    <row r="21" spans="1:10" ht="12.75">
      <c r="A21" s="102"/>
      <c r="B21" s="103"/>
      <c r="C21" s="104"/>
      <c r="D21" s="104"/>
      <c r="E21" s="104"/>
      <c r="F21" s="104"/>
      <c r="G21" s="104"/>
      <c r="H21" s="104"/>
      <c r="I21" s="104"/>
      <c r="J21" s="104"/>
    </row>
    <row r="22" spans="1:10" ht="12" customHeight="1">
      <c r="A22" s="99">
        <v>1</v>
      </c>
      <c r="B22" s="73" t="s">
        <v>34</v>
      </c>
      <c r="C22" s="105" t="s">
        <v>44</v>
      </c>
      <c r="D22" s="105"/>
      <c r="E22" s="105" t="s">
        <v>45</v>
      </c>
      <c r="F22" s="105"/>
      <c r="G22" s="107"/>
      <c r="H22" s="105"/>
      <c r="I22" s="105"/>
      <c r="J22" s="106" t="s">
        <v>43</v>
      </c>
    </row>
    <row r="23" spans="1:10" ht="12" customHeight="1">
      <c r="A23" s="99"/>
      <c r="B23" s="74"/>
      <c r="C23" s="105"/>
      <c r="D23" s="105"/>
      <c r="E23" s="105"/>
      <c r="F23" s="105"/>
      <c r="G23" s="107"/>
      <c r="H23" s="105"/>
      <c r="I23" s="105"/>
      <c r="J23" s="106"/>
    </row>
    <row r="24" spans="1:10" ht="12" customHeight="1">
      <c r="A24" s="99">
        <v>2</v>
      </c>
      <c r="B24" s="98" t="s">
        <v>32</v>
      </c>
      <c r="C24" s="105">
        <v>1995.1</v>
      </c>
      <c r="D24" s="105"/>
      <c r="E24" s="105" t="s">
        <v>45</v>
      </c>
      <c r="F24" s="105"/>
      <c r="G24" s="107"/>
      <c r="H24" s="105"/>
      <c r="I24" s="105"/>
      <c r="J24" s="106" t="s">
        <v>46</v>
      </c>
    </row>
    <row r="25" spans="1:10" ht="12" customHeight="1">
      <c r="A25" s="99"/>
      <c r="B25" s="98"/>
      <c r="C25" s="105"/>
      <c r="D25" s="105"/>
      <c r="E25" s="105"/>
      <c r="F25" s="105"/>
      <c r="G25" s="107"/>
      <c r="H25" s="105"/>
      <c r="I25" s="105"/>
      <c r="J25" s="106"/>
    </row>
    <row r="26" spans="1:10" ht="12" customHeight="1">
      <c r="A26" s="99">
        <v>4</v>
      </c>
      <c r="B26" s="98"/>
      <c r="C26" s="105"/>
      <c r="D26" s="105"/>
      <c r="E26" s="105"/>
      <c r="F26" s="105"/>
      <c r="G26" s="107"/>
      <c r="H26" s="105"/>
      <c r="I26" s="105"/>
      <c r="J26" s="106"/>
    </row>
    <row r="27" spans="1:10" ht="12" customHeight="1">
      <c r="A27" s="99"/>
      <c r="B27" s="98"/>
      <c r="C27" s="105"/>
      <c r="D27" s="105"/>
      <c r="E27" s="105"/>
      <c r="F27" s="105"/>
      <c r="G27" s="107"/>
      <c r="H27" s="105"/>
      <c r="I27" s="105"/>
      <c r="J27" s="106"/>
    </row>
    <row r="28" spans="1:10" ht="12" customHeight="1">
      <c r="A28" s="99">
        <v>3</v>
      </c>
      <c r="B28" s="98"/>
      <c r="C28" s="105"/>
      <c r="D28" s="105"/>
      <c r="E28" s="105"/>
      <c r="F28" s="105"/>
      <c r="G28" s="107"/>
      <c r="H28" s="105"/>
      <c r="I28" s="105"/>
      <c r="J28" s="106"/>
    </row>
    <row r="29" spans="1:10" ht="12" customHeight="1">
      <c r="A29" s="99"/>
      <c r="B29" s="98"/>
      <c r="C29" s="105"/>
      <c r="D29" s="105"/>
      <c r="E29" s="105"/>
      <c r="F29" s="105"/>
      <c r="G29" s="107"/>
      <c r="H29" s="105"/>
      <c r="I29" s="105"/>
      <c r="J29" s="106"/>
    </row>
    <row r="38" spans="1:6" ht="12.75">
      <c r="A38" s="100"/>
      <c r="B38" s="100"/>
      <c r="C38" s="100"/>
      <c r="D38" s="100"/>
      <c r="E38" s="100"/>
      <c r="F38" s="100"/>
    </row>
    <row r="39" spans="1:6" ht="12.75">
      <c r="A39" s="100"/>
      <c r="B39" s="100"/>
      <c r="C39" s="100"/>
      <c r="D39" s="100"/>
      <c r="E39" s="100"/>
      <c r="F39" s="100"/>
    </row>
    <row r="40" spans="1:6" ht="12.75">
      <c r="A40" s="100"/>
      <c r="B40" s="100"/>
      <c r="C40" s="100"/>
      <c r="D40" s="100"/>
      <c r="E40" s="100"/>
      <c r="F40" s="100"/>
    </row>
    <row r="41" spans="1:6" ht="12.75">
      <c r="A41" s="100"/>
      <c r="B41" s="100"/>
      <c r="C41" s="100"/>
      <c r="D41" s="100"/>
      <c r="E41" s="100"/>
      <c r="F41" s="100"/>
    </row>
    <row r="42" spans="1:9" ht="12.75">
      <c r="A42" s="14"/>
      <c r="B42" s="14"/>
      <c r="C42" s="14"/>
      <c r="D42" s="11"/>
      <c r="E42" s="11"/>
      <c r="F42" s="11"/>
      <c r="G42" s="11"/>
      <c r="H42" s="11"/>
      <c r="I42" s="11"/>
    </row>
    <row r="43" spans="1:9" ht="15">
      <c r="A43" s="26" t="str">
        <f>HYPERLINK('[1]реквизиты'!$A$20)</f>
        <v>Гл. судья, судья МК</v>
      </c>
      <c r="B43" s="13"/>
      <c r="C43" s="13"/>
      <c r="D43" s="7"/>
      <c r="E43" s="7"/>
      <c r="F43" s="6"/>
      <c r="G43" s="12" t="s">
        <v>26</v>
      </c>
      <c r="H43" s="43"/>
      <c r="I43" s="43"/>
    </row>
    <row r="44" spans="1:9" ht="15">
      <c r="A44" s="13"/>
      <c r="B44" s="13"/>
      <c r="C44" s="13"/>
      <c r="D44" s="8"/>
      <c r="E44" s="8"/>
      <c r="F44" s="38"/>
      <c r="G44" s="42" t="s">
        <v>38</v>
      </c>
      <c r="H44" s="43"/>
      <c r="I44" s="43"/>
    </row>
    <row r="45" spans="1:9" ht="12.75">
      <c r="A45" s="14"/>
      <c r="B45" s="14"/>
      <c r="C45" s="14"/>
      <c r="D45" s="40"/>
      <c r="E45" s="40"/>
      <c r="F45" s="40"/>
      <c r="G45" s="39"/>
      <c r="H45" s="39"/>
      <c r="I45" s="39"/>
    </row>
    <row r="46" spans="1:9" ht="15">
      <c r="A46" s="26" t="s">
        <v>39</v>
      </c>
      <c r="B46" s="13"/>
      <c r="C46" s="13"/>
      <c r="D46" s="10"/>
      <c r="E46" s="10"/>
      <c r="F46" s="41"/>
      <c r="G46" s="12" t="s">
        <v>29</v>
      </c>
      <c r="H46" s="43"/>
      <c r="I46" s="43"/>
    </row>
    <row r="47" spans="1:9" ht="12.75">
      <c r="A47" s="14"/>
      <c r="B47" s="14"/>
      <c r="C47" s="14"/>
      <c r="D47" s="39"/>
      <c r="E47" s="39"/>
      <c r="F47" s="39"/>
      <c r="G47" s="44" t="s">
        <v>40</v>
      </c>
      <c r="H47" s="39"/>
      <c r="I47" s="39"/>
    </row>
    <row r="48" spans="1:9" ht="12.75">
      <c r="A48" s="14"/>
      <c r="B48" s="14"/>
      <c r="C48" s="14"/>
      <c r="D48" s="39"/>
      <c r="E48" s="39"/>
      <c r="F48" s="39"/>
      <c r="G48" s="39"/>
      <c r="H48" s="39"/>
      <c r="I48" s="39"/>
    </row>
    <row r="49" spans="1:3" ht="12.75">
      <c r="A49" s="14"/>
      <c r="B49" s="14"/>
      <c r="C49" s="14"/>
    </row>
    <row r="50" spans="1:3" ht="12.75">
      <c r="A50" s="14"/>
      <c r="B50" s="14"/>
      <c r="C50" s="14"/>
    </row>
  </sheetData>
  <mergeCells count="83">
    <mergeCell ref="J24:J25"/>
    <mergeCell ref="C22:D23"/>
    <mergeCell ref="E22:F23"/>
    <mergeCell ref="E24:F25"/>
    <mergeCell ref="H22:I23"/>
    <mergeCell ref="H24:I25"/>
    <mergeCell ref="G24:G25"/>
    <mergeCell ref="G22:G23"/>
    <mergeCell ref="J22:J23"/>
    <mergeCell ref="C28:D29"/>
    <mergeCell ref="E28:F29"/>
    <mergeCell ref="C26:D27"/>
    <mergeCell ref="C24:D25"/>
    <mergeCell ref="E26:F27"/>
    <mergeCell ref="D19:F19"/>
    <mergeCell ref="J20:J21"/>
    <mergeCell ref="C20:D21"/>
    <mergeCell ref="E20:F21"/>
    <mergeCell ref="H28:I29"/>
    <mergeCell ref="H26:I27"/>
    <mergeCell ref="J26:J27"/>
    <mergeCell ref="G28:G29"/>
    <mergeCell ref="G26:G27"/>
    <mergeCell ref="J28:J29"/>
    <mergeCell ref="E40:E41"/>
    <mergeCell ref="F40:F41"/>
    <mergeCell ref="E38:E39"/>
    <mergeCell ref="F38:F39"/>
    <mergeCell ref="A17:J17"/>
    <mergeCell ref="A18:J18"/>
    <mergeCell ref="B20:B21"/>
    <mergeCell ref="B24:B25"/>
    <mergeCell ref="G20:G21"/>
    <mergeCell ref="A22:A23"/>
    <mergeCell ref="B22:B23"/>
    <mergeCell ref="A20:A21"/>
    <mergeCell ref="H20:I21"/>
    <mergeCell ref="A24:A25"/>
    <mergeCell ref="A40:A41"/>
    <mergeCell ref="B40:B41"/>
    <mergeCell ref="C40:C41"/>
    <mergeCell ref="D40:D41"/>
    <mergeCell ref="A38:A39"/>
    <mergeCell ref="B38:B39"/>
    <mergeCell ref="C38:C39"/>
    <mergeCell ref="D38:D39"/>
    <mergeCell ref="B26:B27"/>
    <mergeCell ref="A26:A27"/>
    <mergeCell ref="A28:A29"/>
    <mergeCell ref="B28:B29"/>
    <mergeCell ref="A1:J1"/>
    <mergeCell ref="A2:J2"/>
    <mergeCell ref="A12:A13"/>
    <mergeCell ref="B12:B13"/>
    <mergeCell ref="C12:C13"/>
    <mergeCell ref="D12:D13"/>
    <mergeCell ref="I12:I13"/>
    <mergeCell ref="J8:J9"/>
    <mergeCell ref="I10:I11"/>
    <mergeCell ref="J10:J11"/>
    <mergeCell ref="J12:J13"/>
    <mergeCell ref="I6:I7"/>
    <mergeCell ref="A10:A11"/>
    <mergeCell ref="B10:B11"/>
    <mergeCell ref="C10:C11"/>
    <mergeCell ref="D10:D11"/>
    <mergeCell ref="I8:I9"/>
    <mergeCell ref="D8:D9"/>
    <mergeCell ref="D4:D5"/>
    <mergeCell ref="E4:H4"/>
    <mergeCell ref="A8:A9"/>
    <mergeCell ref="B8:B9"/>
    <mergeCell ref="C8:C9"/>
    <mergeCell ref="I4:I5"/>
    <mergeCell ref="J4:J5"/>
    <mergeCell ref="J6:J7"/>
    <mergeCell ref="A4:A5"/>
    <mergeCell ref="B4:B5"/>
    <mergeCell ref="C4:C5"/>
    <mergeCell ref="A6:A7"/>
    <mergeCell ref="B6:B7"/>
    <mergeCell ref="C6:C7"/>
    <mergeCell ref="D6:D7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K14" sqref="K14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3.5">
      <c r="A1" s="109" t="s">
        <v>16</v>
      </c>
      <c r="B1" s="109"/>
      <c r="C1" s="109"/>
      <c r="D1" s="109"/>
      <c r="E1" s="109"/>
      <c r="F1" s="109"/>
      <c r="G1" s="109"/>
      <c r="H1" s="109"/>
    </row>
    <row r="2" spans="1:8" ht="22.5" customHeight="1">
      <c r="A2" s="16"/>
      <c r="B2" s="16" t="s">
        <v>17</v>
      </c>
      <c r="C2" s="16"/>
      <c r="D2" s="16"/>
      <c r="E2" s="31" t="s">
        <v>41</v>
      </c>
      <c r="F2" s="16"/>
      <c r="G2" s="16"/>
      <c r="H2" s="16"/>
    </row>
    <row r="3" spans="1:8" ht="12.75">
      <c r="A3" s="104" t="s">
        <v>0</v>
      </c>
      <c r="B3" s="104" t="s">
        <v>6</v>
      </c>
      <c r="C3" s="104" t="s">
        <v>7</v>
      </c>
      <c r="D3" s="104" t="s">
        <v>8</v>
      </c>
      <c r="E3" s="104" t="s">
        <v>12</v>
      </c>
      <c r="F3" s="104" t="s">
        <v>18</v>
      </c>
      <c r="G3" s="104" t="s">
        <v>13</v>
      </c>
      <c r="H3" s="104" t="s">
        <v>14</v>
      </c>
    </row>
    <row r="4" spans="1:8" ht="12.75">
      <c r="A4" s="102"/>
      <c r="B4" s="102"/>
      <c r="C4" s="102"/>
      <c r="D4" s="102"/>
      <c r="E4" s="102"/>
      <c r="F4" s="102"/>
      <c r="G4" s="102"/>
      <c r="H4" s="102"/>
    </row>
    <row r="5" spans="1:8" ht="12.75">
      <c r="A5" s="110">
        <v>1</v>
      </c>
      <c r="B5" s="111" t="str">
        <f>HYPERLINK('пр.взвешивания'!C6)</f>
        <v>Никулина Юлия Андреевна</v>
      </c>
      <c r="C5" s="111" t="str">
        <f>HYPERLINK('пр.взвешивания'!D6)</f>
        <v>1995,1</v>
      </c>
      <c r="D5" s="111" t="str">
        <f>HYPERLINK('пр.взвешивания'!E6)</f>
        <v>Свердловская область</v>
      </c>
      <c r="E5" s="113"/>
      <c r="F5" s="114"/>
      <c r="G5" s="115"/>
      <c r="H5" s="102"/>
    </row>
    <row r="6" spans="1:8" ht="12.75">
      <c r="A6" s="110"/>
      <c r="B6" s="112"/>
      <c r="C6" s="112"/>
      <c r="D6" s="112"/>
      <c r="E6" s="113"/>
      <c r="F6" s="113"/>
      <c r="G6" s="116"/>
      <c r="H6" s="117"/>
    </row>
    <row r="7" spans="1:8" ht="12.75">
      <c r="A7" s="102">
        <v>2</v>
      </c>
      <c r="B7" s="119" t="str">
        <f>HYPERLINK('пр.взвешивания'!C8)</f>
        <v>Иванова Алена Владиславовна</v>
      </c>
      <c r="C7" s="119" t="str">
        <f>HYPERLINK('пр.взвешивания'!D8)</f>
        <v>1994,КМС</v>
      </c>
      <c r="D7" s="119" t="str">
        <f>HYPERLINK('пр.взвешивания'!E8)</f>
        <v>Свердловская область</v>
      </c>
      <c r="E7" s="121"/>
      <c r="F7" s="121"/>
      <c r="G7" s="102"/>
      <c r="H7" s="102"/>
    </row>
    <row r="8" spans="1:8" ht="13.5" thickBot="1">
      <c r="A8" s="118"/>
      <c r="B8" s="120"/>
      <c r="C8" s="120"/>
      <c r="D8" s="120"/>
      <c r="E8" s="122"/>
      <c r="F8" s="122"/>
      <c r="G8" s="123"/>
      <c r="H8" s="123"/>
    </row>
    <row r="9" spans="1:8" ht="12.75">
      <c r="A9" s="117">
        <v>4</v>
      </c>
      <c r="B9" s="124">
        <f>HYPERLINK('пр.взвешивания'!C12)</f>
      </c>
      <c r="C9" s="124">
        <f>HYPERLINK('пр.взвешивания'!D12)</f>
      </c>
      <c r="D9" s="124">
        <f>HYPERLINK('пр.взвешивания'!E12)</f>
      </c>
      <c r="E9" s="113"/>
      <c r="F9" s="114"/>
      <c r="G9" s="125"/>
      <c r="H9" s="126"/>
    </row>
    <row r="10" spans="1:8" ht="12.75">
      <c r="A10" s="104"/>
      <c r="B10" s="112"/>
      <c r="C10" s="112"/>
      <c r="D10" s="112"/>
      <c r="E10" s="113"/>
      <c r="F10" s="113"/>
      <c r="G10" s="116"/>
      <c r="H10" s="127"/>
    </row>
    <row r="11" spans="1:8" ht="12.75">
      <c r="A11" s="102">
        <v>3</v>
      </c>
      <c r="B11" s="119">
        <f>HYPERLINK('пр.взвешивания'!C10)</f>
      </c>
      <c r="C11" s="119">
        <f>HYPERLINK('пр.взвешивания'!D10)</f>
      </c>
      <c r="D11" s="119">
        <f>HYPERLINK('пр.взвешивания'!E10)</f>
      </c>
      <c r="E11" s="121"/>
      <c r="F11" s="121"/>
      <c r="G11" s="102"/>
      <c r="H11" s="102"/>
    </row>
    <row r="12" spans="1:8" ht="12.75">
      <c r="A12" s="117"/>
      <c r="B12" s="112"/>
      <c r="C12" s="112"/>
      <c r="D12" s="112"/>
      <c r="E12" s="128"/>
      <c r="F12" s="128"/>
      <c r="G12" s="127"/>
      <c r="H12" s="127"/>
    </row>
    <row r="13" spans="1:8" ht="21.75" customHeight="1">
      <c r="A13" s="16"/>
      <c r="B13" s="16" t="s">
        <v>19</v>
      </c>
      <c r="C13" s="16"/>
      <c r="D13" s="16"/>
      <c r="E13" s="31" t="s">
        <v>22</v>
      </c>
      <c r="F13" s="16"/>
      <c r="G13" s="16"/>
      <c r="H13" s="16"/>
    </row>
    <row r="14" spans="1:8" ht="12.75">
      <c r="A14" s="102" t="s">
        <v>0</v>
      </c>
      <c r="B14" s="102" t="s">
        <v>6</v>
      </c>
      <c r="C14" s="102" t="s">
        <v>7</v>
      </c>
      <c r="D14" s="102" t="s">
        <v>8</v>
      </c>
      <c r="E14" s="102" t="s">
        <v>12</v>
      </c>
      <c r="F14" s="102" t="s">
        <v>18</v>
      </c>
      <c r="G14" s="102" t="s">
        <v>13</v>
      </c>
      <c r="H14" s="102" t="s">
        <v>14</v>
      </c>
    </row>
    <row r="15" spans="1:8" ht="12.75">
      <c r="A15" s="127"/>
      <c r="B15" s="127"/>
      <c r="C15" s="127"/>
      <c r="D15" s="127"/>
      <c r="E15" s="127"/>
      <c r="F15" s="127"/>
      <c r="G15" s="127"/>
      <c r="H15" s="127"/>
    </row>
    <row r="16" spans="1:8" ht="12.75" customHeight="1">
      <c r="A16" s="129">
        <v>1</v>
      </c>
      <c r="B16" s="111" t="str">
        <f>HYPERLINK('пр.взвешивания'!C6)</f>
        <v>Никулина Юлия Андреевна</v>
      </c>
      <c r="C16" s="111" t="str">
        <f>HYPERLINK('пр.взвешивания'!D6)</f>
        <v>1995,1</v>
      </c>
      <c r="D16" s="111" t="str">
        <f>HYPERLINK('пр.взвешивания'!E6)</f>
        <v>Свердловская область</v>
      </c>
      <c r="E16" s="121"/>
      <c r="F16" s="131"/>
      <c r="G16" s="115"/>
      <c r="H16" s="102"/>
    </row>
    <row r="17" spans="1:8" ht="12.75">
      <c r="A17" s="130"/>
      <c r="B17" s="112"/>
      <c r="C17" s="112"/>
      <c r="D17" s="112"/>
      <c r="E17" s="128"/>
      <c r="F17" s="127"/>
      <c r="G17" s="116"/>
      <c r="H17" s="117"/>
    </row>
    <row r="18" spans="1:8" ht="12.75" customHeight="1">
      <c r="A18" s="102">
        <v>3</v>
      </c>
      <c r="B18" s="119">
        <f>HYPERLINK('пр.взвешивания'!C10)</f>
      </c>
      <c r="C18" s="119">
        <f>HYPERLINK('пр.взвешивания'!D10)</f>
      </c>
      <c r="D18" s="119">
        <f>HYPERLINK('пр.взвешивания'!E10)</f>
      </c>
      <c r="E18" s="121"/>
      <c r="F18" s="121"/>
      <c r="G18" s="102"/>
      <c r="H18" s="102"/>
    </row>
    <row r="19" spans="1:8" ht="13.5" thickBot="1">
      <c r="A19" s="123"/>
      <c r="B19" s="120"/>
      <c r="C19" s="120"/>
      <c r="D19" s="120"/>
      <c r="E19" s="123"/>
      <c r="F19" s="123"/>
      <c r="G19" s="123"/>
      <c r="H19" s="123"/>
    </row>
    <row r="20" spans="1:8" ht="12.75" customHeight="1">
      <c r="A20" s="132">
        <v>2</v>
      </c>
      <c r="B20" s="124" t="str">
        <f>HYPERLINK('пр.взвешивания'!C8)</f>
        <v>Иванова Алена Владиславовна</v>
      </c>
      <c r="C20" s="124" t="str">
        <f>HYPERLINK('пр.взвешивания'!D8)</f>
        <v>1994,КМС</v>
      </c>
      <c r="D20" s="124" t="str">
        <f>HYPERLINK('пр.взвешивания'!E8)</f>
        <v>Свердловская область</v>
      </c>
      <c r="E20" s="133"/>
      <c r="F20" s="134"/>
      <c r="G20" s="125"/>
      <c r="H20" s="126"/>
    </row>
    <row r="21" spans="1:8" ht="12.75">
      <c r="A21" s="127"/>
      <c r="B21" s="112"/>
      <c r="C21" s="112"/>
      <c r="D21" s="112"/>
      <c r="E21" s="128"/>
      <c r="F21" s="127"/>
      <c r="G21" s="116"/>
      <c r="H21" s="127"/>
    </row>
    <row r="22" spans="1:8" ht="12.75" customHeight="1">
      <c r="A22" s="102">
        <v>4</v>
      </c>
      <c r="B22" s="119">
        <f>HYPERLINK('пр.взвешивания'!C12)</f>
      </c>
      <c r="C22" s="119">
        <f>HYPERLINK('пр.взвешивания'!D12)</f>
      </c>
      <c r="D22" s="119">
        <f>HYPERLINK('пр.взвешивания'!E12)</f>
      </c>
      <c r="E22" s="121"/>
      <c r="F22" s="121"/>
      <c r="G22" s="102"/>
      <c r="H22" s="102"/>
    </row>
    <row r="23" spans="1:8" ht="12.75">
      <c r="A23" s="127"/>
      <c r="B23" s="112"/>
      <c r="C23" s="112"/>
      <c r="D23" s="112"/>
      <c r="E23" s="127"/>
      <c r="F23" s="127"/>
      <c r="G23" s="127"/>
      <c r="H23" s="127"/>
    </row>
    <row r="24" spans="1:8" ht="20.25" customHeight="1">
      <c r="A24" s="16"/>
      <c r="B24" s="16" t="s">
        <v>20</v>
      </c>
      <c r="C24" s="16"/>
      <c r="D24" s="16"/>
      <c r="E24" s="31" t="s">
        <v>22</v>
      </c>
      <c r="F24" s="16"/>
      <c r="G24" s="16"/>
      <c r="H24" s="16"/>
    </row>
    <row r="25" spans="1:8" ht="12.75">
      <c r="A25" s="102" t="s">
        <v>0</v>
      </c>
      <c r="B25" s="102" t="s">
        <v>6</v>
      </c>
      <c r="C25" s="102" t="s">
        <v>7</v>
      </c>
      <c r="D25" s="102" t="s">
        <v>8</v>
      </c>
      <c r="E25" s="102" t="s">
        <v>12</v>
      </c>
      <c r="F25" s="102" t="s">
        <v>18</v>
      </c>
      <c r="G25" s="102" t="s">
        <v>13</v>
      </c>
      <c r="H25" s="102" t="s">
        <v>14</v>
      </c>
    </row>
    <row r="26" spans="1:8" ht="12.75">
      <c r="A26" s="127"/>
      <c r="B26" s="127"/>
      <c r="C26" s="127"/>
      <c r="D26" s="127"/>
      <c r="E26" s="127"/>
      <c r="F26" s="127"/>
      <c r="G26" s="127"/>
      <c r="H26" s="127"/>
    </row>
    <row r="27" spans="1:8" ht="12.75" customHeight="1">
      <c r="A27" s="129">
        <v>1</v>
      </c>
      <c r="B27" s="111" t="str">
        <f>HYPERLINK('пр.взвешивания'!C6)</f>
        <v>Никулина Юлия Андреевна</v>
      </c>
      <c r="C27" s="111" t="str">
        <f>HYPERLINK('пр.взвешивания'!D6)</f>
        <v>1995,1</v>
      </c>
      <c r="D27" s="111" t="str">
        <f>HYPERLINK('пр.взвешивания'!E6)</f>
        <v>Свердловская область</v>
      </c>
      <c r="E27" s="121"/>
      <c r="F27" s="131"/>
      <c r="G27" s="115"/>
      <c r="H27" s="102"/>
    </row>
    <row r="28" spans="1:8" ht="12.75">
      <c r="A28" s="130"/>
      <c r="B28" s="112"/>
      <c r="C28" s="112"/>
      <c r="D28" s="112"/>
      <c r="E28" s="128"/>
      <c r="F28" s="127"/>
      <c r="G28" s="116"/>
      <c r="H28" s="117"/>
    </row>
    <row r="29" spans="1:8" ht="12.75" customHeight="1">
      <c r="A29" s="102">
        <v>4</v>
      </c>
      <c r="B29" s="119">
        <f>HYPERLINK('пр.взвешивания'!C12)</f>
      </c>
      <c r="C29" s="119">
        <f>HYPERLINK('пр.взвешивания'!D12)</f>
      </c>
      <c r="D29" s="119">
        <f>HYPERLINK('пр.взвешивания'!E12)</f>
      </c>
      <c r="E29" s="121"/>
      <c r="F29" s="121"/>
      <c r="G29" s="102"/>
      <c r="H29" s="102"/>
    </row>
    <row r="30" spans="1:8" ht="13.5" thickBot="1">
      <c r="A30" s="123"/>
      <c r="B30" s="120"/>
      <c r="C30" s="120"/>
      <c r="D30" s="120"/>
      <c r="E30" s="123"/>
      <c r="F30" s="123"/>
      <c r="G30" s="123"/>
      <c r="H30" s="123"/>
    </row>
    <row r="31" spans="1:8" ht="12.75" customHeight="1">
      <c r="A31" s="132">
        <v>3</v>
      </c>
      <c r="B31" s="124">
        <f>HYPERLINK('пр.взвешивания'!C10)</f>
      </c>
      <c r="C31" s="124">
        <f>HYPERLINK('пр.взвешивания'!D10)</f>
      </c>
      <c r="D31" s="124">
        <f>HYPERLINK('пр.взвешивания'!E10)</f>
      </c>
      <c r="E31" s="133"/>
      <c r="F31" s="134"/>
      <c r="G31" s="125"/>
      <c r="H31" s="126"/>
    </row>
    <row r="32" spans="1:8" ht="12.75">
      <c r="A32" s="127"/>
      <c r="B32" s="112"/>
      <c r="C32" s="112"/>
      <c r="D32" s="112"/>
      <c r="E32" s="128"/>
      <c r="F32" s="127"/>
      <c r="G32" s="116"/>
      <c r="H32" s="127"/>
    </row>
    <row r="33" spans="1:8" ht="12.75" customHeight="1">
      <c r="A33" s="102">
        <v>2</v>
      </c>
      <c r="B33" s="119" t="str">
        <f>HYPERLINK('пр.взвешивания'!C8)</f>
        <v>Иванова Алена Владиславовна</v>
      </c>
      <c r="C33" s="119" t="str">
        <f>HYPERLINK('пр.взвешивания'!D8)</f>
        <v>1994,КМС</v>
      </c>
      <c r="D33" s="119" t="str">
        <f>HYPERLINK('пр.взвешивания'!E8)</f>
        <v>Свердловская область</v>
      </c>
      <c r="E33" s="121"/>
      <c r="F33" s="121"/>
      <c r="G33" s="102"/>
      <c r="H33" s="102"/>
    </row>
    <row r="34" spans="1:8" ht="12.75">
      <c r="A34" s="127"/>
      <c r="B34" s="112"/>
      <c r="C34" s="112"/>
      <c r="D34" s="112"/>
      <c r="E34" s="127"/>
      <c r="F34" s="127"/>
      <c r="G34" s="127"/>
      <c r="H34" s="127"/>
    </row>
  </sheetData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G8" sqref="G8:G9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41" t="s">
        <v>24</v>
      </c>
      <c r="B1" s="142"/>
      <c r="C1" s="142"/>
      <c r="D1" s="142"/>
      <c r="E1" s="142"/>
      <c r="F1" s="142"/>
      <c r="G1" s="142"/>
      <c r="H1" s="1"/>
      <c r="I1" s="1"/>
    </row>
    <row r="2" spans="1:9" ht="18" customHeight="1">
      <c r="A2" s="142" t="s">
        <v>25</v>
      </c>
      <c r="B2" s="140"/>
      <c r="C2" s="140"/>
      <c r="D2" s="140"/>
      <c r="E2" s="140"/>
      <c r="F2" s="140"/>
      <c r="G2" s="140"/>
      <c r="H2" s="140"/>
      <c r="I2" s="140"/>
    </row>
    <row r="3" ht="12.75">
      <c r="D3" s="14" t="s">
        <v>42</v>
      </c>
    </row>
    <row r="4" spans="1:7" ht="12.75">
      <c r="A4" s="104" t="s">
        <v>15</v>
      </c>
      <c r="B4" s="104" t="s">
        <v>0</v>
      </c>
      <c r="C4" s="104" t="s">
        <v>1</v>
      </c>
      <c r="D4" s="104" t="s">
        <v>2</v>
      </c>
      <c r="E4" s="104" t="s">
        <v>3</v>
      </c>
      <c r="F4" s="104" t="s">
        <v>4</v>
      </c>
      <c r="G4" s="104" t="s">
        <v>5</v>
      </c>
    </row>
    <row r="5" spans="1:7" ht="12.75">
      <c r="A5" s="104"/>
      <c r="B5" s="104"/>
      <c r="C5" s="104"/>
      <c r="D5" s="104"/>
      <c r="E5" s="104"/>
      <c r="F5" s="104"/>
      <c r="G5" s="104"/>
    </row>
    <row r="6" spans="1:7" ht="12.75">
      <c r="A6" s="105">
        <v>1</v>
      </c>
      <c r="B6" s="99">
        <v>1</v>
      </c>
      <c r="C6" s="137" t="s">
        <v>32</v>
      </c>
      <c r="D6" s="104">
        <v>1995.1</v>
      </c>
      <c r="E6" s="135" t="s">
        <v>23</v>
      </c>
      <c r="F6" s="136"/>
      <c r="G6" s="137" t="s">
        <v>33</v>
      </c>
    </row>
    <row r="7" spans="1:7" ht="12.75">
      <c r="A7" s="105"/>
      <c r="B7" s="99"/>
      <c r="C7" s="137"/>
      <c r="D7" s="104"/>
      <c r="E7" s="135"/>
      <c r="F7" s="136"/>
      <c r="G7" s="137"/>
    </row>
    <row r="8" spans="1:7" ht="12.75">
      <c r="A8" s="105">
        <v>2</v>
      </c>
      <c r="B8" s="99">
        <v>2</v>
      </c>
      <c r="C8" s="137" t="s">
        <v>34</v>
      </c>
      <c r="D8" s="104" t="s">
        <v>35</v>
      </c>
      <c r="E8" s="135" t="s">
        <v>23</v>
      </c>
      <c r="F8" s="136"/>
      <c r="G8" s="137" t="s">
        <v>33</v>
      </c>
    </row>
    <row r="9" spans="1:7" ht="12.75">
      <c r="A9" s="105"/>
      <c r="B9" s="99"/>
      <c r="C9" s="137"/>
      <c r="D9" s="104"/>
      <c r="E9" s="135"/>
      <c r="F9" s="136"/>
      <c r="G9" s="138"/>
    </row>
    <row r="10" spans="1:7" ht="12.75">
      <c r="A10" s="105"/>
      <c r="B10" s="99">
        <v>3</v>
      </c>
      <c r="C10" s="137"/>
      <c r="D10" s="139"/>
      <c r="E10" s="135"/>
      <c r="F10" s="136"/>
      <c r="G10" s="137"/>
    </row>
    <row r="11" spans="1:7" ht="12.75">
      <c r="A11" s="105"/>
      <c r="B11" s="99"/>
      <c r="C11" s="137"/>
      <c r="D11" s="104"/>
      <c r="E11" s="135"/>
      <c r="F11" s="136"/>
      <c r="G11" s="137"/>
    </row>
    <row r="12" spans="1:7" ht="12.75">
      <c r="A12" s="105"/>
      <c r="B12" s="99">
        <v>4</v>
      </c>
      <c r="C12" s="137"/>
      <c r="D12" s="104"/>
      <c r="E12" s="135"/>
      <c r="F12" s="136"/>
      <c r="G12" s="137"/>
    </row>
    <row r="13" spans="1:7" ht="12.75">
      <c r="A13" s="105"/>
      <c r="B13" s="99"/>
      <c r="C13" s="137"/>
      <c r="D13" s="104"/>
      <c r="E13" s="135"/>
      <c r="F13" s="136"/>
      <c r="G13" s="137"/>
    </row>
    <row r="22" spans="1:8" ht="12.75">
      <c r="A22" s="100"/>
      <c r="B22" s="100"/>
      <c r="C22" s="100"/>
      <c r="D22" s="100"/>
      <c r="E22" s="100"/>
      <c r="F22" s="100"/>
      <c r="G22" s="100"/>
      <c r="H22" s="2"/>
    </row>
    <row r="23" spans="1:8" ht="12.75">
      <c r="A23" s="100"/>
      <c r="B23" s="100"/>
      <c r="C23" s="100"/>
      <c r="D23" s="100"/>
      <c r="E23" s="100"/>
      <c r="F23" s="100"/>
      <c r="G23" s="100"/>
      <c r="H23" s="2"/>
    </row>
    <row r="24" spans="1:8" ht="12.75">
      <c r="A24" s="100"/>
      <c r="B24" s="100"/>
      <c r="C24" s="100"/>
      <c r="D24" s="100"/>
      <c r="E24" s="100"/>
      <c r="F24" s="100"/>
      <c r="G24" s="100"/>
      <c r="H24" s="2"/>
    </row>
    <row r="25" spans="1:8" ht="12.75">
      <c r="A25" s="100"/>
      <c r="B25" s="100"/>
      <c r="C25" s="100"/>
      <c r="D25" s="100"/>
      <c r="E25" s="100"/>
      <c r="F25" s="100"/>
      <c r="G25" s="10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">
      <c r="A27" s="26" t="str">
        <f>HYPERLINK('[1]реквизиты'!$A$20)</f>
        <v>Гл. судья, судья МК</v>
      </c>
      <c r="B27" s="13"/>
      <c r="C27" s="7"/>
      <c r="D27" s="7"/>
      <c r="E27" s="7"/>
      <c r="F27" s="6"/>
      <c r="G27" s="12" t="s">
        <v>26</v>
      </c>
      <c r="H27" s="27"/>
    </row>
    <row r="28" spans="1:8" ht="15">
      <c r="A28" s="13"/>
      <c r="B28" s="13"/>
      <c r="C28" s="7"/>
      <c r="D28" s="8"/>
      <c r="E28" s="8"/>
      <c r="F28" s="28"/>
      <c r="G28" s="9" t="s">
        <v>27</v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 t="str">
        <f>HYPERLINK('[1]реквизиты'!$A$22)</f>
        <v>Гл. секретарь, судья РК</v>
      </c>
      <c r="B30" s="13"/>
      <c r="C30" s="14" t="s">
        <v>28</v>
      </c>
      <c r="D30" s="10"/>
      <c r="E30" s="10"/>
      <c r="F30" s="30"/>
      <c r="G30" s="12" t="s">
        <v>29</v>
      </c>
      <c r="H30" s="11"/>
    </row>
    <row r="31" spans="1:8" ht="12.75">
      <c r="A31" s="14"/>
      <c r="B31" s="14"/>
      <c r="C31" s="11"/>
      <c r="D31" s="11"/>
      <c r="E31" s="11"/>
      <c r="F31" s="11"/>
      <c r="G31" s="9" t="s">
        <v>30</v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22:E23"/>
    <mergeCell ref="F22:F23"/>
    <mergeCell ref="G22:G23"/>
    <mergeCell ref="E12:E13"/>
    <mergeCell ref="F12:F13"/>
    <mergeCell ref="G12:G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2010-11-21T11:37:59Z</cp:lastPrinted>
  <dcterms:created xsi:type="dcterms:W3CDTF">1996-10-08T23:32:33Z</dcterms:created>
  <dcterms:modified xsi:type="dcterms:W3CDTF">2010-11-21T11:38:07Z</dcterms:modified>
  <cp:category/>
  <cp:version/>
  <cp:contentType/>
  <cp:contentStatus/>
</cp:coreProperties>
</file>