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<sst xmlns="http://schemas.openxmlformats.org/spreadsheetml/2006/main" count="498" uniqueCount="207">
  <si>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</si>
  <si>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</si>
  <si>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</si>
  <si>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</si>
  <si>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</si>
  <si>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</si>
  <si>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</si>
  <si>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</si>
  <si>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</si>
  <si>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</si>
  <si>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</si>
  <si>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</si>
  <si>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</si>
  <si>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</si>
  <si>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</si>
  <si>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</si>
  <si>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</si>
  <si>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</si>
  <si>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</si>
  <si>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</si>
  <si>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</si>
  <si>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</si>
  <si>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</si>
  <si>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</si>
  <si>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</si>
  <si>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</si>
  <si>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</si>
  <si>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</si>
  <si>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</si>
  <si>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</si>
  <si>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</si>
  <si>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</si>
  <si>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</si>
  <si>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</si>
  <si>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</si>
  <si>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</si>
  <si>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</si>
  <si>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</si>
  <si>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</si>
  <si>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</si>
  <si>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</si>
  <si>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</si>
  <si>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</si>
  <si>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</si>
  <si>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</si>
  <si>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</si>
  <si>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</si>
  <si>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</si>
  <si>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</si>
  <si>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РАХИМОВ Артем Рамилевич</t>
  </si>
  <si>
    <t>17.06.1993, КМС</t>
  </si>
  <si>
    <t>ПФО, Башкортостан, Октябрьский, МО</t>
  </si>
  <si>
    <t>Ахуньянов Р.М., Залеев Р.Г.</t>
  </si>
  <si>
    <t>РАХМАТУЛЛИН Ленар Идрисович</t>
  </si>
  <si>
    <t>03.01.1981, КМС</t>
  </si>
  <si>
    <t>ПФО, Татарстан, Альметьевск</t>
  </si>
  <si>
    <t>Багаутдинов М.З.</t>
  </si>
  <si>
    <t>ХАМИДУЛЛИН Рамиль Гаптерауфович</t>
  </si>
  <si>
    <t>08.06.1990, КМС</t>
  </si>
  <si>
    <t>ПФО, Татарстан, Кукмор</t>
  </si>
  <si>
    <t>176460</t>
  </si>
  <si>
    <t>Бадертденов М.И.</t>
  </si>
  <si>
    <t>СУЛТАНГАЛИЕВ Туремурат Валиханович</t>
  </si>
  <si>
    <t>14.06.1990, МС</t>
  </si>
  <si>
    <t>ПФО, Оренбургская, Соль-Ильецк</t>
  </si>
  <si>
    <t>Бисенов С.Т.</t>
  </si>
  <si>
    <t>ЕРШОВ Евгений Николаевич</t>
  </si>
  <si>
    <t>20.05.1986, КМС</t>
  </si>
  <si>
    <t>ПФО, Марий-Эл, Волжск</t>
  </si>
  <si>
    <t>Губайдуллин А.Ш.</t>
  </si>
  <si>
    <t>ЕВСТИГНЕЕВ Денис Евгеньевич</t>
  </si>
  <si>
    <t>24.04.1993, КМС</t>
  </si>
  <si>
    <t>ПФО, Татарстан</t>
  </si>
  <si>
    <t>Егоров А.В., Шигабетдинов Р.К.</t>
  </si>
  <si>
    <t>1992, КМС</t>
  </si>
  <si>
    <t>ПФО, Чебоксары, ПР</t>
  </si>
  <si>
    <t>Малов С.А., Пегасов С.В.</t>
  </si>
  <si>
    <t>БОНДАРЕВ Александр Витальевич</t>
  </si>
  <si>
    <t>27.01.1990, МС</t>
  </si>
  <si>
    <t>ПФО, Чебоксары, ВС</t>
  </si>
  <si>
    <t>МАТВЕЕВ Роман Валерьевич</t>
  </si>
  <si>
    <t>05.04.1990, МС</t>
  </si>
  <si>
    <t>Малов С.А., Пчелов С.Г.</t>
  </si>
  <si>
    <t>ЗЕЛЕНИН Андрей Лелнидович</t>
  </si>
  <si>
    <t>25.01.1988, МС</t>
  </si>
  <si>
    <t>ПФО, Пермский, Краснокамск</t>
  </si>
  <si>
    <t>Мухаметшин Р.Г.</t>
  </si>
  <si>
    <t>АКИНФИН Александр Павлович</t>
  </si>
  <si>
    <t>04.08.1986, КМС</t>
  </si>
  <si>
    <t>ПФО, Ульяновская, Димитровград</t>
  </si>
  <si>
    <t>Плисов О.В.</t>
  </si>
  <si>
    <t>ШАКИРОВ Динар Фаритович</t>
  </si>
  <si>
    <t>03.08.1985, КМС</t>
  </si>
  <si>
    <t>ПФО, Татарстан, Казань, Д</t>
  </si>
  <si>
    <t>Сабиров Р.Т.</t>
  </si>
  <si>
    <t>ГАДЫРШИН Булат Айдарович</t>
  </si>
  <si>
    <t>13.01.1992, КМС</t>
  </si>
  <si>
    <t>ПФО, Татарстан, Казань, Россия</t>
  </si>
  <si>
    <t>17523</t>
  </si>
  <si>
    <t>Сагдиев А.В.</t>
  </si>
  <si>
    <t>ПАДЕНКО Виктор Александрович</t>
  </si>
  <si>
    <t>03.05.1991, КМС</t>
  </si>
  <si>
    <t>Сагдиев З.В.</t>
  </si>
  <si>
    <t>ГАЯЗОВ Тимур Шамилевич</t>
  </si>
  <si>
    <t>03.08.1992, КМС</t>
  </si>
  <si>
    <t>Сагдиев З.В., Галимзянов Р.Ю.</t>
  </si>
  <si>
    <t>САЛЯХОВ Руслан Ридаилевич</t>
  </si>
  <si>
    <t>13.07.1989, КМС</t>
  </si>
  <si>
    <t>Сагдиев З.В., Сагдиев А.В.</t>
  </si>
  <si>
    <t>ИВАНОВ Максим Андреевич</t>
  </si>
  <si>
    <t>ПФО, Мордовия, Саранск</t>
  </si>
  <si>
    <t>Сутягин А.А.</t>
  </si>
  <si>
    <t>ЛЕЩУК Артем Витальевич</t>
  </si>
  <si>
    <t>16.03.1992, КМС</t>
  </si>
  <si>
    <t>УрФО, Челябинская</t>
  </si>
  <si>
    <t>Сыроватский Ф.Ф., Романов И.Ф.</t>
  </si>
  <si>
    <t>ИШАНОВ Тимур Зуфарович</t>
  </si>
  <si>
    <t>18.05.1990, КМС</t>
  </si>
  <si>
    <t>Чипига В.И.</t>
  </si>
  <si>
    <t>ВАЛИТОВ Рустем Раисович</t>
  </si>
  <si>
    <t>15.12.1987, КМС</t>
  </si>
  <si>
    <t>ПФО, Татарстан, Казань</t>
  </si>
  <si>
    <t>Швецов Е.А.</t>
  </si>
  <si>
    <t>НАВАСАРДЯН Армен Эдвардович</t>
  </si>
  <si>
    <t>21.05.1990, КМС</t>
  </si>
  <si>
    <t>Шумаков Ю.И.</t>
  </si>
  <si>
    <t>ЯППАРОВ Ильнар Галиевич</t>
  </si>
  <si>
    <t>29.04.1991, КМС</t>
  </si>
  <si>
    <t>ПФО, Башкортостан, Уфа</t>
  </si>
  <si>
    <t>ЯШЕНКОВ Андрей Олегович</t>
  </si>
  <si>
    <t>04.11.1989, КМС</t>
  </si>
  <si>
    <t>САМОЙЛОВ Николай Сергеевич</t>
  </si>
  <si>
    <t>1984, МСМК</t>
  </si>
  <si>
    <t>ЦФО, Тульская, Тула, Д</t>
  </si>
  <si>
    <t>ЯХЬЯЕВ Полад Габил-оглы</t>
  </si>
  <si>
    <t>05.09.1991, КМС</t>
  </si>
  <si>
    <t>ПФО, Кировская, Киров, Д</t>
  </si>
  <si>
    <t>Варданян А.Ш.</t>
  </si>
  <si>
    <t>ГУСЕЙНОВ Роял Талех-оглы</t>
  </si>
  <si>
    <t>16.07.1993, КМС</t>
  </si>
  <si>
    <t>САРАТОВЦЕВ Вадим Игоревич</t>
  </si>
  <si>
    <t>05.10.1985, МС</t>
  </si>
  <si>
    <t>ПФО, Нижегородская, Выкса,ВС</t>
  </si>
  <si>
    <t>014700</t>
  </si>
  <si>
    <t>Гордеев М.А., Ерушов В.И.</t>
  </si>
  <si>
    <t>КУЛЬМЯЕВ Николай Васильевич</t>
  </si>
  <si>
    <t>09.05.1986, МС</t>
  </si>
  <si>
    <t>ПФО, Нижегородская, Выкса, ФСИН</t>
  </si>
  <si>
    <t>000306</t>
  </si>
  <si>
    <t>КЛИНОВ Антон Эдуардович</t>
  </si>
  <si>
    <t>15.06.1987, МСМК</t>
  </si>
  <si>
    <t>ПФО, Пермский, Пермь</t>
  </si>
  <si>
    <t>001212</t>
  </si>
  <si>
    <t>Забалуев В.И., Зубков В.Д.</t>
  </si>
  <si>
    <t>ПУТИЛОВ Владислав Львович</t>
  </si>
  <si>
    <t>06.05.1993, КМС</t>
  </si>
  <si>
    <t>Забалуев С.А.</t>
  </si>
  <si>
    <t>БЕЛОВ Альберт Юрьевич</t>
  </si>
  <si>
    <t>10.10.1992, КМС</t>
  </si>
  <si>
    <t>ПФО, Татарстан, Бугульма</t>
  </si>
  <si>
    <t>Фаттахо И.И.</t>
  </si>
  <si>
    <t>ТАИБОВ Анар Шахяддин оглы</t>
  </si>
  <si>
    <t>23.10.1989, КМС</t>
  </si>
  <si>
    <t>ПФО, Татарстан, Н.Челны</t>
  </si>
  <si>
    <t>Тимофеев В.Н.</t>
  </si>
  <si>
    <t>В.к.   68   кг.</t>
  </si>
  <si>
    <t>ОХОТИН Владимир Вячеславович</t>
  </si>
  <si>
    <t>подгруппа В</t>
  </si>
  <si>
    <t>подгруппа А</t>
  </si>
  <si>
    <t>1,00</t>
  </si>
  <si>
    <t>4,10</t>
  </si>
  <si>
    <t>3,15</t>
  </si>
  <si>
    <t>снят врачем</t>
  </si>
  <si>
    <t>Х</t>
  </si>
  <si>
    <t>1,20</t>
  </si>
  <si>
    <t>2,10</t>
  </si>
  <si>
    <t>св</t>
  </si>
  <si>
    <t>4,50</t>
  </si>
  <si>
    <t>1,47</t>
  </si>
  <si>
    <t>2,13</t>
  </si>
  <si>
    <t>2,40</t>
  </si>
  <si>
    <t>4,13</t>
  </si>
  <si>
    <t>1,40</t>
  </si>
  <si>
    <t>3,30</t>
  </si>
  <si>
    <t>3,20</t>
  </si>
  <si>
    <t>4,59</t>
  </si>
  <si>
    <t>0,00</t>
  </si>
  <si>
    <t>1,44</t>
  </si>
  <si>
    <t>0,45</t>
  </si>
  <si>
    <t>2,35</t>
  </si>
  <si>
    <t>3,45</t>
  </si>
  <si>
    <t>0,20</t>
  </si>
  <si>
    <t>1,30</t>
  </si>
  <si>
    <t>4,20</t>
  </si>
  <si>
    <t>3,40</t>
  </si>
  <si>
    <t>03.08.1992, кмс</t>
  </si>
  <si>
    <t>0,35</t>
  </si>
  <si>
    <t>ПФ</t>
  </si>
  <si>
    <t>Ф</t>
  </si>
  <si>
    <t>А1</t>
  </si>
  <si>
    <t>0,25</t>
  </si>
  <si>
    <t>2,08</t>
  </si>
  <si>
    <t>А2</t>
  </si>
  <si>
    <t>4,32</t>
  </si>
  <si>
    <t>В2</t>
  </si>
  <si>
    <t>2,17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</si>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</sst>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M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4" fillId="33" borderId="25" xfId="0" applyFont="1" applyFill="1" applyBorder="1" applyAlignment="1">
      <alignment horizontal="center" vertical="center" textRotation="90" wrapText="1"/>
    </xf>
    <xf numFmtId="0" fontId="24" fillId="33" borderId="45" xfId="0" applyFont="1" applyFill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20" fillId="0" borderId="56" xfId="42" applyNumberFormat="1" applyFont="1" applyFill="1" applyBorder="1" applyAlignment="1" applyProtection="1">
      <alignment horizontal="center" vertical="center" wrapText="1"/>
      <protection/>
    </xf>
    <xf numFmtId="0" fontId="20" fillId="0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55" xfId="42" applyFont="1" applyBorder="1" applyAlignment="1" applyProtection="1">
      <alignment horizontal="center" vertical="center"/>
      <protection/>
    </xf>
    <xf numFmtId="0" fontId="7" fillId="0" borderId="5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14" fontId="0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381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5" sqref="A1:AB7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8" customHeight="1" thickBot="1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24.75" customHeight="1" thickBot="1">
      <c r="A2" s="11"/>
      <c r="B2" s="122" t="s">
        <v>44</v>
      </c>
      <c r="C2" s="123"/>
      <c r="D2" s="123"/>
      <c r="E2" s="123"/>
      <c r="F2" s="123"/>
      <c r="G2" s="123"/>
      <c r="H2" s="123"/>
      <c r="I2" s="123"/>
      <c r="J2" s="123"/>
      <c r="K2" s="129" t="str">
        <f>HYPERLINK('[1]реквизиты'!$A$2)</f>
        <v>ХХI Всероссийский турнир по самбо, посвященный памяти МСМК Накипа Мадьярова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</row>
    <row r="3" spans="1:30" ht="15.75" customHeight="1" thickBot="1">
      <c r="A3" s="12"/>
      <c r="B3" s="141" t="str">
        <f>HYPERLINK('[1]реквизиты'!$A$3)</f>
        <v>1-3 апреля 2011 г.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38" t="str">
        <f>HYPERLINK('пр.взв'!D4)</f>
        <v>В.к.   68   кг.</v>
      </c>
      <c r="Y3" s="139"/>
      <c r="Z3" s="139"/>
      <c r="AA3" s="139"/>
      <c r="AB3" s="140"/>
      <c r="AC3" s="8"/>
      <c r="AD3" s="8"/>
    </row>
    <row r="4" spans="1:34" ht="13.5" customHeight="1" thickBot="1">
      <c r="A4" s="104"/>
      <c r="B4" s="114" t="s">
        <v>4</v>
      </c>
      <c r="C4" s="116" t="s">
        <v>1</v>
      </c>
      <c r="D4" s="124" t="s">
        <v>2</v>
      </c>
      <c r="E4" s="126" t="s">
        <v>45</v>
      </c>
      <c r="F4" s="118" t="s">
        <v>5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  <c r="Y4" s="121"/>
      <c r="Z4" s="132" t="s">
        <v>6</v>
      </c>
      <c r="AA4" s="134" t="s">
        <v>48</v>
      </c>
      <c r="AB4" s="96" t="s">
        <v>21</v>
      </c>
      <c r="AC4" s="8"/>
      <c r="AD4" s="8"/>
      <c r="AH4" s="13"/>
    </row>
    <row r="5" spans="1:33" ht="13.5" customHeight="1" thickBot="1">
      <c r="A5" s="104"/>
      <c r="B5" s="115"/>
      <c r="C5" s="117"/>
      <c r="D5" s="125"/>
      <c r="E5" s="127"/>
      <c r="F5" s="99">
        <v>1</v>
      </c>
      <c r="G5" s="106"/>
      <c r="H5" s="99">
        <v>2</v>
      </c>
      <c r="I5" s="100"/>
      <c r="J5" s="105">
        <v>3</v>
      </c>
      <c r="K5" s="106"/>
      <c r="L5" s="99">
        <v>4</v>
      </c>
      <c r="M5" s="100"/>
      <c r="N5" s="105">
        <v>5</v>
      </c>
      <c r="O5" s="106"/>
      <c r="P5" s="99">
        <v>6</v>
      </c>
      <c r="Q5" s="100"/>
      <c r="R5" s="105" t="s">
        <v>197</v>
      </c>
      <c r="S5" s="106"/>
      <c r="T5" s="99" t="s">
        <v>198</v>
      </c>
      <c r="U5" s="100"/>
      <c r="V5" s="99">
        <v>9</v>
      </c>
      <c r="W5" s="100"/>
      <c r="X5" s="99">
        <v>10</v>
      </c>
      <c r="Y5" s="100"/>
      <c r="Z5" s="133"/>
      <c r="AA5" s="135"/>
      <c r="AB5" s="97"/>
      <c r="AC5" s="24"/>
      <c r="AD5" s="24"/>
      <c r="AE5" s="15"/>
      <c r="AF5" s="15"/>
      <c r="AG5" s="2"/>
    </row>
    <row r="6" spans="1:33" ht="13.5" customHeight="1">
      <c r="A6" s="9"/>
      <c r="B6" s="101" t="s">
        <v>168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24"/>
      <c r="AD6" s="24"/>
      <c r="AE6" s="15"/>
      <c r="AF6" s="15"/>
      <c r="AG6" s="2"/>
    </row>
    <row r="7" spans="1:34" ht="9.75" customHeight="1">
      <c r="A7" s="58"/>
      <c r="B7" s="90">
        <v>1</v>
      </c>
      <c r="C7" s="94" t="str">
        <f>VLOOKUP(B7,'пр.взв'!B7:E30,2,FALSE)</f>
        <v>САРАТОВЦЕВ Вадим Игоревич</v>
      </c>
      <c r="D7" s="109" t="str">
        <f>VLOOKUP(B7,'пр.взв'!B7:F70,3,FALSE)</f>
        <v>05.10.1985, МС</v>
      </c>
      <c r="E7" s="109" t="str">
        <f>VLOOKUP(B7,'пр.взв'!B7:G70,4,FALSE)</f>
        <v>ПФО, Нижегородская, Выкса,ВС</v>
      </c>
      <c r="F7" s="113">
        <v>2</v>
      </c>
      <c r="G7" s="43">
        <v>3</v>
      </c>
      <c r="H7" s="98">
        <v>3</v>
      </c>
      <c r="I7" s="43">
        <v>0</v>
      </c>
      <c r="J7" s="98">
        <v>6</v>
      </c>
      <c r="K7" s="43">
        <v>0</v>
      </c>
      <c r="L7" s="98">
        <v>10</v>
      </c>
      <c r="M7" s="43">
        <v>3</v>
      </c>
      <c r="N7" s="98" t="s">
        <v>173</v>
      </c>
      <c r="O7" s="43"/>
      <c r="P7" s="98" t="s">
        <v>173</v>
      </c>
      <c r="Q7" s="43"/>
      <c r="R7" s="98" t="s">
        <v>173</v>
      </c>
      <c r="S7" s="43"/>
      <c r="T7" s="98" t="s">
        <v>173</v>
      </c>
      <c r="U7" s="43"/>
      <c r="V7" s="98" t="s">
        <v>173</v>
      </c>
      <c r="W7" s="43"/>
      <c r="X7" s="98" t="s">
        <v>173</v>
      </c>
      <c r="Y7" s="43"/>
      <c r="Z7" s="128">
        <v>4</v>
      </c>
      <c r="AA7" s="136">
        <f>SUM(G7+I7+K7+M7+O7+Q7+S7+U7+W7+Y7)</f>
        <v>6</v>
      </c>
      <c r="AB7" s="136">
        <v>10</v>
      </c>
      <c r="AC7" s="22"/>
      <c r="AD7" s="22"/>
      <c r="AE7" s="22"/>
      <c r="AF7" s="22"/>
      <c r="AG7" s="22"/>
      <c r="AH7" s="22"/>
    </row>
    <row r="8" spans="1:34" ht="9.75" customHeight="1" thickBot="1">
      <c r="A8" s="59"/>
      <c r="B8" s="91"/>
      <c r="C8" s="95"/>
      <c r="D8" s="110"/>
      <c r="E8" s="110"/>
      <c r="F8" s="76"/>
      <c r="G8" s="10"/>
      <c r="H8" s="98"/>
      <c r="I8" s="61" t="s">
        <v>181</v>
      </c>
      <c r="J8" s="98"/>
      <c r="K8" s="61" t="s">
        <v>189</v>
      </c>
      <c r="L8" s="98"/>
      <c r="M8" s="10"/>
      <c r="N8" s="98"/>
      <c r="O8" s="10"/>
      <c r="P8" s="98"/>
      <c r="Q8" s="10"/>
      <c r="R8" s="98"/>
      <c r="S8" s="10"/>
      <c r="T8" s="98"/>
      <c r="U8" s="10"/>
      <c r="V8" s="98"/>
      <c r="W8" s="10"/>
      <c r="X8" s="98"/>
      <c r="Y8" s="10"/>
      <c r="Z8" s="81"/>
      <c r="AA8" s="69"/>
      <c r="AB8" s="69"/>
      <c r="AC8" s="22"/>
      <c r="AD8" s="22"/>
      <c r="AE8" s="22"/>
      <c r="AF8" s="22"/>
      <c r="AG8" s="22"/>
      <c r="AH8" s="22"/>
    </row>
    <row r="9" spans="1:34" ht="9.75" customHeight="1" thickTop="1">
      <c r="A9" s="92"/>
      <c r="B9" s="82">
        <v>2</v>
      </c>
      <c r="C9" s="84" t="str">
        <f>VLOOKUP(B9,'пр.взв'!B9:E32,2,FALSE)</f>
        <v>МАТВЕЕВ Роман Валерьевич</v>
      </c>
      <c r="D9" s="88" t="str">
        <f>VLOOKUP(B9,'пр.взв'!B9:F70,3,FALSE)</f>
        <v>05.04.1990, МС</v>
      </c>
      <c r="E9" s="88" t="str">
        <f>VLOOKUP(B9,'пр.взв'!B9:G70,4,FALSE)</f>
        <v>ПФО, Чебоксары, ПР</v>
      </c>
      <c r="F9" s="75">
        <v>1</v>
      </c>
      <c r="G9" s="54">
        <v>2</v>
      </c>
      <c r="H9" s="73">
        <v>4</v>
      </c>
      <c r="I9" s="54">
        <v>0</v>
      </c>
      <c r="J9" s="73">
        <v>3</v>
      </c>
      <c r="K9" s="54">
        <v>0</v>
      </c>
      <c r="L9" s="73">
        <v>11</v>
      </c>
      <c r="M9" s="54">
        <v>3</v>
      </c>
      <c r="N9" s="73">
        <v>13</v>
      </c>
      <c r="O9" s="54">
        <v>3</v>
      </c>
      <c r="P9" s="73" t="s">
        <v>173</v>
      </c>
      <c r="Q9" s="54"/>
      <c r="R9" s="73" t="s">
        <v>173</v>
      </c>
      <c r="S9" s="54"/>
      <c r="T9" s="73" t="s">
        <v>173</v>
      </c>
      <c r="U9" s="55"/>
      <c r="V9" s="73" t="s">
        <v>173</v>
      </c>
      <c r="W9" s="55"/>
      <c r="X9" s="73" t="s">
        <v>173</v>
      </c>
      <c r="Y9" s="55"/>
      <c r="Z9" s="80">
        <v>5</v>
      </c>
      <c r="AA9" s="68">
        <f>SUM(G9+I9+K9+M9+O9+Q9+S9+U9+W9+Y9)</f>
        <v>8</v>
      </c>
      <c r="AB9" s="68">
        <v>8</v>
      </c>
      <c r="AC9" s="22"/>
      <c r="AD9" s="22"/>
      <c r="AE9" s="22"/>
      <c r="AF9" s="22"/>
      <c r="AG9" s="22"/>
      <c r="AH9" s="22"/>
    </row>
    <row r="10" spans="1:34" ht="9.75" customHeight="1" thickBot="1">
      <c r="A10" s="93"/>
      <c r="B10" s="83"/>
      <c r="C10" s="85"/>
      <c r="D10" s="89"/>
      <c r="E10" s="89"/>
      <c r="F10" s="76"/>
      <c r="G10" s="56"/>
      <c r="H10" s="74"/>
      <c r="I10" s="60" t="s">
        <v>182</v>
      </c>
      <c r="J10" s="74"/>
      <c r="K10" s="60" t="s">
        <v>190</v>
      </c>
      <c r="L10" s="74"/>
      <c r="M10" s="56"/>
      <c r="N10" s="74"/>
      <c r="O10" s="56"/>
      <c r="P10" s="74"/>
      <c r="Q10" s="56"/>
      <c r="R10" s="74"/>
      <c r="S10" s="56"/>
      <c r="T10" s="74"/>
      <c r="U10" s="57"/>
      <c r="V10" s="74"/>
      <c r="W10" s="57"/>
      <c r="X10" s="74"/>
      <c r="Y10" s="57"/>
      <c r="Z10" s="81"/>
      <c r="AA10" s="69"/>
      <c r="AB10" s="69"/>
      <c r="AC10" s="22"/>
      <c r="AD10" s="22"/>
      <c r="AE10" s="22"/>
      <c r="AF10" s="22"/>
      <c r="AG10" s="22"/>
      <c r="AH10" s="22"/>
    </row>
    <row r="11" spans="1:34" ht="9.75" customHeight="1" thickTop="1">
      <c r="A11" s="9"/>
      <c r="B11" s="90">
        <v>3</v>
      </c>
      <c r="C11" s="84" t="str">
        <f>VLOOKUP(B11,'пр.взв'!B11:E34,2,FALSE)</f>
        <v>БЕЛОВ Альберт Юрьевич</v>
      </c>
      <c r="D11" s="86" t="str">
        <f>VLOOKUP(B11,'пр.взв'!B11:F70,3,FALSE)</f>
        <v>10.10.1992, КМС</v>
      </c>
      <c r="E11" s="86" t="str">
        <f>VLOOKUP(B11,'пр.взв'!B11:G70,4,FALSE)</f>
        <v>ПФО, Татарстан, Бугульма</v>
      </c>
      <c r="F11" s="75">
        <v>4</v>
      </c>
      <c r="G11" s="54">
        <v>0</v>
      </c>
      <c r="H11" s="73">
        <v>1</v>
      </c>
      <c r="I11" s="54">
        <v>4</v>
      </c>
      <c r="J11" s="73">
        <v>2</v>
      </c>
      <c r="K11" s="54">
        <v>4</v>
      </c>
      <c r="L11" s="73" t="s">
        <v>173</v>
      </c>
      <c r="M11" s="54"/>
      <c r="N11" s="73" t="s">
        <v>173</v>
      </c>
      <c r="O11" s="54"/>
      <c r="P11" s="73" t="s">
        <v>173</v>
      </c>
      <c r="Q11" s="54"/>
      <c r="R11" s="73" t="s">
        <v>173</v>
      </c>
      <c r="S11" s="54"/>
      <c r="T11" s="73" t="s">
        <v>173</v>
      </c>
      <c r="U11" s="55"/>
      <c r="V11" s="73" t="s">
        <v>173</v>
      </c>
      <c r="W11" s="55"/>
      <c r="X11" s="73" t="s">
        <v>173</v>
      </c>
      <c r="Y11" s="55"/>
      <c r="Z11" s="80">
        <v>3</v>
      </c>
      <c r="AA11" s="68">
        <f>SUM(G11+I11+K11+M11+O11+Q11+S11+U11+W11+Y11)</f>
        <v>8</v>
      </c>
      <c r="AB11" s="68">
        <v>19</v>
      </c>
      <c r="AC11" s="22"/>
      <c r="AD11" s="22"/>
      <c r="AE11" s="22"/>
      <c r="AF11" s="22"/>
      <c r="AG11" s="22"/>
      <c r="AH11" s="22"/>
    </row>
    <row r="12" spans="1:34" ht="9.75" customHeight="1" thickBot="1">
      <c r="A12" s="9"/>
      <c r="B12" s="91"/>
      <c r="C12" s="85"/>
      <c r="D12" s="87"/>
      <c r="E12" s="87"/>
      <c r="F12" s="76"/>
      <c r="G12" s="60" t="s">
        <v>169</v>
      </c>
      <c r="H12" s="74"/>
      <c r="I12" s="60" t="s">
        <v>181</v>
      </c>
      <c r="J12" s="74"/>
      <c r="K12" s="60" t="s">
        <v>190</v>
      </c>
      <c r="L12" s="74"/>
      <c r="M12" s="56"/>
      <c r="N12" s="74"/>
      <c r="O12" s="56"/>
      <c r="P12" s="74"/>
      <c r="Q12" s="56"/>
      <c r="R12" s="74"/>
      <c r="S12" s="56"/>
      <c r="T12" s="74"/>
      <c r="U12" s="57"/>
      <c r="V12" s="74"/>
      <c r="W12" s="57"/>
      <c r="X12" s="74"/>
      <c r="Y12" s="57"/>
      <c r="Z12" s="81"/>
      <c r="AA12" s="69"/>
      <c r="AB12" s="69"/>
      <c r="AC12" s="22"/>
      <c r="AD12" s="22"/>
      <c r="AE12" s="22"/>
      <c r="AF12" s="22"/>
      <c r="AG12" s="22"/>
      <c r="AH12" s="22"/>
    </row>
    <row r="13" spans="1:34" ht="9.75" customHeight="1" thickTop="1">
      <c r="A13" s="9"/>
      <c r="B13" s="82">
        <v>4</v>
      </c>
      <c r="C13" s="84" t="str">
        <f>VLOOKUP(B13,'пр.взв'!B13:E36,2,FALSE)</f>
        <v>ЕРШОВ Евгений Николаевич</v>
      </c>
      <c r="D13" s="86" t="str">
        <f>VLOOKUP(B13,'пр.взв'!B13:F70,3,FALSE)</f>
        <v>20.05.1986, КМС</v>
      </c>
      <c r="E13" s="88" t="str">
        <f>VLOOKUP(B13,'пр.взв'!B13:G70,4,FALSE)</f>
        <v>ПФО, Марий-Эл, Волжск</v>
      </c>
      <c r="F13" s="75">
        <v>3</v>
      </c>
      <c r="G13" s="54">
        <v>4</v>
      </c>
      <c r="H13" s="73">
        <v>2</v>
      </c>
      <c r="I13" s="54">
        <v>4</v>
      </c>
      <c r="J13" s="73" t="s">
        <v>173</v>
      </c>
      <c r="K13" s="54"/>
      <c r="L13" s="73" t="s">
        <v>173</v>
      </c>
      <c r="M13" s="54"/>
      <c r="N13" s="73" t="s">
        <v>173</v>
      </c>
      <c r="O13" s="54"/>
      <c r="P13" s="73" t="s">
        <v>173</v>
      </c>
      <c r="Q13" s="54"/>
      <c r="R13" s="73" t="s">
        <v>173</v>
      </c>
      <c r="S13" s="54"/>
      <c r="T13" s="73" t="s">
        <v>173</v>
      </c>
      <c r="U13" s="55"/>
      <c r="V13" s="73" t="s">
        <v>173</v>
      </c>
      <c r="W13" s="55"/>
      <c r="X13" s="73" t="s">
        <v>173</v>
      </c>
      <c r="Y13" s="55"/>
      <c r="Z13" s="80">
        <v>2</v>
      </c>
      <c r="AA13" s="68">
        <f>SUM(G13+I13+K13+M13+O13+Q13+S13+U13+W13+Y13)</f>
        <v>8</v>
      </c>
      <c r="AB13" s="68">
        <v>28</v>
      </c>
      <c r="AC13" s="22"/>
      <c r="AD13" s="22"/>
      <c r="AE13" s="22"/>
      <c r="AF13" s="22"/>
      <c r="AG13" s="22"/>
      <c r="AH13" s="22"/>
    </row>
    <row r="14" spans="1:34" ht="9.75" customHeight="1" thickBot="1">
      <c r="A14" s="9"/>
      <c r="B14" s="83"/>
      <c r="C14" s="85"/>
      <c r="D14" s="87"/>
      <c r="E14" s="89"/>
      <c r="F14" s="76"/>
      <c r="G14" s="60" t="s">
        <v>169</v>
      </c>
      <c r="H14" s="74"/>
      <c r="I14" s="60" t="s">
        <v>182</v>
      </c>
      <c r="J14" s="74"/>
      <c r="K14" s="56"/>
      <c r="L14" s="74"/>
      <c r="M14" s="56"/>
      <c r="N14" s="74"/>
      <c r="O14" s="56"/>
      <c r="P14" s="74"/>
      <c r="Q14" s="56"/>
      <c r="R14" s="74"/>
      <c r="S14" s="56"/>
      <c r="T14" s="74"/>
      <c r="U14" s="57"/>
      <c r="V14" s="74"/>
      <c r="W14" s="57"/>
      <c r="X14" s="74"/>
      <c r="Y14" s="57"/>
      <c r="Z14" s="81"/>
      <c r="AA14" s="69"/>
      <c r="AB14" s="69"/>
      <c r="AC14" s="22"/>
      <c r="AD14" s="22"/>
      <c r="AE14" s="22"/>
      <c r="AF14" s="22"/>
      <c r="AG14" s="22"/>
      <c r="AH14" s="22"/>
    </row>
    <row r="15" spans="1:34" ht="9.75" customHeight="1" thickTop="1">
      <c r="A15" s="9"/>
      <c r="B15" s="90">
        <v>5</v>
      </c>
      <c r="C15" s="84" t="str">
        <f>VLOOKUP(B15,'пр.взв'!B15:E38,2,FALSE)</f>
        <v>ИВАНОВ Максим Андреевич</v>
      </c>
      <c r="D15" s="86" t="str">
        <f>VLOOKUP(B15,'пр.взв'!B15:F70,3,FALSE)</f>
        <v>1992, КМС</v>
      </c>
      <c r="E15" s="86" t="str">
        <f>VLOOKUP(B15,'пр.взв'!B15:G70,4,FALSE)</f>
        <v>ПФО, Мордовия, Саранск</v>
      </c>
      <c r="F15" s="75">
        <v>6</v>
      </c>
      <c r="G15" s="54">
        <v>3</v>
      </c>
      <c r="H15" s="73">
        <v>7</v>
      </c>
      <c r="I15" s="54">
        <v>4</v>
      </c>
      <c r="J15" s="73" t="s">
        <v>173</v>
      </c>
      <c r="K15" s="54"/>
      <c r="L15" s="73" t="s">
        <v>173</v>
      </c>
      <c r="M15" s="54"/>
      <c r="N15" s="73" t="s">
        <v>173</v>
      </c>
      <c r="O15" s="54"/>
      <c r="P15" s="73" t="s">
        <v>173</v>
      </c>
      <c r="Q15" s="54"/>
      <c r="R15" s="73" t="s">
        <v>173</v>
      </c>
      <c r="S15" s="54"/>
      <c r="T15" s="73" t="s">
        <v>173</v>
      </c>
      <c r="U15" s="55"/>
      <c r="V15" s="73" t="s">
        <v>173</v>
      </c>
      <c r="W15" s="55"/>
      <c r="X15" s="73" t="s">
        <v>173</v>
      </c>
      <c r="Y15" s="55"/>
      <c r="Z15" s="80">
        <v>2</v>
      </c>
      <c r="AA15" s="68">
        <f>SUM(G15+I15+K15+M15+O15+Q15+S15+U15+W15+Y15)</f>
        <v>7</v>
      </c>
      <c r="AB15" s="68">
        <v>22</v>
      </c>
      <c r="AC15" s="22"/>
      <c r="AD15" s="22"/>
      <c r="AE15" s="22"/>
      <c r="AF15" s="22"/>
      <c r="AG15" s="22"/>
      <c r="AH15" s="22"/>
    </row>
    <row r="16" spans="1:34" ht="9.75" customHeight="1" thickBot="1">
      <c r="A16" s="9"/>
      <c r="B16" s="91"/>
      <c r="C16" s="85"/>
      <c r="D16" s="87"/>
      <c r="E16" s="87"/>
      <c r="F16" s="76"/>
      <c r="G16" s="56"/>
      <c r="H16" s="74"/>
      <c r="I16" s="60" t="s">
        <v>183</v>
      </c>
      <c r="J16" s="74"/>
      <c r="K16" s="56"/>
      <c r="L16" s="74"/>
      <c r="M16" s="56"/>
      <c r="N16" s="74"/>
      <c r="O16" s="56"/>
      <c r="P16" s="74"/>
      <c r="Q16" s="56"/>
      <c r="R16" s="74"/>
      <c r="S16" s="56"/>
      <c r="T16" s="74"/>
      <c r="U16" s="57"/>
      <c r="V16" s="74"/>
      <c r="W16" s="57"/>
      <c r="X16" s="74"/>
      <c r="Y16" s="57"/>
      <c r="Z16" s="81"/>
      <c r="AA16" s="69"/>
      <c r="AB16" s="69"/>
      <c r="AC16" s="22"/>
      <c r="AD16" s="22"/>
      <c r="AE16" s="22"/>
      <c r="AF16" s="22"/>
      <c r="AG16" s="22"/>
      <c r="AH16" s="22"/>
    </row>
    <row r="17" spans="1:34" ht="9.75" customHeight="1" thickTop="1">
      <c r="A17" s="9"/>
      <c r="B17" s="82">
        <v>6</v>
      </c>
      <c r="C17" s="84" t="str">
        <f>VLOOKUP(B17,'пр.взв'!B17:E40,2,FALSE)</f>
        <v>РАХМАТУЛЛИН Ленар Идрисович</v>
      </c>
      <c r="D17" s="86" t="str">
        <f>VLOOKUP(B17,'пр.взв'!B17:F70,3,FALSE)</f>
        <v>03.01.1981, КМС</v>
      </c>
      <c r="E17" s="88" t="str">
        <f>VLOOKUP(B17,'пр.взв'!B17:G70,4,FALSE)</f>
        <v>ПФО, Татарстан, Альметьевск</v>
      </c>
      <c r="F17" s="75">
        <v>5</v>
      </c>
      <c r="G17" s="54">
        <v>2</v>
      </c>
      <c r="H17" s="73">
        <v>8</v>
      </c>
      <c r="I17" s="54">
        <v>3</v>
      </c>
      <c r="J17" s="73">
        <v>1</v>
      </c>
      <c r="K17" s="54">
        <v>4</v>
      </c>
      <c r="L17" s="73" t="s">
        <v>173</v>
      </c>
      <c r="M17" s="54"/>
      <c r="N17" s="73" t="s">
        <v>173</v>
      </c>
      <c r="O17" s="54"/>
      <c r="P17" s="73" t="s">
        <v>173</v>
      </c>
      <c r="Q17" s="54"/>
      <c r="R17" s="73" t="s">
        <v>173</v>
      </c>
      <c r="S17" s="54"/>
      <c r="T17" s="73" t="s">
        <v>173</v>
      </c>
      <c r="U17" s="55"/>
      <c r="V17" s="73" t="s">
        <v>173</v>
      </c>
      <c r="W17" s="55"/>
      <c r="X17" s="73" t="s">
        <v>173</v>
      </c>
      <c r="Y17" s="55"/>
      <c r="Z17" s="80">
        <v>3</v>
      </c>
      <c r="AA17" s="68">
        <f>SUM(G17+I17+K17+M17+O17+Q17+S17+U17+W17+Y17)</f>
        <v>9</v>
      </c>
      <c r="AB17" s="68">
        <v>20</v>
      </c>
      <c r="AC17" s="22"/>
      <c r="AD17" s="22"/>
      <c r="AE17" s="22"/>
      <c r="AF17" s="22"/>
      <c r="AG17" s="22"/>
      <c r="AH17" s="22"/>
    </row>
    <row r="18" spans="1:34" ht="9.75" customHeight="1" thickBot="1">
      <c r="A18" s="9"/>
      <c r="B18" s="83"/>
      <c r="C18" s="85"/>
      <c r="D18" s="87"/>
      <c r="E18" s="89"/>
      <c r="F18" s="76"/>
      <c r="G18" s="56"/>
      <c r="H18" s="74"/>
      <c r="I18" s="56"/>
      <c r="J18" s="74"/>
      <c r="K18" s="60" t="s">
        <v>189</v>
      </c>
      <c r="L18" s="74"/>
      <c r="M18" s="56"/>
      <c r="N18" s="74"/>
      <c r="O18" s="56"/>
      <c r="P18" s="74"/>
      <c r="Q18" s="56"/>
      <c r="R18" s="74"/>
      <c r="S18" s="56"/>
      <c r="T18" s="74"/>
      <c r="U18" s="57"/>
      <c r="V18" s="74"/>
      <c r="W18" s="57"/>
      <c r="X18" s="74"/>
      <c r="Y18" s="57"/>
      <c r="Z18" s="81"/>
      <c r="AA18" s="69"/>
      <c r="AB18" s="69"/>
      <c r="AC18" s="22"/>
      <c r="AD18" s="22"/>
      <c r="AE18" s="22"/>
      <c r="AF18" s="22"/>
      <c r="AG18" s="22"/>
      <c r="AH18" s="22"/>
    </row>
    <row r="19" spans="1:34" ht="9.75" customHeight="1" thickTop="1">
      <c r="A19" s="9"/>
      <c r="B19" s="82">
        <v>7</v>
      </c>
      <c r="C19" s="84" t="str">
        <f>VLOOKUP(B19,'пр.взв'!B19:E42,2,FALSE)</f>
        <v>ЕВСТИГНЕЕВ Денис Евгеньевич</v>
      </c>
      <c r="D19" s="86" t="str">
        <f>VLOOKUP(B19,'пр.взв'!B19:F70,3,FALSE)</f>
        <v>24.04.1993, КМС</v>
      </c>
      <c r="E19" s="86" t="str">
        <f>VLOOKUP(B19,'пр.взв'!B19:G70,4,FALSE)</f>
        <v>ПФО, Татарстан</v>
      </c>
      <c r="F19" s="75">
        <v>8</v>
      </c>
      <c r="G19" s="54">
        <v>3</v>
      </c>
      <c r="H19" s="73">
        <v>5</v>
      </c>
      <c r="I19" s="54">
        <v>0</v>
      </c>
      <c r="J19" s="73">
        <v>10</v>
      </c>
      <c r="K19" s="54">
        <v>4</v>
      </c>
      <c r="L19" s="73" t="s">
        <v>173</v>
      </c>
      <c r="M19" s="54"/>
      <c r="N19" s="73" t="s">
        <v>173</v>
      </c>
      <c r="O19" s="54"/>
      <c r="P19" s="73" t="s">
        <v>173</v>
      </c>
      <c r="Q19" s="54"/>
      <c r="R19" s="73" t="s">
        <v>173</v>
      </c>
      <c r="S19" s="54"/>
      <c r="T19" s="73" t="s">
        <v>173</v>
      </c>
      <c r="U19" s="55"/>
      <c r="V19" s="73" t="s">
        <v>173</v>
      </c>
      <c r="W19" s="55"/>
      <c r="X19" s="73" t="s">
        <v>173</v>
      </c>
      <c r="Y19" s="55"/>
      <c r="Z19" s="80">
        <v>3</v>
      </c>
      <c r="AA19" s="68">
        <f>SUM(G19+I19+K19+M19+O19+Q19+S19+U19+W19+Y19)</f>
        <v>7</v>
      </c>
      <c r="AB19" s="68">
        <v>16</v>
      </c>
      <c r="AC19" s="22"/>
      <c r="AD19" s="22"/>
      <c r="AE19" s="22"/>
      <c r="AF19" s="22"/>
      <c r="AG19" s="22"/>
      <c r="AH19" s="22"/>
    </row>
    <row r="20" spans="1:34" ht="9.75" customHeight="1" thickBot="1">
      <c r="A20" s="9"/>
      <c r="B20" s="83"/>
      <c r="C20" s="85"/>
      <c r="D20" s="87"/>
      <c r="E20" s="87"/>
      <c r="F20" s="76"/>
      <c r="G20" s="56"/>
      <c r="H20" s="74"/>
      <c r="I20" s="60" t="s">
        <v>184</v>
      </c>
      <c r="J20" s="74"/>
      <c r="K20" s="60" t="s">
        <v>191</v>
      </c>
      <c r="L20" s="74"/>
      <c r="M20" s="56"/>
      <c r="N20" s="74"/>
      <c r="O20" s="56"/>
      <c r="P20" s="74"/>
      <c r="Q20" s="56"/>
      <c r="R20" s="74"/>
      <c r="S20" s="56"/>
      <c r="T20" s="74"/>
      <c r="U20" s="57"/>
      <c r="V20" s="74"/>
      <c r="W20" s="57"/>
      <c r="X20" s="74"/>
      <c r="Y20" s="57"/>
      <c r="Z20" s="81"/>
      <c r="AA20" s="69"/>
      <c r="AB20" s="69"/>
      <c r="AC20" s="22"/>
      <c r="AD20" s="22"/>
      <c r="AE20" s="22"/>
      <c r="AF20" s="22"/>
      <c r="AG20" s="22"/>
      <c r="AH20" s="22"/>
    </row>
    <row r="21" spans="1:34" ht="9.75" customHeight="1" thickTop="1">
      <c r="A21" s="9"/>
      <c r="B21" s="82">
        <v>8</v>
      </c>
      <c r="C21" s="84" t="str">
        <f>VLOOKUP(B21,'пр.взв'!B21:E44,2,FALSE)</f>
        <v>ГАЯЗОВ Тимур Шамилевич</v>
      </c>
      <c r="D21" s="86" t="str">
        <f>VLOOKUP(B21,'пр.взв'!B21:F72,3,FALSE)</f>
        <v>03.08.1992, КМС</v>
      </c>
      <c r="E21" s="88" t="str">
        <f>VLOOKUP(B21,'пр.взв'!B21:G72,4,FALSE)</f>
        <v>ПФО, Татарстан, Казань, Россия</v>
      </c>
      <c r="F21" s="75">
        <v>7</v>
      </c>
      <c r="G21" s="54">
        <v>1</v>
      </c>
      <c r="H21" s="73">
        <v>6</v>
      </c>
      <c r="I21" s="54">
        <v>2</v>
      </c>
      <c r="J21" s="73">
        <v>11</v>
      </c>
      <c r="K21" s="54">
        <v>3</v>
      </c>
      <c r="L21" s="73" t="s">
        <v>173</v>
      </c>
      <c r="M21" s="54"/>
      <c r="N21" s="73" t="s">
        <v>173</v>
      </c>
      <c r="O21" s="54"/>
      <c r="P21" s="73" t="s">
        <v>173</v>
      </c>
      <c r="Q21" s="54"/>
      <c r="R21" s="73" t="s">
        <v>173</v>
      </c>
      <c r="S21" s="54"/>
      <c r="T21" s="73" t="s">
        <v>173</v>
      </c>
      <c r="U21" s="55"/>
      <c r="V21" s="73" t="s">
        <v>173</v>
      </c>
      <c r="W21" s="55"/>
      <c r="X21" s="73" t="s">
        <v>173</v>
      </c>
      <c r="Y21" s="55"/>
      <c r="Z21" s="80">
        <v>3</v>
      </c>
      <c r="AA21" s="68">
        <f>SUM(G21+I21+K21+M21+O21+Q21+S21+U21+W21+Y21)</f>
        <v>6</v>
      </c>
      <c r="AB21" s="68">
        <v>14</v>
      </c>
      <c r="AC21" s="22"/>
      <c r="AD21" s="22"/>
      <c r="AE21" s="22"/>
      <c r="AF21" s="22"/>
      <c r="AG21" s="22"/>
      <c r="AH21" s="22"/>
    </row>
    <row r="22" spans="1:34" ht="9.75" customHeight="1" thickBot="1">
      <c r="A22" s="9"/>
      <c r="B22" s="83"/>
      <c r="C22" s="85"/>
      <c r="D22" s="87"/>
      <c r="E22" s="89"/>
      <c r="F22" s="76"/>
      <c r="G22" s="56"/>
      <c r="H22" s="74"/>
      <c r="I22" s="56"/>
      <c r="J22" s="74"/>
      <c r="K22" s="56"/>
      <c r="L22" s="74"/>
      <c r="M22" s="56"/>
      <c r="N22" s="74"/>
      <c r="O22" s="56"/>
      <c r="P22" s="74"/>
      <c r="Q22" s="56"/>
      <c r="R22" s="74"/>
      <c r="S22" s="56"/>
      <c r="T22" s="74"/>
      <c r="U22" s="57"/>
      <c r="V22" s="74"/>
      <c r="W22" s="57"/>
      <c r="X22" s="74"/>
      <c r="Y22" s="57"/>
      <c r="Z22" s="81"/>
      <c r="AA22" s="69"/>
      <c r="AB22" s="69"/>
      <c r="AC22" s="22"/>
      <c r="AD22" s="22"/>
      <c r="AE22" s="22"/>
      <c r="AF22" s="22"/>
      <c r="AG22" s="22"/>
      <c r="AH22" s="22"/>
    </row>
    <row r="23" spans="1:34" ht="9.75" customHeight="1" thickTop="1">
      <c r="A23" s="9"/>
      <c r="B23" s="82">
        <v>9</v>
      </c>
      <c r="C23" s="84" t="str">
        <f>VLOOKUP(B23,'пр.взв'!B23:E46,2,FALSE)</f>
        <v>ЯППАРОВ Ильнар Галиевич</v>
      </c>
      <c r="D23" s="86" t="str">
        <f>VLOOKUP(B23,'пр.взв'!B23:F74,3,FALSE)</f>
        <v>29.04.1991, КМС</v>
      </c>
      <c r="E23" s="86" t="str">
        <f>VLOOKUP(B23,'пр.взв'!B23:G74,4,FALSE)</f>
        <v>ПФО, Башкортостан, Уфа</v>
      </c>
      <c r="F23" s="75">
        <v>10</v>
      </c>
      <c r="G23" s="54">
        <v>4</v>
      </c>
      <c r="H23" s="73">
        <v>11</v>
      </c>
      <c r="I23" s="54">
        <v>4</v>
      </c>
      <c r="J23" s="73" t="s">
        <v>173</v>
      </c>
      <c r="K23" s="54"/>
      <c r="L23" s="73" t="s">
        <v>173</v>
      </c>
      <c r="M23" s="54"/>
      <c r="N23" s="73" t="s">
        <v>173</v>
      </c>
      <c r="O23" s="54"/>
      <c r="P23" s="73" t="s">
        <v>173</v>
      </c>
      <c r="Q23" s="54"/>
      <c r="R23" s="73" t="s">
        <v>173</v>
      </c>
      <c r="S23" s="54"/>
      <c r="T23" s="73" t="s">
        <v>173</v>
      </c>
      <c r="U23" s="55"/>
      <c r="V23" s="73" t="s">
        <v>173</v>
      </c>
      <c r="W23" s="55"/>
      <c r="X23" s="73" t="s">
        <v>173</v>
      </c>
      <c r="Y23" s="55"/>
      <c r="Z23" s="80">
        <v>2</v>
      </c>
      <c r="AA23" s="68">
        <f>SUM(G23+I23+K23+M23+O23+Q23+S23+U23+W23+Y23)</f>
        <v>8</v>
      </c>
      <c r="AB23" s="68">
        <v>24</v>
      </c>
      <c r="AC23" s="22"/>
      <c r="AD23" s="22"/>
      <c r="AE23" s="22"/>
      <c r="AF23" s="22"/>
      <c r="AG23" s="22"/>
      <c r="AH23" s="22"/>
    </row>
    <row r="24" spans="1:34" ht="9.75" customHeight="1" thickBot="1">
      <c r="A24" s="9"/>
      <c r="B24" s="83"/>
      <c r="C24" s="85"/>
      <c r="D24" s="87"/>
      <c r="E24" s="87"/>
      <c r="F24" s="76"/>
      <c r="G24" s="60" t="s">
        <v>170</v>
      </c>
      <c r="H24" s="74"/>
      <c r="I24" s="60" t="s">
        <v>185</v>
      </c>
      <c r="J24" s="74"/>
      <c r="K24" s="56"/>
      <c r="L24" s="74"/>
      <c r="M24" s="56"/>
      <c r="N24" s="74"/>
      <c r="O24" s="56"/>
      <c r="P24" s="74"/>
      <c r="Q24" s="56"/>
      <c r="R24" s="74"/>
      <c r="S24" s="56"/>
      <c r="T24" s="74"/>
      <c r="U24" s="57"/>
      <c r="V24" s="74"/>
      <c r="W24" s="57"/>
      <c r="X24" s="74"/>
      <c r="Y24" s="57"/>
      <c r="Z24" s="81"/>
      <c r="AA24" s="69"/>
      <c r="AB24" s="69"/>
      <c r="AC24" s="22"/>
      <c r="AD24" s="22"/>
      <c r="AE24" s="22"/>
      <c r="AF24" s="22"/>
      <c r="AG24" s="22"/>
      <c r="AH24" s="22"/>
    </row>
    <row r="25" spans="1:34" ht="9.75" customHeight="1" thickTop="1">
      <c r="A25" s="9"/>
      <c r="B25" s="82">
        <v>10</v>
      </c>
      <c r="C25" s="84" t="str">
        <f>VLOOKUP(B25,'пр.взв'!B25:E48,2,FALSE)</f>
        <v>КЛИНОВ Антон Эдуардович</v>
      </c>
      <c r="D25" s="86" t="str">
        <f>VLOOKUP(B25,'пр.взв'!B25:F76,3,FALSE)</f>
        <v>15.06.1987, МСМК</v>
      </c>
      <c r="E25" s="88" t="str">
        <f>VLOOKUP(B25,'пр.взв'!B25:G76,4,FALSE)</f>
        <v>ПФО, Пермский, Пермь</v>
      </c>
      <c r="F25" s="75">
        <v>9</v>
      </c>
      <c r="G25" s="54">
        <v>0</v>
      </c>
      <c r="H25" s="73">
        <v>13</v>
      </c>
      <c r="I25" s="54">
        <v>1</v>
      </c>
      <c r="J25" s="73">
        <v>7</v>
      </c>
      <c r="K25" s="54">
        <v>0</v>
      </c>
      <c r="L25" s="73">
        <v>1</v>
      </c>
      <c r="M25" s="54">
        <v>1</v>
      </c>
      <c r="N25" s="73">
        <v>16</v>
      </c>
      <c r="O25" s="54"/>
      <c r="P25" s="73" t="s">
        <v>176</v>
      </c>
      <c r="Q25" s="54"/>
      <c r="R25" s="73">
        <v>25</v>
      </c>
      <c r="S25" s="54">
        <v>4</v>
      </c>
      <c r="T25" s="73"/>
      <c r="U25" s="55"/>
      <c r="V25" s="73"/>
      <c r="W25" s="55"/>
      <c r="X25" s="73"/>
      <c r="Y25" s="55"/>
      <c r="Z25" s="80" t="s">
        <v>199</v>
      </c>
      <c r="AA25" s="107">
        <f>SUM(G25+I25+K25+M25+O25+Q25+S25+U25+W25+Y25)</f>
        <v>6</v>
      </c>
      <c r="AB25" s="68">
        <v>3</v>
      </c>
      <c r="AC25" s="22"/>
      <c r="AD25" s="22"/>
      <c r="AE25" s="22"/>
      <c r="AF25" s="22"/>
      <c r="AG25" s="22"/>
      <c r="AH25" s="22"/>
    </row>
    <row r="26" spans="1:34" ht="9.75" customHeight="1" thickBot="1">
      <c r="A26" s="9"/>
      <c r="B26" s="83"/>
      <c r="C26" s="85"/>
      <c r="D26" s="87"/>
      <c r="E26" s="89"/>
      <c r="F26" s="76"/>
      <c r="G26" s="60" t="s">
        <v>170</v>
      </c>
      <c r="H26" s="74"/>
      <c r="I26" s="56"/>
      <c r="J26" s="74"/>
      <c r="K26" s="60" t="s">
        <v>191</v>
      </c>
      <c r="L26" s="74"/>
      <c r="M26" s="56"/>
      <c r="N26" s="74"/>
      <c r="O26" s="56"/>
      <c r="P26" s="74"/>
      <c r="Q26" s="56"/>
      <c r="R26" s="74"/>
      <c r="S26" s="60" t="s">
        <v>175</v>
      </c>
      <c r="T26" s="74"/>
      <c r="U26" s="57"/>
      <c r="V26" s="74"/>
      <c r="W26" s="57"/>
      <c r="X26" s="74"/>
      <c r="Y26" s="57"/>
      <c r="Z26" s="81"/>
      <c r="AA26" s="108"/>
      <c r="AB26" s="69"/>
      <c r="AC26" s="22"/>
      <c r="AD26" s="22"/>
      <c r="AE26" s="22"/>
      <c r="AF26" s="22"/>
      <c r="AG26" s="22"/>
      <c r="AH26" s="22"/>
    </row>
    <row r="27" spans="1:34" ht="9.75" customHeight="1" thickTop="1">
      <c r="A27" s="9"/>
      <c r="B27" s="82">
        <v>11</v>
      </c>
      <c r="C27" s="84" t="str">
        <f>VLOOKUP(B27,'пр.взв'!B27:E50,2,FALSE)</f>
        <v>НАВАСАРДЯН Армен Эдвардович</v>
      </c>
      <c r="D27" s="86" t="str">
        <f>VLOOKUP(B27,'пр.взв'!B27:F78,3,FALSE)</f>
        <v>21.05.1990, КМС</v>
      </c>
      <c r="E27" s="86" t="str">
        <f>VLOOKUP(B27,'пр.взв'!B27:G78,4,FALSE)</f>
        <v>УрФО, Челябинская</v>
      </c>
      <c r="F27" s="75">
        <v>12</v>
      </c>
      <c r="G27" s="54">
        <v>0</v>
      </c>
      <c r="H27" s="73">
        <v>9</v>
      </c>
      <c r="I27" s="54">
        <v>0</v>
      </c>
      <c r="J27" s="73">
        <v>8</v>
      </c>
      <c r="K27" s="54">
        <v>2</v>
      </c>
      <c r="L27" s="73">
        <v>2</v>
      </c>
      <c r="M27" s="54">
        <v>2</v>
      </c>
      <c r="N27" s="73" t="s">
        <v>176</v>
      </c>
      <c r="O27" s="54"/>
      <c r="P27" s="73">
        <v>13</v>
      </c>
      <c r="Q27" s="54">
        <v>3</v>
      </c>
      <c r="R27" s="73" t="s">
        <v>173</v>
      </c>
      <c r="S27" s="54"/>
      <c r="T27" s="73" t="s">
        <v>173</v>
      </c>
      <c r="U27" s="55"/>
      <c r="V27" s="73" t="s">
        <v>173</v>
      </c>
      <c r="W27" s="55"/>
      <c r="X27" s="73" t="s">
        <v>173</v>
      </c>
      <c r="Y27" s="55"/>
      <c r="Z27" s="80">
        <v>6</v>
      </c>
      <c r="AA27" s="68">
        <f>SUM(G27+I27+K27+M27+O27+Q27+S27+U27+W27+Y27)</f>
        <v>7</v>
      </c>
      <c r="AB27" s="68">
        <v>6</v>
      </c>
      <c r="AC27" s="22"/>
      <c r="AD27" s="22"/>
      <c r="AE27" s="22"/>
      <c r="AF27" s="22"/>
      <c r="AG27" s="22"/>
      <c r="AH27" s="22"/>
    </row>
    <row r="28" spans="1:34" ht="9.75" customHeight="1" thickBot="1">
      <c r="A28" s="9"/>
      <c r="B28" s="83"/>
      <c r="C28" s="85"/>
      <c r="D28" s="87"/>
      <c r="E28" s="87"/>
      <c r="F28" s="76"/>
      <c r="G28" s="60" t="s">
        <v>171</v>
      </c>
      <c r="H28" s="74"/>
      <c r="I28" s="60" t="s">
        <v>185</v>
      </c>
      <c r="J28" s="74"/>
      <c r="K28" s="56"/>
      <c r="L28" s="74"/>
      <c r="M28" s="56"/>
      <c r="N28" s="74"/>
      <c r="O28" s="56"/>
      <c r="P28" s="74"/>
      <c r="Q28" s="56"/>
      <c r="R28" s="74"/>
      <c r="S28" s="56"/>
      <c r="T28" s="74"/>
      <c r="U28" s="57"/>
      <c r="V28" s="74"/>
      <c r="W28" s="57"/>
      <c r="X28" s="74"/>
      <c r="Y28" s="57"/>
      <c r="Z28" s="81"/>
      <c r="AA28" s="69"/>
      <c r="AB28" s="69"/>
      <c r="AC28" s="22"/>
      <c r="AD28" s="22"/>
      <c r="AE28" s="22"/>
      <c r="AF28" s="22"/>
      <c r="AG28" s="22"/>
      <c r="AH28" s="22"/>
    </row>
    <row r="29" spans="1:34" ht="9.75" customHeight="1" thickTop="1">
      <c r="A29" s="9"/>
      <c r="B29" s="82">
        <v>12</v>
      </c>
      <c r="C29" s="84" t="str">
        <f>VLOOKUP(B29,'пр.взв'!B29:E52,2,FALSE)</f>
        <v>САМОЙЛОВ Николай Сергеевич</v>
      </c>
      <c r="D29" s="86" t="str">
        <f>VLOOKUP(B29,'пр.взв'!B29:F80,3,FALSE)</f>
        <v>1984, МСМК</v>
      </c>
      <c r="E29" s="88" t="str">
        <f>VLOOKUP(B29,'пр.взв'!B29:G80,4,FALSE)</f>
        <v>ЦФО, Тульская, Тула, Д</v>
      </c>
      <c r="F29" s="75">
        <v>11</v>
      </c>
      <c r="G29" s="54">
        <v>4</v>
      </c>
      <c r="H29" s="73" t="s">
        <v>172</v>
      </c>
      <c r="I29" s="111"/>
      <c r="J29" s="111"/>
      <c r="K29" s="111"/>
      <c r="L29" s="111"/>
      <c r="M29" s="54"/>
      <c r="N29" s="73" t="s">
        <v>173</v>
      </c>
      <c r="O29" s="54"/>
      <c r="P29" s="73" t="s">
        <v>173</v>
      </c>
      <c r="Q29" s="54"/>
      <c r="R29" s="73" t="s">
        <v>173</v>
      </c>
      <c r="S29" s="54"/>
      <c r="T29" s="73" t="s">
        <v>173</v>
      </c>
      <c r="U29" s="55"/>
      <c r="V29" s="73" t="s">
        <v>173</v>
      </c>
      <c r="W29" s="55"/>
      <c r="X29" s="73" t="s">
        <v>173</v>
      </c>
      <c r="Y29" s="55"/>
      <c r="Z29" s="80">
        <v>1</v>
      </c>
      <c r="AA29" s="68">
        <f>SUM(G29+I29+K29+M29+O29+Q29+S29+U29+W29+Y29)</f>
        <v>4</v>
      </c>
      <c r="AB29" s="68">
        <v>31</v>
      </c>
      <c r="AC29" s="22"/>
      <c r="AD29" s="22"/>
      <c r="AE29" s="22"/>
      <c r="AF29" s="22"/>
      <c r="AG29" s="22"/>
      <c r="AH29" s="22"/>
    </row>
    <row r="30" spans="1:34" ht="9.75" customHeight="1" thickBot="1">
      <c r="A30" s="9"/>
      <c r="B30" s="83"/>
      <c r="C30" s="85"/>
      <c r="D30" s="87"/>
      <c r="E30" s="89"/>
      <c r="F30" s="76"/>
      <c r="G30" s="60" t="s">
        <v>171</v>
      </c>
      <c r="H30" s="74"/>
      <c r="I30" s="112"/>
      <c r="J30" s="112"/>
      <c r="K30" s="112"/>
      <c r="L30" s="112"/>
      <c r="M30" s="56"/>
      <c r="N30" s="74"/>
      <c r="O30" s="56"/>
      <c r="P30" s="74"/>
      <c r="Q30" s="56"/>
      <c r="R30" s="74"/>
      <c r="S30" s="56"/>
      <c r="T30" s="74"/>
      <c r="U30" s="57"/>
      <c r="V30" s="74"/>
      <c r="W30" s="57"/>
      <c r="X30" s="74"/>
      <c r="Y30" s="57"/>
      <c r="Z30" s="81"/>
      <c r="AA30" s="69"/>
      <c r="AB30" s="69"/>
      <c r="AC30" s="22"/>
      <c r="AD30" s="22"/>
      <c r="AE30" s="22"/>
      <c r="AF30" s="22"/>
      <c r="AG30" s="22"/>
      <c r="AH30" s="22"/>
    </row>
    <row r="31" spans="1:34" ht="9.75" customHeight="1" thickTop="1">
      <c r="A31" s="1"/>
      <c r="B31" s="82">
        <v>13</v>
      </c>
      <c r="C31" s="84" t="str">
        <f>VLOOKUP(B31,'пр.взв'!B31:E54,2,FALSE)</f>
        <v>ГАДЫРШИН Булат Айдарович</v>
      </c>
      <c r="D31" s="86" t="str">
        <f>VLOOKUP(B31,'пр.взв'!B31:F82,3,FALSE)</f>
        <v>13.01.1992, КМС</v>
      </c>
      <c r="E31" s="86" t="str">
        <f>VLOOKUP(B31,'пр.взв'!B31:G82,4,FALSE)</f>
        <v>ПФО, Татарстан, Казань, Россия</v>
      </c>
      <c r="F31" s="75">
        <v>14</v>
      </c>
      <c r="G31" s="54">
        <v>0</v>
      </c>
      <c r="H31" s="73">
        <v>10</v>
      </c>
      <c r="I31" s="54">
        <v>3</v>
      </c>
      <c r="J31" s="73" t="s">
        <v>176</v>
      </c>
      <c r="K31" s="54"/>
      <c r="L31" s="73">
        <v>16</v>
      </c>
      <c r="M31" s="54">
        <v>0</v>
      </c>
      <c r="N31" s="73">
        <v>2</v>
      </c>
      <c r="O31" s="54">
        <v>2</v>
      </c>
      <c r="P31" s="73">
        <v>11</v>
      </c>
      <c r="Q31" s="54">
        <v>2</v>
      </c>
      <c r="R31" s="73">
        <v>31</v>
      </c>
      <c r="S31" s="54">
        <v>0</v>
      </c>
      <c r="T31" s="73">
        <v>25</v>
      </c>
      <c r="U31" s="55">
        <v>4</v>
      </c>
      <c r="V31" s="73"/>
      <c r="W31" s="55"/>
      <c r="X31" s="73"/>
      <c r="Y31" s="55"/>
      <c r="Z31" s="80" t="s">
        <v>202</v>
      </c>
      <c r="AA31" s="107">
        <f>SUM(G31+I31+K31+M31+O31+Q31+S31+U31+W31+Y31)</f>
        <v>11</v>
      </c>
      <c r="AB31" s="68">
        <v>2</v>
      </c>
      <c r="AC31" s="22"/>
      <c r="AD31" s="22"/>
      <c r="AE31" s="22"/>
      <c r="AF31" s="22"/>
      <c r="AG31" s="22"/>
      <c r="AH31" s="22"/>
    </row>
    <row r="32" spans="1:34" ht="9.75" customHeight="1" thickBot="1">
      <c r="A32" s="1"/>
      <c r="B32" s="83"/>
      <c r="C32" s="85"/>
      <c r="D32" s="87"/>
      <c r="E32" s="87"/>
      <c r="F32" s="76"/>
      <c r="G32" s="60" t="s">
        <v>174</v>
      </c>
      <c r="H32" s="74"/>
      <c r="I32" s="56"/>
      <c r="J32" s="74"/>
      <c r="K32" s="56"/>
      <c r="L32" s="74"/>
      <c r="M32" s="60" t="s">
        <v>196</v>
      </c>
      <c r="N32" s="74"/>
      <c r="O32" s="56"/>
      <c r="P32" s="74"/>
      <c r="Q32" s="56"/>
      <c r="R32" s="74"/>
      <c r="S32" s="56" t="s">
        <v>200</v>
      </c>
      <c r="T32" s="74"/>
      <c r="U32" s="57" t="s">
        <v>201</v>
      </c>
      <c r="V32" s="74"/>
      <c r="W32" s="57"/>
      <c r="X32" s="74"/>
      <c r="Y32" s="57"/>
      <c r="Z32" s="81"/>
      <c r="AA32" s="108"/>
      <c r="AB32" s="69"/>
      <c r="AC32" s="22"/>
      <c r="AD32" s="22"/>
      <c r="AE32" s="22"/>
      <c r="AF32" s="22"/>
      <c r="AG32" s="22"/>
      <c r="AH32" s="22"/>
    </row>
    <row r="33" spans="2:34" ht="9.75" customHeight="1" thickTop="1">
      <c r="B33" s="82">
        <v>14</v>
      </c>
      <c r="C33" s="84" t="str">
        <f>VLOOKUP(B33,'пр.взв'!B33:E56,2,FALSE)</f>
        <v>ВАЛИТОВ Рустем Раисович</v>
      </c>
      <c r="D33" s="86" t="str">
        <f>VLOOKUP(B33,'пр.взв'!B33:F84,3,FALSE)</f>
        <v>15.12.1987, КМС</v>
      </c>
      <c r="E33" s="88" t="str">
        <f>VLOOKUP(B33,'пр.взв'!B33:G84,4,FALSE)</f>
        <v>ПФО, Татарстан, Казань</v>
      </c>
      <c r="F33" s="75">
        <v>13</v>
      </c>
      <c r="G33" s="54">
        <v>4</v>
      </c>
      <c r="H33" s="73">
        <v>15</v>
      </c>
      <c r="I33" s="54">
        <v>0</v>
      </c>
      <c r="J33" s="73">
        <v>16</v>
      </c>
      <c r="K33" s="54">
        <v>3</v>
      </c>
      <c r="L33" s="73" t="s">
        <v>173</v>
      </c>
      <c r="M33" s="54"/>
      <c r="N33" s="73" t="s">
        <v>173</v>
      </c>
      <c r="O33" s="54"/>
      <c r="P33" s="73" t="s">
        <v>173</v>
      </c>
      <c r="Q33" s="54"/>
      <c r="R33" s="73" t="s">
        <v>173</v>
      </c>
      <c r="S33" s="54"/>
      <c r="T33" s="73" t="s">
        <v>173</v>
      </c>
      <c r="U33" s="55"/>
      <c r="V33" s="73" t="s">
        <v>173</v>
      </c>
      <c r="W33" s="55"/>
      <c r="X33" s="73" t="s">
        <v>173</v>
      </c>
      <c r="Y33" s="55"/>
      <c r="Z33" s="80">
        <v>3</v>
      </c>
      <c r="AA33" s="68">
        <f>SUM(G33+I33+K33+M33+O33+Q33+S33+U33+W33+Y33)</f>
        <v>7</v>
      </c>
      <c r="AB33" s="68">
        <v>18</v>
      </c>
      <c r="AC33" s="22"/>
      <c r="AD33" s="22"/>
      <c r="AE33" s="22"/>
      <c r="AF33" s="22"/>
      <c r="AG33" s="22"/>
      <c r="AH33" s="22"/>
    </row>
    <row r="34" spans="2:34" ht="9.75" customHeight="1" thickBot="1">
      <c r="B34" s="83"/>
      <c r="C34" s="85"/>
      <c r="D34" s="87"/>
      <c r="E34" s="89"/>
      <c r="F34" s="76"/>
      <c r="G34" s="60" t="s">
        <v>174</v>
      </c>
      <c r="H34" s="74"/>
      <c r="I34" s="60" t="s">
        <v>186</v>
      </c>
      <c r="J34" s="74"/>
      <c r="K34" s="56"/>
      <c r="L34" s="74"/>
      <c r="M34" s="56"/>
      <c r="N34" s="74"/>
      <c r="O34" s="56"/>
      <c r="P34" s="74"/>
      <c r="Q34" s="56"/>
      <c r="R34" s="74"/>
      <c r="S34" s="56"/>
      <c r="T34" s="74"/>
      <c r="U34" s="57"/>
      <c r="V34" s="74"/>
      <c r="W34" s="57"/>
      <c r="X34" s="74"/>
      <c r="Y34" s="57"/>
      <c r="Z34" s="81"/>
      <c r="AA34" s="69"/>
      <c r="AB34" s="69"/>
      <c r="AC34" s="22"/>
      <c r="AD34" s="22"/>
      <c r="AE34" s="22"/>
      <c r="AF34" s="22"/>
      <c r="AG34" s="22"/>
      <c r="AH34" s="22"/>
    </row>
    <row r="35" spans="2:34" ht="9.75" customHeight="1" thickTop="1">
      <c r="B35" s="82">
        <v>15</v>
      </c>
      <c r="C35" s="84" t="str">
        <f>VLOOKUP(B35,'пр.взв'!B35:E58,2,FALSE)</f>
        <v>ЯХЬЯЕВ Полад Габил-оглы</v>
      </c>
      <c r="D35" s="86" t="str">
        <f>VLOOKUP(B35,'пр.взв'!B35:F86,3,FALSE)</f>
        <v>05.09.1991, КМС</v>
      </c>
      <c r="E35" s="86" t="str">
        <f>VLOOKUP(B35,'пр.взв'!B35:G86,4,FALSE)</f>
        <v>ПФО, Кировская, Киров, Д</v>
      </c>
      <c r="F35" s="75">
        <v>16</v>
      </c>
      <c r="G35" s="54">
        <v>4</v>
      </c>
      <c r="H35" s="73">
        <v>14</v>
      </c>
      <c r="I35" s="54">
        <v>4</v>
      </c>
      <c r="J35" s="73" t="s">
        <v>173</v>
      </c>
      <c r="K35" s="54"/>
      <c r="L35" s="73" t="s">
        <v>173</v>
      </c>
      <c r="M35" s="54"/>
      <c r="N35" s="73" t="s">
        <v>173</v>
      </c>
      <c r="O35" s="54"/>
      <c r="P35" s="73" t="s">
        <v>173</v>
      </c>
      <c r="Q35" s="54"/>
      <c r="R35" s="73" t="s">
        <v>173</v>
      </c>
      <c r="S35" s="54"/>
      <c r="T35" s="73" t="s">
        <v>173</v>
      </c>
      <c r="U35" s="55"/>
      <c r="V35" s="73" t="s">
        <v>173</v>
      </c>
      <c r="W35" s="55"/>
      <c r="X35" s="73" t="s">
        <v>173</v>
      </c>
      <c r="Y35" s="55"/>
      <c r="Z35" s="80">
        <v>2</v>
      </c>
      <c r="AA35" s="68">
        <f>SUM(G35+I35+K35+M35+O35+Q35+S35+U35+W35+Y35)</f>
        <v>8</v>
      </c>
      <c r="AB35" s="68">
        <v>29</v>
      </c>
      <c r="AC35" s="22"/>
      <c r="AD35" s="22"/>
      <c r="AE35" s="22"/>
      <c r="AF35" s="22"/>
      <c r="AG35" s="22"/>
      <c r="AH35" s="22"/>
    </row>
    <row r="36" spans="2:34" ht="9.75" customHeight="1" thickBot="1">
      <c r="B36" s="83"/>
      <c r="C36" s="85"/>
      <c r="D36" s="87"/>
      <c r="E36" s="87"/>
      <c r="F36" s="76"/>
      <c r="G36" s="60" t="s">
        <v>175</v>
      </c>
      <c r="H36" s="74"/>
      <c r="I36" s="60" t="s">
        <v>186</v>
      </c>
      <c r="J36" s="74"/>
      <c r="K36" s="56"/>
      <c r="L36" s="74"/>
      <c r="M36" s="56"/>
      <c r="N36" s="74"/>
      <c r="O36" s="56"/>
      <c r="P36" s="74"/>
      <c r="Q36" s="56"/>
      <c r="R36" s="74"/>
      <c r="S36" s="56"/>
      <c r="T36" s="74"/>
      <c r="U36" s="57"/>
      <c r="V36" s="74"/>
      <c r="W36" s="57"/>
      <c r="X36" s="74"/>
      <c r="Y36" s="57"/>
      <c r="Z36" s="81"/>
      <c r="AA36" s="69"/>
      <c r="AB36" s="69"/>
      <c r="AC36" s="22"/>
      <c r="AD36" s="22"/>
      <c r="AE36" s="22"/>
      <c r="AF36" s="22"/>
      <c r="AG36" s="22"/>
      <c r="AH36" s="22"/>
    </row>
    <row r="37" spans="2:34" ht="9.75" customHeight="1" thickTop="1">
      <c r="B37" s="82">
        <v>16</v>
      </c>
      <c r="C37" s="84" t="str">
        <f>VLOOKUP(B37,'пр.взв'!B37:E60,2,FALSE)</f>
        <v>ПУТИЛОВ Владислав Львович</v>
      </c>
      <c r="D37" s="86" t="str">
        <f>VLOOKUP(B37,'пр.взв'!B37:F88,3,FALSE)</f>
        <v>06.05.1993, КМС</v>
      </c>
      <c r="E37" s="88" t="str">
        <f>VLOOKUP(B37,'пр.взв'!B37:G88,4,FALSE)</f>
        <v>ПФО, Пермский, Пермь</v>
      </c>
      <c r="F37" s="75">
        <v>15</v>
      </c>
      <c r="G37" s="54">
        <v>0</v>
      </c>
      <c r="H37" s="73" t="s">
        <v>176</v>
      </c>
      <c r="I37" s="54"/>
      <c r="J37" s="73">
        <v>14</v>
      </c>
      <c r="K37" s="54">
        <v>1</v>
      </c>
      <c r="L37" s="73">
        <v>13</v>
      </c>
      <c r="M37" s="54">
        <v>4</v>
      </c>
      <c r="N37" s="73">
        <v>10</v>
      </c>
      <c r="O37" s="54">
        <v>4</v>
      </c>
      <c r="P37" s="73" t="s">
        <v>173</v>
      </c>
      <c r="Q37" s="54"/>
      <c r="R37" s="73" t="s">
        <v>173</v>
      </c>
      <c r="S37" s="54"/>
      <c r="T37" s="73" t="s">
        <v>173</v>
      </c>
      <c r="U37" s="55"/>
      <c r="V37" s="73" t="s">
        <v>173</v>
      </c>
      <c r="W37" s="55"/>
      <c r="X37" s="73" t="s">
        <v>173</v>
      </c>
      <c r="Y37" s="55"/>
      <c r="Z37" s="80">
        <v>5</v>
      </c>
      <c r="AA37" s="68">
        <f>SUM(G37+I37+K37+M37+O37+Q37+S37+U37+W37+Y37)</f>
        <v>9</v>
      </c>
      <c r="AB37" s="68">
        <v>9</v>
      </c>
      <c r="AC37" s="22"/>
      <c r="AD37" s="22"/>
      <c r="AE37" s="22"/>
      <c r="AF37" s="22"/>
      <c r="AG37" s="22"/>
      <c r="AH37" s="22"/>
    </row>
    <row r="38" spans="2:34" ht="9.75" customHeight="1" thickBot="1">
      <c r="B38" s="83"/>
      <c r="C38" s="85"/>
      <c r="D38" s="87"/>
      <c r="E38" s="89"/>
      <c r="F38" s="76"/>
      <c r="G38" s="60" t="s">
        <v>175</v>
      </c>
      <c r="H38" s="74"/>
      <c r="I38" s="56"/>
      <c r="J38" s="74"/>
      <c r="K38" s="56"/>
      <c r="L38" s="74"/>
      <c r="M38" s="60" t="s">
        <v>196</v>
      </c>
      <c r="N38" s="74"/>
      <c r="O38" s="60" t="s">
        <v>169</v>
      </c>
      <c r="P38" s="74"/>
      <c r="Q38" s="56"/>
      <c r="R38" s="74"/>
      <c r="S38" s="56"/>
      <c r="T38" s="74"/>
      <c r="U38" s="57"/>
      <c r="V38" s="74"/>
      <c r="W38" s="57"/>
      <c r="X38" s="74"/>
      <c r="Y38" s="57"/>
      <c r="Z38" s="81"/>
      <c r="AA38" s="69"/>
      <c r="AB38" s="69"/>
      <c r="AC38" s="22"/>
      <c r="AD38" s="22"/>
      <c r="AE38" s="22"/>
      <c r="AF38" s="22"/>
      <c r="AG38" s="22"/>
      <c r="AH38" s="22"/>
    </row>
    <row r="39" spans="2:34" ht="14.25" customHeight="1" thickBot="1" thickTop="1">
      <c r="B39" s="70" t="s">
        <v>167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22"/>
      <c r="AD39" s="22"/>
      <c r="AE39" s="22"/>
      <c r="AF39" s="22"/>
      <c r="AG39" s="22"/>
      <c r="AH39" s="22"/>
    </row>
    <row r="40" spans="2:34" ht="9.75" customHeight="1" thickTop="1">
      <c r="B40" s="82">
        <v>17</v>
      </c>
      <c r="C40" s="84" t="str">
        <f>VLOOKUP(B40,'пр.взв'!B39:E62,2,FALSE)</f>
        <v>САЛЯХОВ Руслан Ридаилевич</v>
      </c>
      <c r="D40" s="86" t="str">
        <f>VLOOKUP(B40,'пр.взв'!B39:F90,3,FALSE)</f>
        <v>13.07.1989, КМС</v>
      </c>
      <c r="E40" s="86" t="str">
        <f>VLOOKUP(B40,'пр.взв'!B39:G90,4,FALSE)</f>
        <v>ПФО, Татарстан, Казань, Д</v>
      </c>
      <c r="F40" s="75">
        <v>18</v>
      </c>
      <c r="G40" s="54">
        <v>0</v>
      </c>
      <c r="H40" s="73">
        <v>19</v>
      </c>
      <c r="I40" s="54">
        <v>0</v>
      </c>
      <c r="J40" s="73">
        <v>20</v>
      </c>
      <c r="K40" s="54">
        <v>0</v>
      </c>
      <c r="L40" s="73">
        <v>25</v>
      </c>
      <c r="M40" s="54">
        <v>3</v>
      </c>
      <c r="N40" s="73">
        <v>27</v>
      </c>
      <c r="O40" s="54">
        <v>4</v>
      </c>
      <c r="P40" s="73" t="s">
        <v>173</v>
      </c>
      <c r="Q40" s="54"/>
      <c r="R40" s="73" t="s">
        <v>173</v>
      </c>
      <c r="S40" s="54"/>
      <c r="T40" s="73" t="s">
        <v>173</v>
      </c>
      <c r="U40" s="55"/>
      <c r="V40" s="73" t="s">
        <v>173</v>
      </c>
      <c r="W40" s="55"/>
      <c r="X40" s="73" t="s">
        <v>173</v>
      </c>
      <c r="Y40" s="55"/>
      <c r="Z40" s="80">
        <v>5</v>
      </c>
      <c r="AA40" s="68">
        <f>SUM(G40+I40+K40+M40+O40+Q40+S40+U40+W40+Y40)</f>
        <v>7</v>
      </c>
      <c r="AB40" s="68">
        <v>7</v>
      </c>
      <c r="AC40" s="22"/>
      <c r="AD40" s="22"/>
      <c r="AE40" s="22"/>
      <c r="AF40" s="22"/>
      <c r="AG40" s="22"/>
      <c r="AH40" s="22"/>
    </row>
    <row r="41" spans="2:34" ht="9.75" customHeight="1" thickBot="1">
      <c r="B41" s="83"/>
      <c r="C41" s="85"/>
      <c r="D41" s="87"/>
      <c r="E41" s="87"/>
      <c r="F41" s="76"/>
      <c r="G41" s="60" t="s">
        <v>177</v>
      </c>
      <c r="H41" s="74"/>
      <c r="I41" s="60" t="s">
        <v>187</v>
      </c>
      <c r="J41" s="74"/>
      <c r="K41" s="60" t="s">
        <v>192</v>
      </c>
      <c r="L41" s="74"/>
      <c r="M41" s="56"/>
      <c r="N41" s="74"/>
      <c r="O41" s="60" t="s">
        <v>203</v>
      </c>
      <c r="P41" s="74"/>
      <c r="Q41" s="56"/>
      <c r="R41" s="74"/>
      <c r="S41" s="56"/>
      <c r="T41" s="74"/>
      <c r="U41" s="57"/>
      <c r="V41" s="74"/>
      <c r="W41" s="57"/>
      <c r="X41" s="74"/>
      <c r="Y41" s="57"/>
      <c r="Z41" s="81"/>
      <c r="AA41" s="69"/>
      <c r="AB41" s="69"/>
      <c r="AC41" s="22"/>
      <c r="AD41" s="22"/>
      <c r="AE41" s="22"/>
      <c r="AF41" s="22"/>
      <c r="AG41" s="22"/>
      <c r="AH41" s="22"/>
    </row>
    <row r="42" spans="2:34" ht="9.75" customHeight="1" thickTop="1">
      <c r="B42" s="82">
        <v>18</v>
      </c>
      <c r="C42" s="84" t="str">
        <f>VLOOKUP(B42,'пр.взв'!B41:E64,2,FALSE)</f>
        <v>ЯШЕНКОВ Андрей Олегович</v>
      </c>
      <c r="D42" s="86" t="str">
        <f>VLOOKUP(B42,'пр.взв'!B41:F92,3,FALSE)</f>
        <v>04.11.1989, КМС</v>
      </c>
      <c r="E42" s="88" t="str">
        <f>VLOOKUP(B42,'пр.взв'!B41:G92,4,FALSE)</f>
        <v>ПФО, Татарстан</v>
      </c>
      <c r="F42" s="75">
        <v>17</v>
      </c>
      <c r="G42" s="54">
        <v>4</v>
      </c>
      <c r="H42" s="73">
        <v>20</v>
      </c>
      <c r="I42" s="54">
        <v>3</v>
      </c>
      <c r="J42" s="73" t="s">
        <v>173</v>
      </c>
      <c r="K42" s="54"/>
      <c r="L42" s="73" t="s">
        <v>173</v>
      </c>
      <c r="M42" s="54"/>
      <c r="N42" s="73" t="s">
        <v>173</v>
      </c>
      <c r="O42" s="54"/>
      <c r="P42" s="73" t="s">
        <v>173</v>
      </c>
      <c r="Q42" s="54"/>
      <c r="R42" s="73" t="s">
        <v>173</v>
      </c>
      <c r="S42" s="54"/>
      <c r="T42" s="73" t="s">
        <v>173</v>
      </c>
      <c r="U42" s="55"/>
      <c r="V42" s="73" t="s">
        <v>173</v>
      </c>
      <c r="W42" s="55"/>
      <c r="X42" s="73" t="s">
        <v>173</v>
      </c>
      <c r="Y42" s="55"/>
      <c r="Z42" s="80">
        <v>2</v>
      </c>
      <c r="AA42" s="68">
        <f>SUM(G42+I42+K42+M42+O42+Q42+S42+U42+W42+Y42)</f>
        <v>7</v>
      </c>
      <c r="AB42" s="68">
        <v>21</v>
      </c>
      <c r="AC42" s="22"/>
      <c r="AD42" s="22"/>
      <c r="AE42" s="22"/>
      <c r="AF42" s="22"/>
      <c r="AG42" s="22"/>
      <c r="AH42" s="22"/>
    </row>
    <row r="43" spans="2:34" ht="9.75" customHeight="1" thickBot="1">
      <c r="B43" s="83"/>
      <c r="C43" s="85"/>
      <c r="D43" s="87"/>
      <c r="E43" s="89"/>
      <c r="F43" s="76"/>
      <c r="G43" s="60" t="s">
        <v>177</v>
      </c>
      <c r="H43" s="74"/>
      <c r="I43" s="56"/>
      <c r="J43" s="74"/>
      <c r="K43" s="56"/>
      <c r="L43" s="74"/>
      <c r="M43" s="56"/>
      <c r="N43" s="74"/>
      <c r="O43" s="56"/>
      <c r="P43" s="74"/>
      <c r="Q43" s="56"/>
      <c r="R43" s="74"/>
      <c r="S43" s="56"/>
      <c r="T43" s="74"/>
      <c r="U43" s="57"/>
      <c r="V43" s="74"/>
      <c r="W43" s="57"/>
      <c r="X43" s="74"/>
      <c r="Y43" s="57"/>
      <c r="Z43" s="81"/>
      <c r="AA43" s="69"/>
      <c r="AB43" s="69"/>
      <c r="AC43" s="22"/>
      <c r="AD43" s="22"/>
      <c r="AE43" s="22"/>
      <c r="AF43" s="22"/>
      <c r="AG43" s="22"/>
      <c r="AH43" s="22"/>
    </row>
    <row r="44" spans="2:34" ht="9.75" customHeight="1" thickTop="1">
      <c r="B44" s="82">
        <v>19</v>
      </c>
      <c r="C44" s="84" t="str">
        <f>VLOOKUP(B44,'пр.взв'!B43:E66,2,FALSE)</f>
        <v>ОХОТИН Владимир Вячеславович</v>
      </c>
      <c r="D44" s="86" t="str">
        <f>VLOOKUP(B44,'пр.взв'!B43:F94,3,FALSE)</f>
        <v>1992, КМС</v>
      </c>
      <c r="E44" s="86" t="str">
        <f>VLOOKUP(B44,'пр.взв'!B43:G94,4,FALSE)</f>
        <v>ПФО, Чебоксары, ПР</v>
      </c>
      <c r="F44" s="75">
        <v>20</v>
      </c>
      <c r="G44" s="54">
        <v>3</v>
      </c>
      <c r="H44" s="73">
        <v>17</v>
      </c>
      <c r="I44" s="54">
        <v>4</v>
      </c>
      <c r="J44" s="73" t="s">
        <v>173</v>
      </c>
      <c r="K44" s="54"/>
      <c r="L44" s="73" t="s">
        <v>173</v>
      </c>
      <c r="M44" s="54"/>
      <c r="N44" s="73" t="s">
        <v>173</v>
      </c>
      <c r="O44" s="54"/>
      <c r="P44" s="73" t="s">
        <v>173</v>
      </c>
      <c r="Q44" s="54"/>
      <c r="R44" s="73" t="s">
        <v>173</v>
      </c>
      <c r="S44" s="54"/>
      <c r="T44" s="73" t="s">
        <v>173</v>
      </c>
      <c r="U44" s="55"/>
      <c r="V44" s="73" t="s">
        <v>173</v>
      </c>
      <c r="W44" s="55"/>
      <c r="X44" s="73" t="s">
        <v>173</v>
      </c>
      <c r="Y44" s="55"/>
      <c r="Z44" s="80">
        <v>2</v>
      </c>
      <c r="AA44" s="68">
        <f>SUM(G44+I44+K44+M44+O44+Q44+S44+U44+W44+Y44)</f>
        <v>7</v>
      </c>
      <c r="AB44" s="68">
        <v>23</v>
      </c>
      <c r="AC44" s="22"/>
      <c r="AD44" s="22"/>
      <c r="AE44" s="22"/>
      <c r="AF44" s="22"/>
      <c r="AG44" s="22"/>
      <c r="AH44" s="22"/>
    </row>
    <row r="45" spans="2:34" ht="9.75" customHeight="1" thickBot="1">
      <c r="B45" s="83"/>
      <c r="C45" s="85"/>
      <c r="D45" s="87"/>
      <c r="E45" s="87"/>
      <c r="F45" s="76"/>
      <c r="G45" s="56"/>
      <c r="H45" s="74"/>
      <c r="I45" s="60" t="s">
        <v>187</v>
      </c>
      <c r="J45" s="74"/>
      <c r="K45" s="56"/>
      <c r="L45" s="74"/>
      <c r="M45" s="56"/>
      <c r="N45" s="74"/>
      <c r="O45" s="56"/>
      <c r="P45" s="74"/>
      <c r="Q45" s="56"/>
      <c r="R45" s="74"/>
      <c r="S45" s="56"/>
      <c r="T45" s="74"/>
      <c r="U45" s="57"/>
      <c r="V45" s="74"/>
      <c r="W45" s="57"/>
      <c r="X45" s="74"/>
      <c r="Y45" s="57"/>
      <c r="Z45" s="81"/>
      <c r="AA45" s="69"/>
      <c r="AB45" s="69"/>
      <c r="AC45" s="22"/>
      <c r="AD45" s="22"/>
      <c r="AE45" s="22"/>
      <c r="AF45" s="22"/>
      <c r="AG45" s="22"/>
      <c r="AH45" s="22"/>
    </row>
    <row r="46" spans="2:34" ht="9.75" customHeight="1" thickTop="1">
      <c r="B46" s="82">
        <v>20</v>
      </c>
      <c r="C46" s="84" t="str">
        <f>VLOOKUP(B46,'пр.взв'!B45:E68,2,FALSE)</f>
        <v>ГУСЕЙНОВ Роял Талех-оглы</v>
      </c>
      <c r="D46" s="86" t="str">
        <f>VLOOKUP(B46,'пр.взв'!B45:F96,3,FALSE)</f>
        <v>16.07.1993, КМС</v>
      </c>
      <c r="E46" s="88" t="str">
        <f>VLOOKUP(B46,'пр.взв'!B45:G96,4,FALSE)</f>
        <v>ПФО, Кировская, Киров, Д</v>
      </c>
      <c r="F46" s="75">
        <v>19</v>
      </c>
      <c r="G46" s="54">
        <v>2</v>
      </c>
      <c r="H46" s="73">
        <v>18</v>
      </c>
      <c r="I46" s="54">
        <v>1</v>
      </c>
      <c r="J46" s="73">
        <v>17</v>
      </c>
      <c r="K46" s="54">
        <v>4</v>
      </c>
      <c r="L46" s="73" t="s">
        <v>173</v>
      </c>
      <c r="M46" s="54"/>
      <c r="N46" s="73" t="s">
        <v>173</v>
      </c>
      <c r="O46" s="54"/>
      <c r="P46" s="73" t="s">
        <v>173</v>
      </c>
      <c r="Q46" s="54"/>
      <c r="R46" s="73" t="s">
        <v>173</v>
      </c>
      <c r="S46" s="54"/>
      <c r="T46" s="73" t="s">
        <v>173</v>
      </c>
      <c r="U46" s="55"/>
      <c r="V46" s="73" t="s">
        <v>173</v>
      </c>
      <c r="W46" s="55"/>
      <c r="X46" s="73" t="s">
        <v>173</v>
      </c>
      <c r="Y46" s="55"/>
      <c r="Z46" s="80">
        <v>3</v>
      </c>
      <c r="AA46" s="68">
        <f>SUM(G46+I46+K46+M46+O46+Q46+S46+U46+W46+Y46)</f>
        <v>7</v>
      </c>
      <c r="AB46" s="68">
        <v>17</v>
      </c>
      <c r="AC46" s="22"/>
      <c r="AD46" s="22"/>
      <c r="AE46" s="22"/>
      <c r="AF46" s="22"/>
      <c r="AG46" s="22"/>
      <c r="AH46" s="22"/>
    </row>
    <row r="47" spans="2:34" ht="9.75" customHeight="1" thickBot="1">
      <c r="B47" s="83"/>
      <c r="C47" s="85"/>
      <c r="D47" s="87"/>
      <c r="E47" s="89"/>
      <c r="F47" s="76"/>
      <c r="G47" s="60"/>
      <c r="H47" s="74"/>
      <c r="I47" s="56"/>
      <c r="J47" s="74"/>
      <c r="K47" s="60" t="s">
        <v>192</v>
      </c>
      <c r="L47" s="74"/>
      <c r="M47" s="56"/>
      <c r="N47" s="74"/>
      <c r="O47" s="56"/>
      <c r="P47" s="74"/>
      <c r="Q47" s="56"/>
      <c r="R47" s="74"/>
      <c r="S47" s="56"/>
      <c r="T47" s="74"/>
      <c r="U47" s="57"/>
      <c r="V47" s="74"/>
      <c r="W47" s="57"/>
      <c r="X47" s="74"/>
      <c r="Y47" s="57"/>
      <c r="Z47" s="81"/>
      <c r="AA47" s="69"/>
      <c r="AB47" s="69"/>
      <c r="AC47" s="22"/>
      <c r="AD47" s="22"/>
      <c r="AE47" s="22"/>
      <c r="AF47" s="22"/>
      <c r="AG47" s="22"/>
      <c r="AH47" s="22"/>
    </row>
    <row r="48" spans="2:34" ht="9.75" customHeight="1" thickTop="1">
      <c r="B48" s="82">
        <v>21</v>
      </c>
      <c r="C48" s="84" t="str">
        <f>VLOOKUP(B48,'пр.взв'!B47:E70,2,FALSE)</f>
        <v>РАХИМОВ Артем Рамилевич</v>
      </c>
      <c r="D48" s="86" t="str">
        <f>VLOOKUP(B48,'пр.взв'!B47:F98,3,FALSE)</f>
        <v>17.06.1993, КМС</v>
      </c>
      <c r="E48" s="86" t="str">
        <f>VLOOKUP(B48,'пр.взв'!B47:G98,4,FALSE)</f>
        <v>ПФО, Башкортостан, Октябрьский, МО</v>
      </c>
      <c r="F48" s="75">
        <v>22</v>
      </c>
      <c r="G48" s="54">
        <v>0</v>
      </c>
      <c r="H48" s="73">
        <v>23</v>
      </c>
      <c r="I48" s="54">
        <v>2</v>
      </c>
      <c r="J48" s="73">
        <v>25</v>
      </c>
      <c r="K48" s="54">
        <v>4</v>
      </c>
      <c r="L48" s="73" t="s">
        <v>173</v>
      </c>
      <c r="M48" s="54"/>
      <c r="N48" s="73" t="s">
        <v>173</v>
      </c>
      <c r="O48" s="54"/>
      <c r="P48" s="73" t="s">
        <v>173</v>
      </c>
      <c r="Q48" s="54"/>
      <c r="R48" s="73" t="s">
        <v>173</v>
      </c>
      <c r="S48" s="54"/>
      <c r="T48" s="73" t="s">
        <v>173</v>
      </c>
      <c r="U48" s="55"/>
      <c r="V48" s="73" t="s">
        <v>173</v>
      </c>
      <c r="W48" s="55"/>
      <c r="X48" s="73" t="s">
        <v>173</v>
      </c>
      <c r="Y48" s="55"/>
      <c r="Z48" s="80">
        <v>3</v>
      </c>
      <c r="AA48" s="68">
        <f>SUM(G48+I48+K48+M48+O48+Q48+S48+U48+W48+Y48)</f>
        <v>6</v>
      </c>
      <c r="AB48" s="68">
        <v>13</v>
      </c>
      <c r="AC48" s="22"/>
      <c r="AD48" s="22"/>
      <c r="AE48" s="22"/>
      <c r="AF48" s="22"/>
      <c r="AG48" s="22"/>
      <c r="AH48" s="22"/>
    </row>
    <row r="49" spans="2:34" ht="9.75" customHeight="1" thickBot="1">
      <c r="B49" s="83"/>
      <c r="C49" s="85"/>
      <c r="D49" s="87"/>
      <c r="E49" s="87"/>
      <c r="F49" s="76"/>
      <c r="G49" s="60" t="s">
        <v>175</v>
      </c>
      <c r="H49" s="74"/>
      <c r="I49" s="56"/>
      <c r="J49" s="74"/>
      <c r="K49" s="60" t="s">
        <v>193</v>
      </c>
      <c r="L49" s="74"/>
      <c r="M49" s="56"/>
      <c r="N49" s="74"/>
      <c r="O49" s="56"/>
      <c r="P49" s="74"/>
      <c r="Q49" s="56"/>
      <c r="R49" s="74"/>
      <c r="S49" s="56"/>
      <c r="T49" s="74"/>
      <c r="U49" s="57"/>
      <c r="V49" s="74"/>
      <c r="W49" s="57"/>
      <c r="X49" s="74"/>
      <c r="Y49" s="57"/>
      <c r="Z49" s="81"/>
      <c r="AA49" s="69"/>
      <c r="AB49" s="69"/>
      <c r="AC49" s="22"/>
      <c r="AD49" s="22"/>
      <c r="AE49" s="22"/>
      <c r="AF49" s="22"/>
      <c r="AG49" s="22"/>
      <c r="AH49" s="22"/>
    </row>
    <row r="50" spans="2:34" ht="9.75" customHeight="1" thickTop="1">
      <c r="B50" s="82">
        <v>22</v>
      </c>
      <c r="C50" s="84" t="str">
        <f>VLOOKUP(B50,'пр.взв'!B49:E70,2,FALSE)</f>
        <v>ИШАНОВ Тимур Зуфарович</v>
      </c>
      <c r="D50" s="86" t="str">
        <f>VLOOKUP(B50,'пр.взв'!B49:F100,3,FALSE)</f>
        <v>18.05.1990, КМС</v>
      </c>
      <c r="E50" s="88" t="str">
        <f>VLOOKUP(B50,'пр.взв'!B49:G100,4,FALSE)</f>
        <v>ПФО, Марий-Эл, Волжск</v>
      </c>
      <c r="F50" s="75">
        <v>21</v>
      </c>
      <c r="G50" s="54">
        <v>4</v>
      </c>
      <c r="H50" s="73">
        <v>25</v>
      </c>
      <c r="I50" s="54">
        <v>4</v>
      </c>
      <c r="J50" s="73" t="s">
        <v>173</v>
      </c>
      <c r="K50" s="54"/>
      <c r="L50" s="73" t="s">
        <v>173</v>
      </c>
      <c r="M50" s="54"/>
      <c r="N50" s="73" t="s">
        <v>173</v>
      </c>
      <c r="O50" s="54"/>
      <c r="P50" s="73" t="s">
        <v>173</v>
      </c>
      <c r="Q50" s="54"/>
      <c r="R50" s="73" t="s">
        <v>173</v>
      </c>
      <c r="S50" s="54"/>
      <c r="T50" s="73" t="s">
        <v>173</v>
      </c>
      <c r="U50" s="55"/>
      <c r="V50" s="73" t="s">
        <v>173</v>
      </c>
      <c r="W50" s="55"/>
      <c r="X50" s="73" t="s">
        <v>173</v>
      </c>
      <c r="Y50" s="55"/>
      <c r="Z50" s="80">
        <v>2</v>
      </c>
      <c r="AA50" s="68">
        <f>SUM(G50+I50+K50+M50+O50+Q50+S50+U50+W50+Y50)</f>
        <v>8</v>
      </c>
      <c r="AB50" s="68">
        <v>30</v>
      </c>
      <c r="AC50" s="22"/>
      <c r="AD50" s="22"/>
      <c r="AE50" s="22"/>
      <c r="AF50" s="22"/>
      <c r="AG50" s="22"/>
      <c r="AH50" s="22"/>
    </row>
    <row r="51" spans="2:34" ht="9.75" customHeight="1" thickBot="1">
      <c r="B51" s="83"/>
      <c r="C51" s="85"/>
      <c r="D51" s="87"/>
      <c r="E51" s="89"/>
      <c r="F51" s="76"/>
      <c r="G51" s="60" t="s">
        <v>175</v>
      </c>
      <c r="H51" s="74"/>
      <c r="I51" s="60" t="s">
        <v>186</v>
      </c>
      <c r="J51" s="74"/>
      <c r="K51" s="56"/>
      <c r="L51" s="74"/>
      <c r="M51" s="56"/>
      <c r="N51" s="74"/>
      <c r="O51" s="56"/>
      <c r="P51" s="74"/>
      <c r="Q51" s="56"/>
      <c r="R51" s="74"/>
      <c r="S51" s="56"/>
      <c r="T51" s="74"/>
      <c r="U51" s="57"/>
      <c r="V51" s="74"/>
      <c r="W51" s="57"/>
      <c r="X51" s="74"/>
      <c r="Y51" s="57"/>
      <c r="Z51" s="81"/>
      <c r="AA51" s="69"/>
      <c r="AB51" s="69"/>
      <c r="AC51" s="22"/>
      <c r="AD51" s="22"/>
      <c r="AE51" s="22"/>
      <c r="AF51" s="22"/>
      <c r="AG51" s="22"/>
      <c r="AH51" s="22"/>
    </row>
    <row r="52" spans="2:34" ht="9.75" customHeight="1" thickTop="1">
      <c r="B52" s="82">
        <v>23</v>
      </c>
      <c r="C52" s="84" t="str">
        <f>VLOOKUP(B52,'пр.взв'!B51:E70,2,FALSE)</f>
        <v>КУЛЬМЯЕВ Николай Васильевич</v>
      </c>
      <c r="D52" s="86" t="str">
        <f>VLOOKUP(B52,'пр.взв'!B51:F102,3,FALSE)</f>
        <v>09.05.1986, МС</v>
      </c>
      <c r="E52" s="86" t="str">
        <f>VLOOKUP(B52,'пр.взв'!B51:G102,4,FALSE)</f>
        <v>ПФО, Нижегородская, Выкса, ФСИН</v>
      </c>
      <c r="F52" s="75">
        <v>24</v>
      </c>
      <c r="G52" s="54">
        <v>0</v>
      </c>
      <c r="H52" s="73">
        <v>21</v>
      </c>
      <c r="I52" s="54">
        <v>3</v>
      </c>
      <c r="J52" s="73">
        <v>27</v>
      </c>
      <c r="K52" s="54">
        <v>3</v>
      </c>
      <c r="L52" s="73" t="s">
        <v>173</v>
      </c>
      <c r="M52" s="54"/>
      <c r="N52" s="73" t="s">
        <v>173</v>
      </c>
      <c r="O52" s="54"/>
      <c r="P52" s="73" t="s">
        <v>173</v>
      </c>
      <c r="Q52" s="54"/>
      <c r="R52" s="73" t="s">
        <v>173</v>
      </c>
      <c r="S52" s="54"/>
      <c r="T52" s="73" t="s">
        <v>173</v>
      </c>
      <c r="U52" s="55"/>
      <c r="V52" s="73" t="s">
        <v>173</v>
      </c>
      <c r="W52" s="55"/>
      <c r="X52" s="73" t="s">
        <v>173</v>
      </c>
      <c r="Y52" s="55"/>
      <c r="Z52" s="80">
        <v>3</v>
      </c>
      <c r="AA52" s="68">
        <f>SUM(G52+I52+K52+M52+O52+Q52+S52+U52+W52+Y52)</f>
        <v>6</v>
      </c>
      <c r="AB52" s="68">
        <v>15</v>
      </c>
      <c r="AC52" s="22"/>
      <c r="AD52" s="22"/>
      <c r="AE52" s="22"/>
      <c r="AF52" s="22"/>
      <c r="AG52" s="22"/>
      <c r="AH52" s="22"/>
    </row>
    <row r="53" spans="2:34" ht="9.75" customHeight="1" thickBot="1">
      <c r="B53" s="83"/>
      <c r="C53" s="85"/>
      <c r="D53" s="87"/>
      <c r="E53" s="87"/>
      <c r="F53" s="76"/>
      <c r="G53" s="60" t="s">
        <v>175</v>
      </c>
      <c r="H53" s="74"/>
      <c r="I53" s="56"/>
      <c r="J53" s="74"/>
      <c r="K53" s="56"/>
      <c r="L53" s="74"/>
      <c r="M53" s="56"/>
      <c r="N53" s="74"/>
      <c r="O53" s="56"/>
      <c r="P53" s="74"/>
      <c r="Q53" s="56"/>
      <c r="R53" s="74"/>
      <c r="S53" s="56"/>
      <c r="T53" s="74"/>
      <c r="U53" s="57"/>
      <c r="V53" s="74"/>
      <c r="W53" s="57"/>
      <c r="X53" s="74"/>
      <c r="Y53" s="57"/>
      <c r="Z53" s="81"/>
      <c r="AA53" s="69"/>
      <c r="AB53" s="69"/>
      <c r="AC53" s="22"/>
      <c r="AD53" s="22"/>
      <c r="AE53" s="22"/>
      <c r="AF53" s="22"/>
      <c r="AG53" s="22"/>
      <c r="AH53" s="22"/>
    </row>
    <row r="54" spans="2:34" ht="9.75" customHeight="1" thickTop="1">
      <c r="B54" s="82">
        <v>24</v>
      </c>
      <c r="C54" s="84" t="str">
        <f>VLOOKUP(B54,'пр.взв'!B53:E70,2,FALSE)</f>
        <v>СУЛТАНГАЛИЕВ Туремурат Валиханович</v>
      </c>
      <c r="D54" s="86" t="str">
        <f>VLOOKUP(B54,'пр.взв'!B53:F104,3,FALSE)</f>
        <v>14.06.1990, МС</v>
      </c>
      <c r="E54" s="88" t="str">
        <f>VLOOKUP(B54,'пр.взв'!B53:G104,4,FALSE)</f>
        <v>ПФО, Оренбургская, Соль-Ильецк</v>
      </c>
      <c r="F54" s="75">
        <v>23</v>
      </c>
      <c r="G54" s="54">
        <v>4</v>
      </c>
      <c r="H54" s="73" t="s">
        <v>172</v>
      </c>
      <c r="I54" s="111"/>
      <c r="J54" s="111"/>
      <c r="K54" s="111"/>
      <c r="L54" s="111"/>
      <c r="M54" s="54"/>
      <c r="N54" s="73" t="s">
        <v>173</v>
      </c>
      <c r="O54" s="54"/>
      <c r="P54" s="73" t="s">
        <v>173</v>
      </c>
      <c r="Q54" s="54"/>
      <c r="R54" s="73" t="s">
        <v>173</v>
      </c>
      <c r="S54" s="54"/>
      <c r="T54" s="73" t="s">
        <v>173</v>
      </c>
      <c r="U54" s="55"/>
      <c r="V54" s="73" t="s">
        <v>173</v>
      </c>
      <c r="W54" s="55"/>
      <c r="X54" s="73" t="s">
        <v>173</v>
      </c>
      <c r="Y54" s="55"/>
      <c r="Z54" s="80">
        <v>1</v>
      </c>
      <c r="AA54" s="68">
        <f>SUM(G54+I54+K54+M54+O54+Q54+S54+U54+W54+Y54)</f>
        <v>4</v>
      </c>
      <c r="AB54" s="68">
        <v>32</v>
      </c>
      <c r="AC54" s="22"/>
      <c r="AD54" s="22"/>
      <c r="AE54" s="22"/>
      <c r="AF54" s="22"/>
      <c r="AG54" s="22"/>
      <c r="AH54" s="22"/>
    </row>
    <row r="55" spans="2:34" ht="9.75" customHeight="1" thickBot="1">
      <c r="B55" s="83"/>
      <c r="C55" s="85"/>
      <c r="D55" s="87"/>
      <c r="E55" s="89"/>
      <c r="F55" s="76"/>
      <c r="G55" s="60" t="s">
        <v>175</v>
      </c>
      <c r="H55" s="74"/>
      <c r="I55" s="112"/>
      <c r="J55" s="112"/>
      <c r="K55" s="112"/>
      <c r="L55" s="112"/>
      <c r="M55" s="56"/>
      <c r="N55" s="74"/>
      <c r="O55" s="56"/>
      <c r="P55" s="74"/>
      <c r="Q55" s="56"/>
      <c r="R55" s="74"/>
      <c r="S55" s="56"/>
      <c r="T55" s="74"/>
      <c r="U55" s="57"/>
      <c r="V55" s="74"/>
      <c r="W55" s="57"/>
      <c r="X55" s="74"/>
      <c r="Y55" s="57"/>
      <c r="Z55" s="81"/>
      <c r="AA55" s="69"/>
      <c r="AB55" s="69"/>
      <c r="AC55" s="22"/>
      <c r="AD55" s="22"/>
      <c r="AE55" s="22"/>
      <c r="AF55" s="22"/>
      <c r="AG55" s="22"/>
      <c r="AH55" s="22"/>
    </row>
    <row r="56" spans="2:34" ht="9.75" customHeight="1" thickTop="1">
      <c r="B56" s="82">
        <v>25</v>
      </c>
      <c r="C56" s="84" t="str">
        <f>VLOOKUP(B56,'пр.взв'!B55:E70,2,FALSE)</f>
        <v>ХАМИДУЛЛИН Рамиль Гаптерауфович</v>
      </c>
      <c r="D56" s="86" t="str">
        <f>VLOOKUP(B56,'пр.взв'!B55:F106,3,FALSE)</f>
        <v>08.06.1990, КМС</v>
      </c>
      <c r="E56" s="86" t="str">
        <f>VLOOKUP(B56,'пр.взв'!B55:G106,4,FALSE)</f>
        <v>ПФО, Татарстан, Кукмор</v>
      </c>
      <c r="F56" s="75">
        <v>26</v>
      </c>
      <c r="G56" s="54">
        <v>0</v>
      </c>
      <c r="H56" s="73">
        <v>22</v>
      </c>
      <c r="I56" s="54">
        <v>0</v>
      </c>
      <c r="J56" s="73">
        <v>21</v>
      </c>
      <c r="K56" s="54">
        <v>0</v>
      </c>
      <c r="L56" s="73">
        <v>17</v>
      </c>
      <c r="M56" s="54">
        <v>2</v>
      </c>
      <c r="N56" s="73">
        <v>31</v>
      </c>
      <c r="O56" s="54">
        <v>3</v>
      </c>
      <c r="P56" s="73" t="s">
        <v>176</v>
      </c>
      <c r="Q56" s="54"/>
      <c r="R56" s="73">
        <v>10</v>
      </c>
      <c r="S56" s="54">
        <v>0</v>
      </c>
      <c r="T56" s="73">
        <v>13</v>
      </c>
      <c r="U56" s="55">
        <v>0</v>
      </c>
      <c r="V56" s="73"/>
      <c r="W56" s="55"/>
      <c r="X56" s="73"/>
      <c r="Y56" s="55"/>
      <c r="Z56" s="80" t="s">
        <v>204</v>
      </c>
      <c r="AA56" s="107">
        <f>SUM(G56+I56+K56+M56+O56+Q56+S56+U56+W56+Y56)</f>
        <v>5</v>
      </c>
      <c r="AB56" s="68">
        <v>1</v>
      </c>
      <c r="AC56" s="22"/>
      <c r="AD56" s="22"/>
      <c r="AE56" s="22"/>
      <c r="AF56" s="22"/>
      <c r="AG56" s="22"/>
      <c r="AH56" s="22"/>
    </row>
    <row r="57" spans="2:34" ht="9.75" customHeight="1" thickBot="1">
      <c r="B57" s="83"/>
      <c r="C57" s="85"/>
      <c r="D57" s="87"/>
      <c r="E57" s="87"/>
      <c r="F57" s="76"/>
      <c r="G57" s="60" t="s">
        <v>178</v>
      </c>
      <c r="H57" s="74"/>
      <c r="I57" s="60" t="s">
        <v>186</v>
      </c>
      <c r="J57" s="74"/>
      <c r="K57" s="60" t="s">
        <v>193</v>
      </c>
      <c r="L57" s="74"/>
      <c r="M57" s="56"/>
      <c r="N57" s="74"/>
      <c r="O57" s="56"/>
      <c r="P57" s="74"/>
      <c r="Q57" s="56"/>
      <c r="R57" s="74"/>
      <c r="S57" s="56" t="s">
        <v>175</v>
      </c>
      <c r="T57" s="74"/>
      <c r="U57" s="57" t="s">
        <v>201</v>
      </c>
      <c r="V57" s="74"/>
      <c r="W57" s="57"/>
      <c r="X57" s="74"/>
      <c r="Y57" s="57"/>
      <c r="Z57" s="81"/>
      <c r="AA57" s="108"/>
      <c r="AB57" s="69"/>
      <c r="AC57" s="22"/>
      <c r="AD57" s="22"/>
      <c r="AE57" s="22"/>
      <c r="AF57" s="22"/>
      <c r="AG57" s="22"/>
      <c r="AH57" s="22"/>
    </row>
    <row r="58" spans="2:34" ht="9.75" customHeight="1" thickTop="1">
      <c r="B58" s="82">
        <v>26</v>
      </c>
      <c r="C58" s="84" t="str">
        <f>VLOOKUP(B58,'пр.взв'!B57:E70,2,FALSE)</f>
        <v>ЛЕЩУК Артем Витальевич</v>
      </c>
      <c r="D58" s="86" t="str">
        <f>VLOOKUP(B58,'пр.взв'!B57:F108,3,FALSE)</f>
        <v>16.03.1992, КМС</v>
      </c>
      <c r="E58" s="88" t="str">
        <f>VLOOKUP(B58,'пр.взв'!B57:G108,4,FALSE)</f>
        <v>УрФО, Челябинская</v>
      </c>
      <c r="F58" s="75">
        <v>25</v>
      </c>
      <c r="G58" s="54">
        <v>4</v>
      </c>
      <c r="H58" s="73">
        <v>27</v>
      </c>
      <c r="I58" s="54">
        <v>4</v>
      </c>
      <c r="J58" s="73" t="s">
        <v>173</v>
      </c>
      <c r="K58" s="54"/>
      <c r="L58" s="73" t="s">
        <v>173</v>
      </c>
      <c r="M58" s="54"/>
      <c r="N58" s="73" t="s">
        <v>173</v>
      </c>
      <c r="O58" s="54"/>
      <c r="P58" s="73" t="s">
        <v>173</v>
      </c>
      <c r="Q58" s="54"/>
      <c r="R58" s="73" t="s">
        <v>173</v>
      </c>
      <c r="S58" s="54"/>
      <c r="T58" s="73" t="s">
        <v>173</v>
      </c>
      <c r="U58" s="55"/>
      <c r="V58" s="73" t="s">
        <v>173</v>
      </c>
      <c r="W58" s="55"/>
      <c r="X58" s="73" t="s">
        <v>173</v>
      </c>
      <c r="Y58" s="55"/>
      <c r="Z58" s="80">
        <v>2</v>
      </c>
      <c r="AA58" s="68">
        <f>SUM(G58+I58+K58+M58+O58+Q58+S58+U58+W58+Y58)</f>
        <v>8</v>
      </c>
      <c r="AB58" s="68">
        <v>26</v>
      </c>
      <c r="AC58" s="22"/>
      <c r="AD58" s="22"/>
      <c r="AE58" s="22"/>
      <c r="AF58" s="22"/>
      <c r="AG58" s="22"/>
      <c r="AH58" s="22"/>
    </row>
    <row r="59" spans="2:34" ht="9.75" customHeight="1" thickBot="1">
      <c r="B59" s="83"/>
      <c r="C59" s="85"/>
      <c r="D59" s="87"/>
      <c r="E59" s="89"/>
      <c r="F59" s="76"/>
      <c r="G59" s="60" t="s">
        <v>178</v>
      </c>
      <c r="H59" s="74"/>
      <c r="I59" s="60" t="s">
        <v>174</v>
      </c>
      <c r="J59" s="74"/>
      <c r="K59" s="56"/>
      <c r="L59" s="74"/>
      <c r="M59" s="56"/>
      <c r="N59" s="74"/>
      <c r="O59" s="56"/>
      <c r="P59" s="74"/>
      <c r="Q59" s="56"/>
      <c r="R59" s="74"/>
      <c r="S59" s="56"/>
      <c r="T59" s="74"/>
      <c r="U59" s="57"/>
      <c r="V59" s="74"/>
      <c r="W59" s="57"/>
      <c r="X59" s="74"/>
      <c r="Y59" s="57"/>
      <c r="Z59" s="81"/>
      <c r="AA59" s="69"/>
      <c r="AB59" s="69"/>
      <c r="AC59" s="22"/>
      <c r="AD59" s="22"/>
      <c r="AE59" s="22"/>
      <c r="AF59" s="22"/>
      <c r="AG59" s="22"/>
      <c r="AH59" s="22"/>
    </row>
    <row r="60" spans="2:34" ht="9.75" customHeight="1" thickTop="1">
      <c r="B60" s="82">
        <v>27</v>
      </c>
      <c r="C60" s="84" t="str">
        <f>VLOOKUP(B60,'пр.взв'!B59:E70,2,FALSE)</f>
        <v>БОНДАРЕВ Александр Витальевич</v>
      </c>
      <c r="D60" s="86" t="str">
        <f>VLOOKUP(B60,'пр.взв'!B59:F110,3,FALSE)</f>
        <v>27.01.1990, МС</v>
      </c>
      <c r="E60" s="86" t="str">
        <f>VLOOKUP(B60,'пр.взв'!B59:G110,4,FALSE)</f>
        <v>ПФО, Чебоксары, ВС</v>
      </c>
      <c r="F60" s="75">
        <v>28</v>
      </c>
      <c r="G60" s="54">
        <v>0</v>
      </c>
      <c r="H60" s="73">
        <v>26</v>
      </c>
      <c r="I60" s="54">
        <v>0</v>
      </c>
      <c r="J60" s="73">
        <v>23</v>
      </c>
      <c r="K60" s="54">
        <v>2</v>
      </c>
      <c r="L60" s="73">
        <v>32</v>
      </c>
      <c r="M60" s="54">
        <v>1</v>
      </c>
      <c r="N60" s="73">
        <v>17</v>
      </c>
      <c r="O60" s="54">
        <v>0</v>
      </c>
      <c r="P60" s="73">
        <v>31</v>
      </c>
      <c r="Q60" s="54">
        <v>4</v>
      </c>
      <c r="R60" s="73" t="s">
        <v>173</v>
      </c>
      <c r="S60" s="54"/>
      <c r="T60" s="73" t="s">
        <v>173</v>
      </c>
      <c r="U60" s="55"/>
      <c r="V60" s="73" t="s">
        <v>173</v>
      </c>
      <c r="W60" s="55"/>
      <c r="X60" s="73" t="s">
        <v>173</v>
      </c>
      <c r="Y60" s="55"/>
      <c r="Z60" s="80">
        <v>6</v>
      </c>
      <c r="AA60" s="68">
        <f>SUM(G60+I60+K60+M60+O60+Q60+S60+U60+W60+Y60)</f>
        <v>7</v>
      </c>
      <c r="AB60" s="68">
        <v>5</v>
      </c>
      <c r="AC60" s="22"/>
      <c r="AD60" s="22"/>
      <c r="AE60" s="22"/>
      <c r="AF60" s="22"/>
      <c r="AG60" s="22"/>
      <c r="AH60" s="22"/>
    </row>
    <row r="61" spans="2:34" ht="9.75" customHeight="1" thickBot="1">
      <c r="B61" s="83"/>
      <c r="C61" s="85"/>
      <c r="D61" s="87"/>
      <c r="E61" s="87"/>
      <c r="F61" s="76"/>
      <c r="G61" s="60" t="s">
        <v>179</v>
      </c>
      <c r="H61" s="74"/>
      <c r="I61" s="60" t="s">
        <v>174</v>
      </c>
      <c r="J61" s="74"/>
      <c r="K61" s="56"/>
      <c r="L61" s="74"/>
      <c r="M61" s="56"/>
      <c r="N61" s="74"/>
      <c r="O61" s="56" t="s">
        <v>203</v>
      </c>
      <c r="P61" s="74"/>
      <c r="Q61" s="56" t="s">
        <v>175</v>
      </c>
      <c r="R61" s="74"/>
      <c r="S61" s="56"/>
      <c r="T61" s="74"/>
      <c r="U61" s="57"/>
      <c r="V61" s="74"/>
      <c r="W61" s="57"/>
      <c r="X61" s="74"/>
      <c r="Y61" s="57"/>
      <c r="Z61" s="81"/>
      <c r="AA61" s="69"/>
      <c r="AB61" s="69"/>
      <c r="AC61" s="22"/>
      <c r="AD61" s="22"/>
      <c r="AE61" s="22"/>
      <c r="AF61" s="22"/>
      <c r="AG61" s="22"/>
      <c r="AH61" s="22"/>
    </row>
    <row r="62" spans="2:40" ht="9.75" customHeight="1" thickTop="1">
      <c r="B62" s="82">
        <v>28</v>
      </c>
      <c r="C62" s="84" t="str">
        <f>VLOOKUP(B62,'пр.взв'!B61:E70,2,FALSE)</f>
        <v>АКИНФИН Александр Павлович</v>
      </c>
      <c r="D62" s="86" t="str">
        <f>VLOOKUP(B62,'пр.взв'!B61:F112,3,FALSE)</f>
        <v>04.08.1986, КМС</v>
      </c>
      <c r="E62" s="88" t="str">
        <f>VLOOKUP(B62,'пр.взв'!B61:G112,4,FALSE)</f>
        <v>ПФО, Ульяновская, Димитровград</v>
      </c>
      <c r="F62" s="75">
        <v>27</v>
      </c>
      <c r="G62" s="54">
        <v>4</v>
      </c>
      <c r="H62" s="73">
        <v>29</v>
      </c>
      <c r="I62" s="54">
        <v>4</v>
      </c>
      <c r="J62" s="73" t="s">
        <v>173</v>
      </c>
      <c r="K62" s="54"/>
      <c r="L62" s="73" t="s">
        <v>173</v>
      </c>
      <c r="M62" s="54"/>
      <c r="N62" s="73" t="s">
        <v>173</v>
      </c>
      <c r="O62" s="54"/>
      <c r="P62" s="73" t="s">
        <v>173</v>
      </c>
      <c r="Q62" s="54"/>
      <c r="R62" s="73" t="s">
        <v>173</v>
      </c>
      <c r="S62" s="54"/>
      <c r="T62" s="73" t="s">
        <v>173</v>
      </c>
      <c r="U62" s="55"/>
      <c r="V62" s="73" t="s">
        <v>173</v>
      </c>
      <c r="W62" s="55"/>
      <c r="X62" s="73" t="s">
        <v>173</v>
      </c>
      <c r="Y62" s="55"/>
      <c r="Z62" s="80">
        <v>2</v>
      </c>
      <c r="AA62" s="68">
        <f>SUM(G62+I62+K62+M62+O62+Q62+S62+U62+W62+Y62)</f>
        <v>8</v>
      </c>
      <c r="AB62" s="68">
        <v>25</v>
      </c>
      <c r="AC62" s="22"/>
      <c r="AD62" s="22"/>
      <c r="AE62" s="22"/>
      <c r="AF62" s="22"/>
      <c r="AG62" s="22"/>
      <c r="AH62" s="49"/>
      <c r="AI62" s="50"/>
      <c r="AJ62" s="50"/>
      <c r="AK62" s="50"/>
      <c r="AL62" s="50"/>
      <c r="AM62" s="50"/>
      <c r="AN62" s="50"/>
    </row>
    <row r="63" spans="2:40" ht="9.75" customHeight="1" thickBot="1">
      <c r="B63" s="83"/>
      <c r="C63" s="85"/>
      <c r="D63" s="87"/>
      <c r="E63" s="89"/>
      <c r="F63" s="76"/>
      <c r="G63" s="60" t="s">
        <v>179</v>
      </c>
      <c r="H63" s="74"/>
      <c r="I63" s="60" t="s">
        <v>174</v>
      </c>
      <c r="J63" s="74"/>
      <c r="K63" s="56"/>
      <c r="L63" s="74"/>
      <c r="M63" s="56"/>
      <c r="N63" s="74"/>
      <c r="O63" s="56"/>
      <c r="P63" s="74"/>
      <c r="Q63" s="56"/>
      <c r="R63" s="74"/>
      <c r="S63" s="56"/>
      <c r="T63" s="74"/>
      <c r="U63" s="57"/>
      <c r="V63" s="74"/>
      <c r="W63" s="57"/>
      <c r="X63" s="74"/>
      <c r="Y63" s="57"/>
      <c r="Z63" s="81"/>
      <c r="AA63" s="69"/>
      <c r="AB63" s="69"/>
      <c r="AC63" s="22"/>
      <c r="AD63" s="22"/>
      <c r="AE63" s="22"/>
      <c r="AF63" s="22"/>
      <c r="AG63" s="22"/>
      <c r="AH63" s="77"/>
      <c r="AI63" s="77"/>
      <c r="AJ63" s="78"/>
      <c r="AK63" s="78"/>
      <c r="AL63" s="79"/>
      <c r="AM63" s="79"/>
      <c r="AN63" s="50"/>
    </row>
    <row r="64" spans="2:40" ht="9.75" customHeight="1" thickTop="1">
      <c r="B64" s="82">
        <v>29</v>
      </c>
      <c r="C64" s="84" t="str">
        <f>VLOOKUP(B64,'пр.взв'!B63:E70,2,FALSE)</f>
        <v>ТАИБОВ Анар Шахяддин оглы</v>
      </c>
      <c r="D64" s="86" t="str">
        <f>VLOOKUP(B64,'пр.взв'!B63:F114,3,FALSE)</f>
        <v>23.10.1989, КМС</v>
      </c>
      <c r="E64" s="86" t="str">
        <f>VLOOKUP(B64,'пр.взв'!B63:G114,4,FALSE)</f>
        <v>ПФО, Татарстан, Н.Челны</v>
      </c>
      <c r="F64" s="75">
        <v>30</v>
      </c>
      <c r="G64" s="54">
        <v>0</v>
      </c>
      <c r="H64" s="73">
        <v>28</v>
      </c>
      <c r="I64" s="54">
        <v>0</v>
      </c>
      <c r="J64" s="73">
        <v>32</v>
      </c>
      <c r="K64" s="54">
        <v>4</v>
      </c>
      <c r="L64" s="73">
        <v>31</v>
      </c>
      <c r="M64" s="54">
        <v>4</v>
      </c>
      <c r="N64" s="73" t="s">
        <v>173</v>
      </c>
      <c r="O64" s="54"/>
      <c r="P64" s="73" t="s">
        <v>173</v>
      </c>
      <c r="Q64" s="54"/>
      <c r="R64" s="73" t="s">
        <v>173</v>
      </c>
      <c r="S64" s="54"/>
      <c r="T64" s="73" t="s">
        <v>173</v>
      </c>
      <c r="U64" s="55"/>
      <c r="V64" s="73" t="s">
        <v>173</v>
      </c>
      <c r="W64" s="55"/>
      <c r="X64" s="73" t="s">
        <v>173</v>
      </c>
      <c r="Y64" s="55"/>
      <c r="Z64" s="80">
        <v>4</v>
      </c>
      <c r="AA64" s="68">
        <f>SUM(G64+I64+K64+M64+O64+Q64+S64+U64+W64+Y64)</f>
        <v>8</v>
      </c>
      <c r="AB64" s="68">
        <v>12</v>
      </c>
      <c r="AC64" s="22"/>
      <c r="AD64" s="22"/>
      <c r="AE64" s="22"/>
      <c r="AF64" s="22"/>
      <c r="AG64" s="22"/>
      <c r="AH64" s="77"/>
      <c r="AI64" s="77"/>
      <c r="AJ64" s="78"/>
      <c r="AK64" s="78"/>
      <c r="AL64" s="79"/>
      <c r="AM64" s="79"/>
      <c r="AN64" s="50"/>
    </row>
    <row r="65" spans="2:40" ht="9.75" customHeight="1" thickBot="1">
      <c r="B65" s="83"/>
      <c r="C65" s="85"/>
      <c r="D65" s="87"/>
      <c r="E65" s="87"/>
      <c r="F65" s="76"/>
      <c r="G65" s="60" t="s">
        <v>180</v>
      </c>
      <c r="H65" s="74"/>
      <c r="I65" s="60" t="s">
        <v>174</v>
      </c>
      <c r="J65" s="74"/>
      <c r="K65" s="60" t="s">
        <v>194</v>
      </c>
      <c r="L65" s="74"/>
      <c r="M65" s="56" t="s">
        <v>205</v>
      </c>
      <c r="N65" s="74"/>
      <c r="O65" s="56"/>
      <c r="P65" s="74"/>
      <c r="Q65" s="56"/>
      <c r="R65" s="74"/>
      <c r="S65" s="56"/>
      <c r="T65" s="74"/>
      <c r="U65" s="57"/>
      <c r="V65" s="74"/>
      <c r="W65" s="57"/>
      <c r="X65" s="74"/>
      <c r="Y65" s="57"/>
      <c r="Z65" s="81"/>
      <c r="AA65" s="69"/>
      <c r="AB65" s="69"/>
      <c r="AC65" s="22"/>
      <c r="AD65" s="22"/>
      <c r="AE65" s="22"/>
      <c r="AF65" s="22"/>
      <c r="AG65" s="22"/>
      <c r="AH65" s="49"/>
      <c r="AI65" s="50"/>
      <c r="AJ65" s="50"/>
      <c r="AK65" s="50"/>
      <c r="AL65" s="50"/>
      <c r="AM65" s="50"/>
      <c r="AN65" s="50"/>
    </row>
    <row r="66" spans="2:34" ht="9.75" customHeight="1" thickTop="1">
      <c r="B66" s="82">
        <v>30</v>
      </c>
      <c r="C66" s="84" t="str">
        <f>VLOOKUP(B66,'пр.взв'!B65:E70,2,FALSE)</f>
        <v>ПАДЕНКО Виктор Александрович</v>
      </c>
      <c r="D66" s="86" t="str">
        <f>VLOOKUP(B66,'пр.взв'!B65:F116,3,FALSE)</f>
        <v>03.05.1991, КМС</v>
      </c>
      <c r="E66" s="88" t="str">
        <f>VLOOKUP(B66,'пр.взв'!B65:G116,4,FALSE)</f>
        <v>ПФО, Татарстан, Казань, Россия</v>
      </c>
      <c r="F66" s="75">
        <v>29</v>
      </c>
      <c r="G66" s="54">
        <v>4</v>
      </c>
      <c r="H66" s="73">
        <v>31</v>
      </c>
      <c r="I66" s="54">
        <v>4</v>
      </c>
      <c r="J66" s="73" t="s">
        <v>173</v>
      </c>
      <c r="K66" s="54"/>
      <c r="L66" s="73" t="s">
        <v>173</v>
      </c>
      <c r="M66" s="54"/>
      <c r="N66" s="73" t="s">
        <v>173</v>
      </c>
      <c r="O66" s="54"/>
      <c r="P66" s="73" t="s">
        <v>173</v>
      </c>
      <c r="Q66" s="54"/>
      <c r="R66" s="73" t="s">
        <v>173</v>
      </c>
      <c r="S66" s="54"/>
      <c r="T66" s="73" t="s">
        <v>173</v>
      </c>
      <c r="U66" s="55"/>
      <c r="V66" s="73" t="s">
        <v>173</v>
      </c>
      <c r="W66" s="55"/>
      <c r="X66" s="73" t="s">
        <v>173</v>
      </c>
      <c r="Y66" s="55"/>
      <c r="Z66" s="80">
        <v>2</v>
      </c>
      <c r="AA66" s="68">
        <f>SUM(G66+I66+K66+M66+O66+Q66+S66+U66+W66+Y66)</f>
        <v>8</v>
      </c>
      <c r="AB66" s="68">
        <v>27</v>
      </c>
      <c r="AC66" s="22"/>
      <c r="AD66" s="22"/>
      <c r="AE66" s="22"/>
      <c r="AF66" s="22"/>
      <c r="AG66" s="22"/>
      <c r="AH66" s="22"/>
    </row>
    <row r="67" spans="2:34" ht="9.75" customHeight="1" thickBot="1">
      <c r="B67" s="83"/>
      <c r="C67" s="85"/>
      <c r="D67" s="87"/>
      <c r="E67" s="89"/>
      <c r="F67" s="76"/>
      <c r="G67" s="60" t="s">
        <v>180</v>
      </c>
      <c r="H67" s="74"/>
      <c r="I67" s="60" t="s">
        <v>188</v>
      </c>
      <c r="J67" s="74"/>
      <c r="K67" s="56"/>
      <c r="L67" s="74"/>
      <c r="M67" s="56"/>
      <c r="N67" s="74"/>
      <c r="O67" s="56"/>
      <c r="P67" s="74"/>
      <c r="Q67" s="56"/>
      <c r="R67" s="74"/>
      <c r="S67" s="56"/>
      <c r="T67" s="74"/>
      <c r="U67" s="57"/>
      <c r="V67" s="74"/>
      <c r="W67" s="57"/>
      <c r="X67" s="74"/>
      <c r="Y67" s="57"/>
      <c r="Z67" s="81"/>
      <c r="AA67" s="69"/>
      <c r="AB67" s="69"/>
      <c r="AC67" s="22"/>
      <c r="AD67" s="22"/>
      <c r="AE67" s="22"/>
      <c r="AF67" s="22"/>
      <c r="AG67" s="22"/>
      <c r="AH67" s="22"/>
    </row>
    <row r="68" spans="2:34" ht="9.75" customHeight="1" thickTop="1">
      <c r="B68" s="82">
        <v>31</v>
      </c>
      <c r="C68" s="84" t="str">
        <f>VLOOKUP(B68,'пр.взв'!B67:E70,2,FALSE)</f>
        <v>ШАКИРОВ Динар Фаритович</v>
      </c>
      <c r="D68" s="86" t="str">
        <f>VLOOKUP(B68,'пр.взв'!B67:F118,3,FALSE)</f>
        <v>03.08.1985, КМС</v>
      </c>
      <c r="E68" s="86" t="str">
        <f>VLOOKUP(B68,'пр.взв'!B67:G118,4,FALSE)</f>
        <v>ПФО, Татарстан, Казань, Д</v>
      </c>
      <c r="F68" s="75">
        <v>32</v>
      </c>
      <c r="G68" s="54">
        <v>2</v>
      </c>
      <c r="H68" s="73">
        <v>30</v>
      </c>
      <c r="I68" s="54">
        <v>0</v>
      </c>
      <c r="J68" s="73" t="s">
        <v>176</v>
      </c>
      <c r="K68" s="54"/>
      <c r="L68" s="73">
        <v>29</v>
      </c>
      <c r="M68" s="54">
        <v>0</v>
      </c>
      <c r="N68" s="73">
        <v>25</v>
      </c>
      <c r="O68" s="54">
        <v>2</v>
      </c>
      <c r="P68" s="73">
        <v>27</v>
      </c>
      <c r="Q68" s="54">
        <v>0</v>
      </c>
      <c r="R68" s="73">
        <v>13</v>
      </c>
      <c r="S68" s="54">
        <v>4</v>
      </c>
      <c r="T68" s="73"/>
      <c r="U68" s="55"/>
      <c r="V68" s="73"/>
      <c r="W68" s="55"/>
      <c r="X68" s="73"/>
      <c r="Y68" s="55"/>
      <c r="Z68" s="80" t="s">
        <v>206</v>
      </c>
      <c r="AA68" s="107">
        <f>SUM(G68+I68+K68+M68+O68+Q68+S68+U68+W68+Y68)</f>
        <v>8</v>
      </c>
      <c r="AB68" s="68">
        <v>3</v>
      </c>
      <c r="AC68" s="22"/>
      <c r="AD68" s="22"/>
      <c r="AE68" s="22"/>
      <c r="AF68" s="22"/>
      <c r="AG68" s="22"/>
      <c r="AH68" s="22"/>
    </row>
    <row r="69" spans="2:34" ht="9.75" customHeight="1" thickBot="1">
      <c r="B69" s="83"/>
      <c r="C69" s="85"/>
      <c r="D69" s="87"/>
      <c r="E69" s="87"/>
      <c r="F69" s="76"/>
      <c r="G69" s="56"/>
      <c r="H69" s="74"/>
      <c r="I69" s="60" t="s">
        <v>188</v>
      </c>
      <c r="J69" s="74"/>
      <c r="K69" s="56"/>
      <c r="L69" s="74"/>
      <c r="M69" s="56" t="s">
        <v>205</v>
      </c>
      <c r="N69" s="74"/>
      <c r="O69" s="56"/>
      <c r="P69" s="74"/>
      <c r="Q69" s="56" t="s">
        <v>175</v>
      </c>
      <c r="R69" s="74"/>
      <c r="S69" s="56" t="s">
        <v>200</v>
      </c>
      <c r="T69" s="74"/>
      <c r="U69" s="57"/>
      <c r="V69" s="74"/>
      <c r="W69" s="57"/>
      <c r="X69" s="74"/>
      <c r="Y69" s="57"/>
      <c r="Z69" s="81"/>
      <c r="AA69" s="108"/>
      <c r="AB69" s="69"/>
      <c r="AC69" s="22"/>
      <c r="AD69" s="22"/>
      <c r="AE69" s="22"/>
      <c r="AF69" s="22"/>
      <c r="AG69" s="22"/>
      <c r="AH69" s="22"/>
    </row>
    <row r="70" spans="2:34" ht="9.75" customHeight="1" thickTop="1">
      <c r="B70" s="82">
        <v>32</v>
      </c>
      <c r="C70" s="84" t="str">
        <f>VLOOKUP(B70,'пр.взв'!B69:E70,2,FALSE)</f>
        <v>ЗЕЛЕНИН Андрей Лелнидович</v>
      </c>
      <c r="D70" s="86" t="str">
        <f>VLOOKUP(B70,'пр.взв'!B69:F120,3,FALSE)</f>
        <v>25.01.1988, МС</v>
      </c>
      <c r="E70" s="88" t="str">
        <f>VLOOKUP(B70,'пр.взв'!B69:G120,4,FALSE)</f>
        <v>ПФО, Пермский, Краснокамск</v>
      </c>
      <c r="F70" s="75">
        <v>31</v>
      </c>
      <c r="G70" s="54">
        <v>3</v>
      </c>
      <c r="H70" s="73" t="s">
        <v>176</v>
      </c>
      <c r="I70" s="54"/>
      <c r="J70" s="73">
        <v>29</v>
      </c>
      <c r="K70" s="54">
        <v>0</v>
      </c>
      <c r="L70" s="73">
        <v>27</v>
      </c>
      <c r="M70" s="54">
        <v>3</v>
      </c>
      <c r="N70" s="73" t="s">
        <v>173</v>
      </c>
      <c r="O70" s="54"/>
      <c r="P70" s="73" t="s">
        <v>173</v>
      </c>
      <c r="Q70" s="54"/>
      <c r="R70" s="73" t="s">
        <v>173</v>
      </c>
      <c r="S70" s="54"/>
      <c r="T70" s="73" t="s">
        <v>173</v>
      </c>
      <c r="U70" s="55"/>
      <c r="V70" s="73" t="s">
        <v>173</v>
      </c>
      <c r="W70" s="55"/>
      <c r="X70" s="73" t="s">
        <v>173</v>
      </c>
      <c r="Y70" s="55"/>
      <c r="Z70" s="80">
        <v>4</v>
      </c>
      <c r="AA70" s="68">
        <f>SUM(G70+I70+K70+M70+O70+Q70+S70+U70+W70+Y70)</f>
        <v>6</v>
      </c>
      <c r="AB70" s="68">
        <v>11</v>
      </c>
      <c r="AC70" s="22"/>
      <c r="AD70" s="22"/>
      <c r="AE70" s="22"/>
      <c r="AF70" s="22"/>
      <c r="AG70" s="22"/>
      <c r="AH70" s="22"/>
    </row>
    <row r="71" spans="2:34" ht="9.75" customHeight="1" thickBot="1">
      <c r="B71" s="83"/>
      <c r="C71" s="85"/>
      <c r="D71" s="87"/>
      <c r="E71" s="89"/>
      <c r="F71" s="76"/>
      <c r="G71" s="56"/>
      <c r="H71" s="74"/>
      <c r="I71" s="56"/>
      <c r="J71" s="74"/>
      <c r="K71" s="60" t="s">
        <v>194</v>
      </c>
      <c r="L71" s="74"/>
      <c r="M71" s="56"/>
      <c r="N71" s="74"/>
      <c r="O71" s="56"/>
      <c r="P71" s="74"/>
      <c r="Q71" s="56"/>
      <c r="R71" s="74"/>
      <c r="S71" s="56"/>
      <c r="T71" s="74"/>
      <c r="U71" s="57"/>
      <c r="V71" s="74"/>
      <c r="W71" s="57"/>
      <c r="X71" s="74"/>
      <c r="Y71" s="57"/>
      <c r="Z71" s="81"/>
      <c r="AA71" s="69"/>
      <c r="AB71" s="69"/>
      <c r="AC71" s="22"/>
      <c r="AD71" s="22"/>
      <c r="AE71" s="22"/>
      <c r="AF71" s="22"/>
      <c r="AG71" s="22"/>
      <c r="AH71" s="22"/>
    </row>
    <row r="72" spans="2:34" ht="10.5" customHeight="1" thickTop="1">
      <c r="B72" s="52"/>
      <c r="C72" s="16"/>
      <c r="D72" s="17"/>
      <c r="E72" s="17"/>
      <c r="F72" s="18"/>
      <c r="G72" s="14"/>
      <c r="H72" s="18"/>
      <c r="I72" s="14"/>
      <c r="J72" s="18"/>
      <c r="K72" s="14"/>
      <c r="L72" s="18"/>
      <c r="M72" s="14"/>
      <c r="N72" s="18"/>
      <c r="O72" s="14"/>
      <c r="P72" s="18"/>
      <c r="Q72" s="14"/>
      <c r="R72" s="18"/>
      <c r="S72" s="14"/>
      <c r="T72" s="18"/>
      <c r="U72" s="14"/>
      <c r="V72" s="18"/>
      <c r="W72" s="14"/>
      <c r="X72" s="18"/>
      <c r="Y72" s="14"/>
      <c r="Z72" s="53"/>
      <c r="AA72" s="53"/>
      <c r="AB72" s="53"/>
      <c r="AC72" s="22"/>
      <c r="AD72" s="22"/>
      <c r="AE72" s="22"/>
      <c r="AF72" s="22"/>
      <c r="AG72" s="22"/>
      <c r="AH72" s="22"/>
    </row>
    <row r="73" spans="2:28" ht="27.75" customHeight="1">
      <c r="B73" s="28" t="str">
        <f>HYPERLINK('[1]реквизиты'!$A$6)</f>
        <v>Гл. судья, судья МК</v>
      </c>
      <c r="C73" s="32"/>
      <c r="D73" s="32"/>
      <c r="E73" s="33"/>
      <c r="F73" s="34"/>
      <c r="N73" s="35" t="str">
        <f>HYPERLINK('[1]реквизиты'!$G$6)</f>
        <v>Мухаметшин Р.Г.</v>
      </c>
      <c r="O73" s="33"/>
      <c r="P73" s="33"/>
      <c r="Q73" s="33"/>
      <c r="R73" s="39"/>
      <c r="S73" s="36"/>
      <c r="T73" s="39"/>
      <c r="U73" s="36"/>
      <c r="V73" s="39"/>
      <c r="W73" s="37" t="str">
        <f>HYPERLINK('[1]реквизиты'!$G$7)</f>
        <v>г.Краснокамск</v>
      </c>
      <c r="X73" s="39"/>
      <c r="Y73" s="36"/>
      <c r="Z73" s="22"/>
      <c r="AA73" s="22"/>
      <c r="AB73" s="22"/>
    </row>
    <row r="74" spans="2:28" ht="30" customHeight="1">
      <c r="B74" s="40" t="str">
        <f>HYPERLINK('[1]реквизиты'!$A$8)</f>
        <v>Гл. секретарь, судья РК</v>
      </c>
      <c r="C74" s="32"/>
      <c r="D74" s="51"/>
      <c r="E74" s="41"/>
      <c r="F74" s="42"/>
      <c r="G74" s="7"/>
      <c r="H74" s="7"/>
      <c r="I74" s="7"/>
      <c r="J74" s="7"/>
      <c r="K74" s="7"/>
      <c r="L74" s="7"/>
      <c r="M74" s="7"/>
      <c r="N74" s="35" t="str">
        <f>HYPERLINK('[1]реквизиты'!$G$8)</f>
        <v>Пчелов С.Г.</v>
      </c>
      <c r="O74" s="33"/>
      <c r="P74" s="33"/>
      <c r="Q74" s="33"/>
      <c r="R74" s="39"/>
      <c r="S74" s="36"/>
      <c r="T74" s="39"/>
      <c r="U74" s="36"/>
      <c r="V74" s="39"/>
      <c r="W74" s="37" t="str">
        <f>HYPERLINK('[1]реквизиты'!$G$9)</f>
        <v>г.Чебоксары</v>
      </c>
      <c r="X74" s="39"/>
      <c r="Y74" s="36"/>
      <c r="Z74" s="22"/>
      <c r="AA74" s="22"/>
      <c r="AB74" s="22"/>
    </row>
    <row r="75" spans="2:28" ht="10.5" customHeight="1">
      <c r="B75" s="6"/>
      <c r="C75" s="6"/>
      <c r="D75" s="29"/>
      <c r="E75" s="3"/>
      <c r="F75" s="30"/>
      <c r="G75" s="11"/>
      <c r="K75" s="14"/>
      <c r="L75" s="21"/>
      <c r="M75" s="14"/>
      <c r="N75" s="21"/>
      <c r="O75" s="14"/>
      <c r="P75" s="21"/>
      <c r="Q75" s="14"/>
      <c r="R75" s="21"/>
      <c r="S75" s="14"/>
      <c r="T75" s="21"/>
      <c r="U75" s="14"/>
      <c r="V75" s="21"/>
      <c r="W75" s="14"/>
      <c r="X75" s="21"/>
      <c r="Y75" s="14"/>
      <c r="Z75" s="22"/>
      <c r="AA75" s="22"/>
      <c r="AB75" s="22"/>
    </row>
    <row r="76" spans="14:28" ht="10.5" customHeight="1">
      <c r="N76" s="21"/>
      <c r="O76" s="18"/>
      <c r="P76" s="21"/>
      <c r="Q76" s="18"/>
      <c r="R76" s="21"/>
      <c r="S76" s="18"/>
      <c r="T76" s="21"/>
      <c r="U76" s="18"/>
      <c r="V76" s="21"/>
      <c r="W76" s="18"/>
      <c r="X76" s="21"/>
      <c r="Y76" s="18"/>
      <c r="Z76" s="22"/>
      <c r="AA76" s="22"/>
      <c r="AB76" s="22"/>
    </row>
    <row r="77" spans="2:28" ht="10.5" customHeight="1">
      <c r="B77" s="31"/>
      <c r="C77" s="31"/>
      <c r="D77" s="31"/>
      <c r="E77" s="11"/>
      <c r="F77" s="11"/>
      <c r="H77" s="11"/>
      <c r="K77" s="14"/>
      <c r="L77" s="21"/>
      <c r="M77" s="14"/>
      <c r="N77" s="21"/>
      <c r="O77" s="14"/>
      <c r="P77" s="21"/>
      <c r="Q77" s="14"/>
      <c r="R77" s="21"/>
      <c r="S77" s="14"/>
      <c r="T77" s="21"/>
      <c r="U77" s="14"/>
      <c r="V77" s="21"/>
      <c r="W77" s="14"/>
      <c r="X77" s="21"/>
      <c r="Y77" s="14"/>
      <c r="Z77" s="22"/>
      <c r="AA77" s="22"/>
      <c r="AB77" s="22"/>
    </row>
    <row r="78" spans="2:28" ht="10.5" customHeight="1">
      <c r="B78" s="20"/>
      <c r="C78" s="19"/>
      <c r="D78" s="19"/>
      <c r="E78" s="19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21"/>
      <c r="U78" s="18"/>
      <c r="V78" s="21"/>
      <c r="W78" s="18"/>
      <c r="X78" s="21"/>
      <c r="Y78" s="18"/>
      <c r="Z78" s="22"/>
      <c r="AA78" s="22"/>
      <c r="AB78" s="22"/>
    </row>
    <row r="79" spans="2:28" ht="10.5" customHeight="1">
      <c r="B79" s="23"/>
      <c r="C79" s="19"/>
      <c r="D79" s="19"/>
      <c r="E79" s="19"/>
      <c r="F79" s="21"/>
      <c r="G79" s="14"/>
      <c r="H79" s="21"/>
      <c r="I79" s="14"/>
      <c r="J79" s="21"/>
      <c r="K79" s="14"/>
      <c r="L79" s="21"/>
      <c r="M79" s="14"/>
      <c r="N79" s="21"/>
      <c r="O79" s="14"/>
      <c r="P79" s="21"/>
      <c r="Q79" s="14"/>
      <c r="R79" s="21"/>
      <c r="S79" s="14"/>
      <c r="T79" s="21"/>
      <c r="U79" s="14"/>
      <c r="V79" s="21"/>
      <c r="W79" s="14"/>
      <c r="X79" s="21"/>
      <c r="Y79" s="14"/>
      <c r="Z79" s="22"/>
      <c r="AA79" s="22"/>
      <c r="AB79" s="22"/>
    </row>
    <row r="80" spans="2:28" ht="10.5" customHeight="1">
      <c r="B80" s="20"/>
      <c r="C80" s="19"/>
      <c r="D80" s="19"/>
      <c r="E80" s="19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21"/>
      <c r="U80" s="18"/>
      <c r="V80" s="21"/>
      <c r="W80" s="18"/>
      <c r="X80" s="21"/>
      <c r="Y80" s="18"/>
      <c r="Z80" s="22"/>
      <c r="AA80" s="22"/>
      <c r="AB80" s="22"/>
    </row>
    <row r="81" spans="2:28" ht="10.5" customHeight="1">
      <c r="B81" s="23"/>
      <c r="C81" s="19"/>
      <c r="D81" s="19"/>
      <c r="E81" s="19"/>
      <c r="F81" s="21"/>
      <c r="G81" s="14"/>
      <c r="H81" s="21"/>
      <c r="I81" s="14"/>
      <c r="J81" s="21"/>
      <c r="K81" s="14"/>
      <c r="L81" s="21"/>
      <c r="M81" s="14"/>
      <c r="N81" s="21"/>
      <c r="O81" s="14"/>
      <c r="P81" s="21"/>
      <c r="Q81" s="14"/>
      <c r="R81" s="21"/>
      <c r="S81" s="14"/>
      <c r="T81" s="21"/>
      <c r="U81" s="14"/>
      <c r="V81" s="21"/>
      <c r="W81" s="14"/>
      <c r="X81" s="21"/>
      <c r="Y81" s="14"/>
      <c r="Z81" s="22"/>
      <c r="AA81" s="22"/>
      <c r="AB81" s="22"/>
    </row>
    <row r="82" spans="2:28" ht="10.5" customHeight="1">
      <c r="B82" s="20"/>
      <c r="C82" s="19"/>
      <c r="D82" s="19"/>
      <c r="E82" s="19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21"/>
      <c r="U82" s="18"/>
      <c r="V82" s="21"/>
      <c r="W82" s="18"/>
      <c r="X82" s="21"/>
      <c r="Y82" s="18"/>
      <c r="Z82" s="22"/>
      <c r="AA82" s="22"/>
      <c r="AB82" s="22"/>
    </row>
    <row r="83" spans="2:28" ht="10.5" customHeight="1">
      <c r="B83" s="23"/>
      <c r="C83" s="19"/>
      <c r="D83" s="19"/>
      <c r="E83" s="19"/>
      <c r="F83" s="21"/>
      <c r="G83" s="14"/>
      <c r="H83" s="21"/>
      <c r="I83" s="14"/>
      <c r="J83" s="21"/>
      <c r="K83" s="14"/>
      <c r="L83" s="21"/>
      <c r="M83" s="14"/>
      <c r="N83" s="21"/>
      <c r="O83" s="14"/>
      <c r="P83" s="21"/>
      <c r="Q83" s="14"/>
      <c r="R83" s="21"/>
      <c r="S83" s="14"/>
      <c r="T83" s="21"/>
      <c r="U83" s="14"/>
      <c r="V83" s="21"/>
      <c r="W83" s="14"/>
      <c r="X83" s="21"/>
      <c r="Y83" s="14"/>
      <c r="Z83" s="22"/>
      <c r="AA83" s="22"/>
      <c r="AB83" s="22"/>
    </row>
    <row r="84" spans="2:28" ht="10.5" customHeight="1">
      <c r="B84" s="20"/>
      <c r="C84" s="19"/>
      <c r="D84" s="19"/>
      <c r="E84" s="19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2"/>
      <c r="AA84" s="22"/>
      <c r="AB84" s="22"/>
    </row>
    <row r="85" spans="2:28" ht="10.5" customHeight="1">
      <c r="B85" s="23"/>
      <c r="C85" s="19"/>
      <c r="D85" s="19"/>
      <c r="E85" s="19"/>
      <c r="F85" s="21"/>
      <c r="G85" s="14"/>
      <c r="H85" s="21"/>
      <c r="I85" s="14"/>
      <c r="J85" s="21"/>
      <c r="K85" s="14"/>
      <c r="L85" s="21"/>
      <c r="M85" s="14"/>
      <c r="N85" s="21"/>
      <c r="O85" s="14"/>
      <c r="P85" s="21"/>
      <c r="Q85" s="14"/>
      <c r="R85" s="21"/>
      <c r="S85" s="14"/>
      <c r="T85" s="21"/>
      <c r="U85" s="14"/>
      <c r="V85" s="21"/>
      <c r="W85" s="14"/>
      <c r="X85" s="21"/>
      <c r="Y85" s="14"/>
      <c r="Z85" s="22"/>
      <c r="AA85" s="22"/>
      <c r="AB85" s="22"/>
    </row>
    <row r="86" spans="2:28" ht="10.5" customHeight="1">
      <c r="B86" s="20"/>
      <c r="C86" s="19"/>
      <c r="D86" s="19"/>
      <c r="E86" s="19"/>
      <c r="F86" s="21"/>
      <c r="G86" s="18"/>
      <c r="H86" s="21"/>
      <c r="I86" s="18"/>
      <c r="J86" s="21"/>
      <c r="K86" s="18"/>
      <c r="L86" s="21"/>
      <c r="M86" s="18"/>
      <c r="N86" s="21"/>
      <c r="O86" s="18"/>
      <c r="P86" s="21"/>
      <c r="Q86" s="18"/>
      <c r="R86" s="21"/>
      <c r="S86" s="18"/>
      <c r="T86" s="21"/>
      <c r="U86" s="18"/>
      <c r="V86" s="21"/>
      <c r="W86" s="18"/>
      <c r="X86" s="21"/>
      <c r="Y86" s="18"/>
      <c r="Z86" s="22"/>
      <c r="AA86" s="22"/>
      <c r="AB86" s="22"/>
    </row>
    <row r="87" spans="2:28" ht="10.5" customHeight="1">
      <c r="B87" s="23"/>
      <c r="C87" s="19"/>
      <c r="D87" s="19"/>
      <c r="E87" s="19"/>
      <c r="F87" s="21"/>
      <c r="G87" s="14"/>
      <c r="H87" s="21"/>
      <c r="I87" s="14"/>
      <c r="J87" s="21"/>
      <c r="K87" s="14"/>
      <c r="L87" s="21"/>
      <c r="M87" s="14"/>
      <c r="N87" s="21"/>
      <c r="O87" s="14"/>
      <c r="P87" s="21"/>
      <c r="Q87" s="14"/>
      <c r="R87" s="21"/>
      <c r="S87" s="14"/>
      <c r="T87" s="21"/>
      <c r="U87" s="14"/>
      <c r="V87" s="21"/>
      <c r="W87" s="14"/>
      <c r="X87" s="21"/>
      <c r="Y87" s="14"/>
      <c r="Z87" s="22"/>
      <c r="AA87" s="22"/>
      <c r="AB87" s="22"/>
    </row>
    <row r="88" spans="2:28" ht="10.5" customHeight="1">
      <c r="B88" s="20"/>
      <c r="C88" s="19"/>
      <c r="D88" s="19"/>
      <c r="E88" s="19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2"/>
      <c r="AA88" s="22"/>
      <c r="AB88" s="22"/>
    </row>
    <row r="89" spans="2:28" ht="10.5" customHeight="1">
      <c r="B89" s="23"/>
      <c r="C89" s="19"/>
      <c r="D89" s="19"/>
      <c r="E89" s="19"/>
      <c r="F89" s="21"/>
      <c r="G89" s="14"/>
      <c r="H89" s="21"/>
      <c r="I89" s="14"/>
      <c r="J89" s="21"/>
      <c r="K89" s="14"/>
      <c r="L89" s="21"/>
      <c r="M89" s="14"/>
      <c r="N89" s="21"/>
      <c r="O89" s="14"/>
      <c r="P89" s="21"/>
      <c r="Q89" s="14"/>
      <c r="R89" s="21"/>
      <c r="S89" s="14"/>
      <c r="T89" s="21"/>
      <c r="U89" s="14"/>
      <c r="V89" s="21"/>
      <c r="W89" s="14"/>
      <c r="X89" s="21"/>
      <c r="Y89" s="14"/>
      <c r="Z89" s="22"/>
      <c r="AA89" s="22"/>
      <c r="AB89" s="22"/>
    </row>
    <row r="90" spans="2:28" ht="10.5" customHeight="1">
      <c r="B90" s="20"/>
      <c r="C90" s="19"/>
      <c r="D90" s="19"/>
      <c r="E90" s="19"/>
      <c r="F90" s="21"/>
      <c r="G90" s="18"/>
      <c r="H90" s="21"/>
      <c r="I90" s="18"/>
      <c r="J90" s="21"/>
      <c r="K90" s="18"/>
      <c r="L90" s="21"/>
      <c r="M90" s="18"/>
      <c r="N90" s="21"/>
      <c r="O90" s="18"/>
      <c r="P90" s="21"/>
      <c r="Q90" s="18"/>
      <c r="R90" s="21"/>
      <c r="S90" s="18"/>
      <c r="T90" s="21"/>
      <c r="U90" s="18"/>
      <c r="V90" s="21"/>
      <c r="W90" s="18"/>
      <c r="X90" s="21"/>
      <c r="Y90" s="18"/>
      <c r="Z90" s="22"/>
      <c r="AA90" s="22"/>
      <c r="AB90" s="22"/>
    </row>
    <row r="91" spans="2:28" ht="10.5" customHeight="1">
      <c r="B91" s="23"/>
      <c r="C91" s="19"/>
      <c r="D91" s="19"/>
      <c r="E91" s="19"/>
      <c r="F91" s="21"/>
      <c r="G91" s="14"/>
      <c r="H91" s="21"/>
      <c r="I91" s="14"/>
      <c r="J91" s="21"/>
      <c r="K91" s="14"/>
      <c r="L91" s="21"/>
      <c r="M91" s="14"/>
      <c r="N91" s="21"/>
      <c r="O91" s="14"/>
      <c r="P91" s="21"/>
      <c r="Q91" s="14"/>
      <c r="R91" s="21"/>
      <c r="S91" s="14"/>
      <c r="T91" s="21"/>
      <c r="U91" s="14"/>
      <c r="V91" s="21"/>
      <c r="W91" s="14"/>
      <c r="X91" s="21"/>
      <c r="Y91" s="14"/>
      <c r="Z91" s="22"/>
      <c r="AA91" s="22"/>
      <c r="AB91" s="22"/>
    </row>
    <row r="92" spans="2:28" ht="10.5" customHeight="1">
      <c r="B92" s="20"/>
      <c r="C92" s="19"/>
      <c r="D92" s="19"/>
      <c r="E92" s="19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2"/>
      <c r="AA92" s="22"/>
      <c r="AB92" s="22"/>
    </row>
    <row r="93" spans="2:28" ht="10.5" customHeight="1">
      <c r="B93" s="23"/>
      <c r="C93" s="19"/>
      <c r="D93" s="19"/>
      <c r="E93" s="19"/>
      <c r="F93" s="21"/>
      <c r="G93" s="14"/>
      <c r="H93" s="21"/>
      <c r="I93" s="14"/>
      <c r="J93" s="21"/>
      <c r="K93" s="14"/>
      <c r="L93" s="21"/>
      <c r="M93" s="14"/>
      <c r="N93" s="21"/>
      <c r="O93" s="14"/>
      <c r="P93" s="21"/>
      <c r="Q93" s="14"/>
      <c r="R93" s="21"/>
      <c r="S93" s="14"/>
      <c r="T93" s="21"/>
      <c r="U93" s="14"/>
      <c r="V93" s="21"/>
      <c r="W93" s="14"/>
      <c r="X93" s="21"/>
      <c r="Y93" s="14"/>
      <c r="Z93" s="22"/>
      <c r="AA93" s="22"/>
      <c r="AB93" s="22"/>
    </row>
    <row r="94" spans="2:28" ht="10.5" customHeight="1">
      <c r="B94" s="20"/>
      <c r="C94" s="19"/>
      <c r="D94" s="19"/>
      <c r="E94" s="19"/>
      <c r="F94" s="21"/>
      <c r="G94" s="18"/>
      <c r="H94" s="21"/>
      <c r="I94" s="18"/>
      <c r="J94" s="21"/>
      <c r="K94" s="18"/>
      <c r="L94" s="21"/>
      <c r="M94" s="18"/>
      <c r="N94" s="21"/>
      <c r="O94" s="18"/>
      <c r="P94" s="21"/>
      <c r="Q94" s="18"/>
      <c r="R94" s="21"/>
      <c r="S94" s="18"/>
      <c r="T94" s="21"/>
      <c r="U94" s="18"/>
      <c r="V94" s="21"/>
      <c r="W94" s="18"/>
      <c r="X94" s="21"/>
      <c r="Y94" s="18"/>
      <c r="Z94" s="22"/>
      <c r="AA94" s="22"/>
      <c r="AB94" s="22"/>
    </row>
    <row r="95" spans="2:28" ht="10.5" customHeight="1">
      <c r="B95" s="23"/>
      <c r="C95" s="19"/>
      <c r="D95" s="19"/>
      <c r="E95" s="19"/>
      <c r="F95" s="21"/>
      <c r="G95" s="14"/>
      <c r="H95" s="21"/>
      <c r="I95" s="14"/>
      <c r="J95" s="21"/>
      <c r="K95" s="14"/>
      <c r="L95" s="21"/>
      <c r="M95" s="14"/>
      <c r="N95" s="21"/>
      <c r="O95" s="14"/>
      <c r="P95" s="21"/>
      <c r="Q95" s="14"/>
      <c r="R95" s="21"/>
      <c r="S95" s="14"/>
      <c r="T95" s="21"/>
      <c r="U95" s="14"/>
      <c r="V95" s="21"/>
      <c r="W95" s="14"/>
      <c r="X95" s="21"/>
      <c r="Y95" s="14"/>
      <c r="Z95" s="22"/>
      <c r="AA95" s="22"/>
      <c r="AB95" s="22"/>
    </row>
    <row r="96" spans="2:28" ht="10.5" customHeight="1">
      <c r="B96" s="20"/>
      <c r="C96" s="19"/>
      <c r="D96" s="19"/>
      <c r="E96" s="19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</row>
    <row r="97" spans="2:28" ht="10.5" customHeight="1">
      <c r="B97" s="23"/>
      <c r="C97" s="19"/>
      <c r="D97" s="19"/>
      <c r="E97" s="19"/>
      <c r="F97" s="21"/>
      <c r="G97" s="14"/>
      <c r="H97" s="21"/>
      <c r="I97" s="14"/>
      <c r="J97" s="21"/>
      <c r="K97" s="14"/>
      <c r="L97" s="21"/>
      <c r="M97" s="14"/>
      <c r="N97" s="21"/>
      <c r="O97" s="14"/>
      <c r="P97" s="21"/>
      <c r="Q97" s="14"/>
      <c r="R97" s="21"/>
      <c r="S97" s="14"/>
      <c r="T97" s="21"/>
      <c r="U97" s="14"/>
      <c r="V97" s="21"/>
      <c r="W97" s="14"/>
      <c r="X97" s="21"/>
      <c r="Y97" s="14"/>
      <c r="Z97" s="22"/>
      <c r="AA97" s="22"/>
      <c r="AB97" s="22"/>
    </row>
    <row r="98" spans="2:28" ht="10.5" customHeight="1">
      <c r="B98" s="20"/>
      <c r="C98" s="19"/>
      <c r="D98" s="19"/>
      <c r="E98" s="19"/>
      <c r="F98" s="21"/>
      <c r="G98" s="18"/>
      <c r="H98" s="21"/>
      <c r="I98" s="18"/>
      <c r="J98" s="21"/>
      <c r="K98" s="18"/>
      <c r="L98" s="21"/>
      <c r="M98" s="18"/>
      <c r="N98" s="21"/>
      <c r="O98" s="18"/>
      <c r="P98" s="21"/>
      <c r="Q98" s="18"/>
      <c r="R98" s="21"/>
      <c r="S98" s="18"/>
      <c r="T98" s="21"/>
      <c r="U98" s="18"/>
      <c r="V98" s="21"/>
      <c r="W98" s="18"/>
      <c r="X98" s="21"/>
      <c r="Y98" s="18"/>
      <c r="Z98" s="22"/>
      <c r="AA98" s="22"/>
      <c r="AB98" s="22"/>
    </row>
    <row r="99" spans="2:28" ht="10.5" customHeight="1">
      <c r="B99" s="23"/>
      <c r="C99" s="19"/>
      <c r="D99" s="19"/>
      <c r="E99" s="19"/>
      <c r="F99" s="21"/>
      <c r="G99" s="14"/>
      <c r="H99" s="21"/>
      <c r="I99" s="14"/>
      <c r="J99" s="2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</row>
    <row r="100" spans="2:28" ht="10.5" customHeight="1">
      <c r="B100" s="20"/>
      <c r="C100" s="19"/>
      <c r="D100" s="19"/>
      <c r="E100" s="19"/>
      <c r="F100" s="21"/>
      <c r="G100" s="18"/>
      <c r="H100" s="21"/>
      <c r="I100" s="18"/>
      <c r="J100" s="21"/>
      <c r="K100" s="18"/>
      <c r="L100" s="21"/>
      <c r="M100" s="18"/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</row>
    <row r="101" spans="2:28" ht="10.5" customHeight="1">
      <c r="B101" s="23"/>
      <c r="C101" s="19"/>
      <c r="D101" s="19"/>
      <c r="E101" s="19"/>
      <c r="F101" s="21"/>
      <c r="G101" s="14"/>
      <c r="H101" s="21"/>
      <c r="I101" s="14"/>
      <c r="J101" s="2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</row>
    <row r="102" spans="2:28" ht="10.5" customHeight="1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</row>
    <row r="103" spans="2:28" ht="10.5" customHeight="1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</row>
    <row r="104" spans="2:28" ht="10.5" customHeight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</row>
    <row r="105" spans="2:28" ht="10.5" customHeight="1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</row>
    <row r="106" spans="2:28" ht="10.5" customHeight="1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</row>
    <row r="107" spans="2:28" ht="10.5" customHeight="1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</row>
    <row r="108" spans="2:28" ht="10.5" customHeight="1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</row>
    <row r="109" spans="2:28" ht="10.5" customHeight="1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</row>
    <row r="110" spans="2:28" ht="10.5" customHeight="1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</row>
    <row r="111" spans="2:28" ht="10.5" customHeight="1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</row>
    <row r="112" spans="2:28" ht="10.5" customHeight="1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</row>
    <row r="113" spans="2:28" ht="10.5" customHeight="1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</row>
    <row r="114" spans="2:28" ht="10.5" customHeight="1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</row>
    <row r="115" spans="2:28" ht="10.5" customHeight="1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</row>
    <row r="116" spans="2:28" ht="10.5" customHeight="1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</row>
    <row r="117" spans="2:28" ht="10.5" customHeight="1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</row>
    <row r="118" spans="2:28" ht="10.5" customHeight="1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</row>
    <row r="119" spans="2:28" ht="10.5" customHeight="1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</row>
    <row r="120" spans="2:28" ht="10.5" customHeight="1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</row>
    <row r="121" spans="2:28" ht="10.5" customHeight="1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</row>
    <row r="122" spans="2:28" ht="10.5" customHeight="1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</row>
    <row r="123" spans="2:28" ht="10.5" customHeight="1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</row>
    <row r="124" spans="2:28" ht="10.5" customHeight="1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</row>
    <row r="125" spans="2:28" ht="10.5" customHeight="1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</row>
    <row r="126" spans="2:28" ht="10.5" customHeight="1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</row>
    <row r="127" spans="2:28" ht="10.5" customHeight="1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</row>
    <row r="128" spans="2:28" ht="10.5" customHeight="1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</row>
    <row r="129" spans="2:28" ht="10.5" customHeight="1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</row>
    <row r="130" spans="2:28" ht="10.5" customHeight="1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</row>
    <row r="131" spans="2:28" ht="10.5" customHeight="1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</row>
    <row r="132" spans="2:31" ht="10.5" customHeight="1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  <c r="AC132" s="3"/>
      <c r="AD132" s="3"/>
      <c r="AE132" s="3"/>
    </row>
    <row r="133" spans="2:31" ht="15.75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  <c r="AC133" s="3"/>
      <c r="AD133" s="3"/>
      <c r="AE133" s="3"/>
    </row>
    <row r="134" spans="2:31" ht="15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  <c r="AC134" s="3"/>
      <c r="AD134" s="3"/>
      <c r="AE134" s="3"/>
    </row>
    <row r="135" spans="2:31" ht="15.75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  <c r="AC135" s="3"/>
      <c r="AD135" s="3"/>
      <c r="AE135" s="3"/>
    </row>
    <row r="136" spans="2:31" ht="15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  <c r="AC136" s="3"/>
      <c r="AD136" s="3"/>
      <c r="AE136" s="3"/>
    </row>
    <row r="137" spans="2:31" ht="15.75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  <c r="AC137" s="3"/>
      <c r="AD137" s="3"/>
      <c r="AE137" s="3"/>
    </row>
    <row r="138" spans="2:31" ht="15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  <c r="AC138" s="3"/>
      <c r="AD138" s="3"/>
      <c r="AE138" s="3"/>
    </row>
    <row r="139" spans="2:31" ht="15.75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  <c r="AC139" s="3"/>
      <c r="AD139" s="3"/>
      <c r="AE139" s="3"/>
    </row>
    <row r="140" spans="2:31" ht="15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  <c r="AC140" s="3"/>
      <c r="AD140" s="3"/>
      <c r="AE140" s="3"/>
    </row>
    <row r="141" spans="2:31" ht="15.75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  <c r="AC141" s="3"/>
      <c r="AD141" s="3"/>
      <c r="AE141" s="3"/>
    </row>
    <row r="142" spans="2:31" ht="15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  <c r="AC142" s="3"/>
      <c r="AD142" s="3"/>
      <c r="AE142" s="3"/>
    </row>
    <row r="143" spans="2:31" ht="15.75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  <c r="AC143" s="3"/>
      <c r="AD143" s="3"/>
      <c r="AE143" s="3"/>
    </row>
    <row r="144" spans="2:31" ht="15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  <c r="AC144" s="3"/>
      <c r="AD144" s="3"/>
      <c r="AE144" s="3"/>
    </row>
    <row r="145" spans="2:31" ht="15.75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  <c r="AC145" s="3"/>
      <c r="AD145" s="3"/>
      <c r="AE145" s="3"/>
    </row>
    <row r="146" spans="2:31" ht="15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  <c r="AC146" s="3"/>
      <c r="AD146" s="3"/>
      <c r="AE146" s="3"/>
    </row>
    <row r="147" spans="2:31" ht="15.75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  <c r="AC147" s="3"/>
      <c r="AD147" s="3"/>
      <c r="AE147" s="3"/>
    </row>
    <row r="148" spans="2:31" ht="15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  <c r="AC148" s="3"/>
      <c r="AD148" s="3"/>
      <c r="AE148" s="3"/>
    </row>
    <row r="149" spans="2:31" ht="15.75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  <c r="AC149" s="3"/>
      <c r="AD149" s="3"/>
      <c r="AE149" s="3"/>
    </row>
    <row r="150" spans="2:31" ht="15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  <c r="AC150" s="3"/>
      <c r="AD150" s="3"/>
      <c r="AE150" s="3"/>
    </row>
    <row r="151" spans="2:31" ht="15.75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  <c r="AC151" s="3"/>
      <c r="AD151" s="3"/>
      <c r="AE151" s="3"/>
    </row>
    <row r="152" spans="2:31" ht="15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  <c r="AC152" s="3"/>
      <c r="AD152" s="3"/>
      <c r="AE152" s="3"/>
    </row>
    <row r="153" spans="2:31" ht="15.75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  <c r="AC153" s="3"/>
      <c r="AD153" s="3"/>
      <c r="AE153" s="3"/>
    </row>
    <row r="154" spans="2:31" ht="15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  <c r="AC154" s="3"/>
      <c r="AD154" s="3"/>
      <c r="AE154" s="3"/>
    </row>
    <row r="155" spans="2:31" ht="15.75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  <c r="AC155" s="3"/>
      <c r="AD155" s="3"/>
      <c r="AE155" s="3"/>
    </row>
    <row r="156" spans="2:31" ht="15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  <c r="AC156" s="3"/>
      <c r="AD156" s="3"/>
      <c r="AE156" s="3"/>
    </row>
    <row r="157" spans="2:31" ht="15.75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  <c r="AC157" s="3"/>
      <c r="AD157" s="3"/>
      <c r="AE157" s="3"/>
    </row>
    <row r="158" spans="2:31" ht="15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  <c r="AC158" s="3"/>
      <c r="AD158" s="3"/>
      <c r="AE158" s="3"/>
    </row>
    <row r="159" spans="2:31" ht="15.75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  <c r="AC159" s="3"/>
      <c r="AD159" s="3"/>
      <c r="AE159" s="3"/>
    </row>
    <row r="160" spans="2:31" ht="15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  <c r="AC160" s="3"/>
      <c r="AD160" s="3"/>
      <c r="AE160" s="3"/>
    </row>
    <row r="161" spans="2:31" ht="15.75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  <c r="AC161" s="3"/>
      <c r="AD161" s="3"/>
      <c r="AE161" s="3"/>
    </row>
    <row r="162" spans="2:31" ht="15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  <c r="AC162" s="3"/>
      <c r="AD162" s="3"/>
      <c r="AE162" s="3"/>
    </row>
    <row r="163" spans="2:31" ht="15.75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  <c r="AC163" s="3"/>
      <c r="AD163" s="3"/>
      <c r="AE163" s="3"/>
    </row>
    <row r="164" spans="2:31" ht="15">
      <c r="B164" s="20"/>
      <c r="C164" s="19"/>
      <c r="D164" s="19"/>
      <c r="E164" s="19"/>
      <c r="F164" s="21"/>
      <c r="G164" s="18"/>
      <c r="H164" s="21"/>
      <c r="I164" s="18"/>
      <c r="J164" s="21"/>
      <c r="K164" s="18"/>
      <c r="L164" s="21"/>
      <c r="M164" s="18"/>
      <c r="N164" s="21"/>
      <c r="O164" s="18"/>
      <c r="P164" s="21"/>
      <c r="Q164" s="18"/>
      <c r="R164" s="21"/>
      <c r="S164" s="18"/>
      <c r="T164" s="21"/>
      <c r="U164" s="18"/>
      <c r="V164" s="21"/>
      <c r="W164" s="18"/>
      <c r="X164" s="21"/>
      <c r="Y164" s="18"/>
      <c r="Z164" s="22"/>
      <c r="AA164" s="22"/>
      <c r="AB164" s="22"/>
      <c r="AC164" s="3"/>
      <c r="AD164" s="3"/>
      <c r="AE164" s="3"/>
    </row>
    <row r="165" spans="2:28" ht="15.75">
      <c r="B165" s="23"/>
      <c r="C165" s="19"/>
      <c r="D165" s="19"/>
      <c r="E165" s="19"/>
      <c r="F165" s="21"/>
      <c r="G165" s="14"/>
      <c r="H165" s="21"/>
      <c r="I165" s="14"/>
      <c r="J165" s="21"/>
      <c r="K165" s="14"/>
      <c r="L165" s="21"/>
      <c r="M165" s="14"/>
      <c r="N165" s="21"/>
      <c r="O165" s="14"/>
      <c r="P165" s="21"/>
      <c r="Q165" s="14"/>
      <c r="R165" s="21"/>
      <c r="S165" s="14"/>
      <c r="T165" s="21"/>
      <c r="U165" s="14"/>
      <c r="V165" s="21"/>
      <c r="W165" s="14"/>
      <c r="X165" s="21"/>
      <c r="Y165" s="14"/>
      <c r="Z165" s="22"/>
      <c r="AA165" s="22"/>
      <c r="AB165" s="22"/>
    </row>
    <row r="166" spans="2:28" ht="15">
      <c r="B166" s="20"/>
      <c r="C166" s="19"/>
      <c r="D166" s="19"/>
      <c r="E166" s="19"/>
      <c r="F166" s="21"/>
      <c r="G166" s="18"/>
      <c r="H166" s="21"/>
      <c r="I166" s="18"/>
      <c r="J166" s="21"/>
      <c r="K166" s="18"/>
      <c r="L166" s="21"/>
      <c r="M166" s="18"/>
      <c r="N166" s="21"/>
      <c r="O166" s="18"/>
      <c r="P166" s="21"/>
      <c r="Q166" s="18"/>
      <c r="R166" s="21"/>
      <c r="S166" s="18"/>
      <c r="T166" s="21"/>
      <c r="U166" s="18"/>
      <c r="V166" s="21"/>
      <c r="W166" s="18"/>
      <c r="X166" s="21"/>
      <c r="Y166" s="18"/>
      <c r="Z166" s="22"/>
      <c r="AA166" s="22"/>
      <c r="AB166" s="22"/>
    </row>
    <row r="167" spans="2:28" ht="15.75">
      <c r="B167" s="23"/>
      <c r="C167" s="19"/>
      <c r="D167" s="19"/>
      <c r="E167" s="19"/>
      <c r="F167" s="21"/>
      <c r="G167" s="14"/>
      <c r="H167" s="21"/>
      <c r="I167" s="14"/>
      <c r="J167" s="21"/>
      <c r="K167" s="14"/>
      <c r="L167" s="21"/>
      <c r="M167" s="14"/>
      <c r="N167" s="21"/>
      <c r="O167" s="14"/>
      <c r="P167" s="21"/>
      <c r="Q167" s="14"/>
      <c r="R167" s="21"/>
      <c r="S167" s="14"/>
      <c r="T167" s="21"/>
      <c r="U167" s="14"/>
      <c r="V167" s="21"/>
      <c r="W167" s="14"/>
      <c r="X167" s="21"/>
      <c r="Y167" s="14"/>
      <c r="Z167" s="22"/>
      <c r="AA167" s="22"/>
      <c r="AB167" s="22"/>
    </row>
    <row r="168" spans="2:28" ht="15">
      <c r="B168" s="20"/>
      <c r="C168" s="19"/>
      <c r="D168" s="19"/>
      <c r="E168" s="19"/>
      <c r="F168" s="21"/>
      <c r="G168" s="18"/>
      <c r="H168" s="21"/>
      <c r="I168" s="18"/>
      <c r="J168" s="21"/>
      <c r="K168" s="18"/>
      <c r="L168" s="21"/>
      <c r="M168" s="18"/>
      <c r="N168" s="21"/>
      <c r="O168" s="18"/>
      <c r="P168" s="21"/>
      <c r="Q168" s="18"/>
      <c r="R168" s="21"/>
      <c r="S168" s="18"/>
      <c r="T168" s="21"/>
      <c r="U168" s="18"/>
      <c r="V168" s="21"/>
      <c r="W168" s="18"/>
      <c r="X168" s="21"/>
      <c r="Y168" s="18"/>
      <c r="Z168" s="22"/>
      <c r="AA168" s="22"/>
      <c r="AB168" s="22"/>
    </row>
    <row r="169" spans="2:28" ht="15.75">
      <c r="B169" s="23"/>
      <c r="C169" s="19"/>
      <c r="D169" s="19"/>
      <c r="E169" s="19"/>
      <c r="F169" s="21"/>
      <c r="G169" s="14"/>
      <c r="H169" s="21"/>
      <c r="I169" s="14"/>
      <c r="J169" s="21"/>
      <c r="K169" s="14"/>
      <c r="L169" s="21"/>
      <c r="M169" s="14"/>
      <c r="N169" s="21"/>
      <c r="O169" s="14"/>
      <c r="P169" s="21"/>
      <c r="Q169" s="14"/>
      <c r="R169" s="21"/>
      <c r="S169" s="14"/>
      <c r="T169" s="21"/>
      <c r="U169" s="14"/>
      <c r="V169" s="21"/>
      <c r="W169" s="14"/>
      <c r="X169" s="21"/>
      <c r="Y169" s="14"/>
      <c r="Z169" s="22"/>
      <c r="AA169" s="22"/>
      <c r="AB169" s="22"/>
    </row>
    <row r="170" spans="2:28" ht="15">
      <c r="B170" s="20"/>
      <c r="C170" s="19"/>
      <c r="D170" s="19"/>
      <c r="E170" s="19"/>
      <c r="F170" s="21"/>
      <c r="G170" s="18"/>
      <c r="H170" s="21"/>
      <c r="I170" s="18"/>
      <c r="J170" s="21"/>
      <c r="K170" s="18"/>
      <c r="L170" s="21"/>
      <c r="M170" s="18"/>
      <c r="N170" s="21"/>
      <c r="O170" s="18"/>
      <c r="P170" s="21"/>
      <c r="Q170" s="18"/>
      <c r="R170" s="21"/>
      <c r="S170" s="18"/>
      <c r="T170" s="21"/>
      <c r="U170" s="18"/>
      <c r="V170" s="21"/>
      <c r="W170" s="18"/>
      <c r="X170" s="21"/>
      <c r="Y170" s="18"/>
      <c r="Z170" s="22"/>
      <c r="AA170" s="22"/>
      <c r="AB170" s="22"/>
    </row>
    <row r="171" spans="2:28" ht="15.75">
      <c r="B171" s="23"/>
      <c r="C171" s="19"/>
      <c r="D171" s="19"/>
      <c r="E171" s="19"/>
      <c r="F171" s="21"/>
      <c r="G171" s="14"/>
      <c r="H171" s="21"/>
      <c r="I171" s="14"/>
      <c r="J171" s="21"/>
      <c r="K171" s="14"/>
      <c r="L171" s="21"/>
      <c r="M171" s="14"/>
      <c r="N171" s="21"/>
      <c r="O171" s="14"/>
      <c r="P171" s="21"/>
      <c r="Q171" s="14"/>
      <c r="R171" s="21"/>
      <c r="S171" s="14"/>
      <c r="T171" s="21"/>
      <c r="U171" s="14"/>
      <c r="V171" s="21"/>
      <c r="W171" s="14"/>
      <c r="X171" s="21"/>
      <c r="Y171" s="14"/>
      <c r="Z171" s="22"/>
      <c r="AA171" s="22"/>
      <c r="AB171" s="22"/>
    </row>
    <row r="172" spans="2:28" ht="15">
      <c r="B172" s="20"/>
      <c r="C172" s="19"/>
      <c r="D172" s="19"/>
      <c r="E172" s="19"/>
      <c r="F172" s="21"/>
      <c r="G172" s="18"/>
      <c r="H172" s="21"/>
      <c r="I172" s="18"/>
      <c r="J172" s="21"/>
      <c r="K172" s="18"/>
      <c r="L172" s="21"/>
      <c r="M172" s="18"/>
      <c r="N172" s="21"/>
      <c r="O172" s="18"/>
      <c r="P172" s="21"/>
      <c r="Q172" s="18"/>
      <c r="R172" s="21"/>
      <c r="S172" s="18"/>
      <c r="T172" s="21"/>
      <c r="U172" s="18"/>
      <c r="V172" s="21"/>
      <c r="W172" s="18"/>
      <c r="X172" s="21"/>
      <c r="Y172" s="18"/>
      <c r="Z172" s="22"/>
      <c r="AA172" s="22"/>
      <c r="AB172" s="22"/>
    </row>
    <row r="173" spans="2:28" ht="15.75">
      <c r="B173" s="23"/>
      <c r="C173" s="19"/>
      <c r="D173" s="19"/>
      <c r="E173" s="19"/>
      <c r="F173" s="21"/>
      <c r="G173" s="14"/>
      <c r="H173" s="21"/>
      <c r="I173" s="14"/>
      <c r="J173" s="21"/>
      <c r="K173" s="14"/>
      <c r="L173" s="21"/>
      <c r="M173" s="14"/>
      <c r="N173" s="21"/>
      <c r="O173" s="14"/>
      <c r="P173" s="21"/>
      <c r="Q173" s="14"/>
      <c r="R173" s="21"/>
      <c r="S173" s="14"/>
      <c r="T173" s="21"/>
      <c r="U173" s="14"/>
      <c r="V173" s="21"/>
      <c r="W173" s="14"/>
      <c r="X173" s="21"/>
      <c r="Y173" s="14"/>
      <c r="Z173" s="22"/>
      <c r="AA173" s="22"/>
      <c r="AB173" s="22"/>
    </row>
    <row r="174" spans="2:28" ht="15">
      <c r="B174" s="20"/>
      <c r="C174" s="19"/>
      <c r="D174" s="19"/>
      <c r="E174" s="19"/>
      <c r="F174" s="21"/>
      <c r="G174" s="18"/>
      <c r="H174" s="21"/>
      <c r="I174" s="18"/>
      <c r="J174" s="21"/>
      <c r="K174" s="18"/>
      <c r="L174" s="21"/>
      <c r="M174" s="18"/>
      <c r="N174" s="21"/>
      <c r="O174" s="18"/>
      <c r="P174" s="21"/>
      <c r="Q174" s="18"/>
      <c r="R174" s="21"/>
      <c r="S174" s="18"/>
      <c r="T174" s="21"/>
      <c r="U174" s="18"/>
      <c r="V174" s="21"/>
      <c r="W174" s="18"/>
      <c r="X174" s="21"/>
      <c r="Y174" s="18"/>
      <c r="Z174" s="22"/>
      <c r="AA174" s="22"/>
      <c r="AB174" s="22"/>
    </row>
    <row r="175" spans="2:28" ht="15.75">
      <c r="B175" s="23"/>
      <c r="C175" s="19"/>
      <c r="D175" s="19"/>
      <c r="E175" s="19"/>
      <c r="F175" s="21"/>
      <c r="G175" s="14"/>
      <c r="H175" s="21"/>
      <c r="I175" s="14"/>
      <c r="J175" s="21"/>
      <c r="K175" s="14"/>
      <c r="L175" s="21"/>
      <c r="M175" s="14"/>
      <c r="N175" s="21"/>
      <c r="O175" s="14"/>
      <c r="P175" s="21"/>
      <c r="Q175" s="14"/>
      <c r="R175" s="21"/>
      <c r="S175" s="14"/>
      <c r="T175" s="21"/>
      <c r="U175" s="14"/>
      <c r="V175" s="21"/>
      <c r="W175" s="14"/>
      <c r="X175" s="21"/>
      <c r="Y175" s="14"/>
      <c r="Z175" s="22"/>
      <c r="AA175" s="22"/>
      <c r="AB175" s="22"/>
    </row>
    <row r="176" spans="2:28" ht="15">
      <c r="B176" s="20"/>
      <c r="C176" s="19"/>
      <c r="D176" s="19"/>
      <c r="E176" s="19"/>
      <c r="F176" s="21"/>
      <c r="G176" s="18"/>
      <c r="H176" s="21"/>
      <c r="I176" s="18"/>
      <c r="J176" s="21"/>
      <c r="K176" s="18"/>
      <c r="L176" s="21"/>
      <c r="M176" s="18"/>
      <c r="N176" s="21"/>
      <c r="O176" s="18"/>
      <c r="P176" s="21"/>
      <c r="Q176" s="18"/>
      <c r="R176" s="21"/>
      <c r="S176" s="18"/>
      <c r="T176" s="21"/>
      <c r="U176" s="18"/>
      <c r="V176" s="21"/>
      <c r="W176" s="18"/>
      <c r="X176" s="21"/>
      <c r="Y176" s="18"/>
      <c r="Z176" s="22"/>
      <c r="AA176" s="22"/>
      <c r="AB176" s="22"/>
    </row>
    <row r="177" spans="2:28" ht="15.75">
      <c r="B177" s="23"/>
      <c r="C177" s="19"/>
      <c r="D177" s="19"/>
      <c r="E177" s="19"/>
      <c r="F177" s="21"/>
      <c r="G177" s="14"/>
      <c r="H177" s="21"/>
      <c r="I177" s="14"/>
      <c r="J177" s="21"/>
      <c r="K177" s="14"/>
      <c r="L177" s="21"/>
      <c r="M177" s="14"/>
      <c r="N177" s="21"/>
      <c r="O177" s="14"/>
      <c r="P177" s="21"/>
      <c r="Q177" s="14"/>
      <c r="R177" s="21"/>
      <c r="S177" s="14"/>
      <c r="T177" s="21"/>
      <c r="U177" s="14"/>
      <c r="V177" s="21"/>
      <c r="W177" s="14"/>
      <c r="X177" s="21"/>
      <c r="Y177" s="14"/>
      <c r="Z177" s="22"/>
      <c r="AA177" s="22"/>
      <c r="AB177" s="22"/>
    </row>
    <row r="178" spans="2:28" ht="15">
      <c r="B178" s="20"/>
      <c r="C178" s="19"/>
      <c r="D178" s="19"/>
      <c r="E178" s="19"/>
      <c r="F178" s="21"/>
      <c r="G178" s="18"/>
      <c r="H178" s="21"/>
      <c r="I178" s="18"/>
      <c r="J178" s="21"/>
      <c r="K178" s="18"/>
      <c r="L178" s="21"/>
      <c r="M178" s="18"/>
      <c r="N178" s="21"/>
      <c r="O178" s="18"/>
      <c r="P178" s="21"/>
      <c r="Q178" s="18"/>
      <c r="R178" s="21"/>
      <c r="S178" s="18"/>
      <c r="T178" s="21"/>
      <c r="U178" s="18"/>
      <c r="V178" s="21"/>
      <c r="W178" s="18"/>
      <c r="X178" s="21"/>
      <c r="Y178" s="18"/>
      <c r="Z178" s="22"/>
      <c r="AA178" s="22"/>
      <c r="AB178" s="22"/>
    </row>
    <row r="179" spans="2:28" ht="15.75">
      <c r="B179" s="23"/>
      <c r="C179" s="19"/>
      <c r="D179" s="19"/>
      <c r="E179" s="19"/>
      <c r="F179" s="21"/>
      <c r="G179" s="14"/>
      <c r="H179" s="21"/>
      <c r="I179" s="14"/>
      <c r="J179" s="21"/>
      <c r="K179" s="14"/>
      <c r="L179" s="21"/>
      <c r="M179" s="14"/>
      <c r="N179" s="21"/>
      <c r="O179" s="14"/>
      <c r="P179" s="21"/>
      <c r="Q179" s="14"/>
      <c r="R179" s="21"/>
      <c r="S179" s="14"/>
      <c r="T179" s="21"/>
      <c r="U179" s="14"/>
      <c r="V179" s="21"/>
      <c r="W179" s="14"/>
      <c r="X179" s="21"/>
      <c r="Y179" s="14"/>
      <c r="Z179" s="22"/>
      <c r="AA179" s="22"/>
      <c r="AB179" s="22"/>
    </row>
    <row r="180" spans="2:28" ht="15">
      <c r="B180" s="20"/>
      <c r="C180" s="19"/>
      <c r="D180" s="19"/>
      <c r="E180" s="19"/>
      <c r="F180" s="21"/>
      <c r="G180" s="18"/>
      <c r="H180" s="21"/>
      <c r="I180" s="18"/>
      <c r="J180" s="21"/>
      <c r="K180" s="18"/>
      <c r="L180" s="21"/>
      <c r="M180" s="18"/>
      <c r="N180" s="21"/>
      <c r="O180" s="18"/>
      <c r="P180" s="21"/>
      <c r="Q180" s="18"/>
      <c r="R180" s="21"/>
      <c r="S180" s="18"/>
      <c r="T180" s="21"/>
      <c r="U180" s="18"/>
      <c r="V180" s="21"/>
      <c r="W180" s="18"/>
      <c r="X180" s="21"/>
      <c r="Y180" s="18"/>
      <c r="Z180" s="22"/>
      <c r="AA180" s="22"/>
      <c r="AB180" s="22"/>
    </row>
    <row r="181" spans="2:28" ht="15.75">
      <c r="B181" s="23"/>
      <c r="C181" s="19"/>
      <c r="D181" s="19"/>
      <c r="E181" s="19"/>
      <c r="F181" s="21"/>
      <c r="G181" s="14"/>
      <c r="H181" s="21"/>
      <c r="I181" s="14"/>
      <c r="J181" s="21"/>
      <c r="K181" s="14"/>
      <c r="L181" s="21"/>
      <c r="M181" s="14"/>
      <c r="N181" s="21"/>
      <c r="O181" s="14"/>
      <c r="P181" s="21"/>
      <c r="Q181" s="14"/>
      <c r="R181" s="21"/>
      <c r="S181" s="14"/>
      <c r="T181" s="21"/>
      <c r="U181" s="14"/>
      <c r="V181" s="21"/>
      <c r="W181" s="14"/>
      <c r="X181" s="21"/>
      <c r="Y181" s="14"/>
      <c r="Z181" s="22"/>
      <c r="AA181" s="22"/>
      <c r="AB181" s="22"/>
    </row>
    <row r="182" spans="2:28" ht="15">
      <c r="B182" s="20"/>
      <c r="C182" s="19"/>
      <c r="D182" s="19"/>
      <c r="E182" s="19"/>
      <c r="F182" s="21"/>
      <c r="G182" s="18"/>
      <c r="H182" s="21"/>
      <c r="I182" s="18"/>
      <c r="J182" s="21"/>
      <c r="K182" s="18"/>
      <c r="L182" s="21"/>
      <c r="M182" s="18"/>
      <c r="N182" s="21"/>
      <c r="O182" s="18"/>
      <c r="P182" s="21"/>
      <c r="Q182" s="18"/>
      <c r="R182" s="21"/>
      <c r="S182" s="18"/>
      <c r="T182" s="21"/>
      <c r="U182" s="18"/>
      <c r="V182" s="21"/>
      <c r="W182" s="18"/>
      <c r="X182" s="21"/>
      <c r="Y182" s="18"/>
      <c r="Z182" s="22"/>
      <c r="AA182" s="22"/>
      <c r="AB182" s="22"/>
    </row>
    <row r="183" spans="2:28" ht="15.75">
      <c r="B183" s="23"/>
      <c r="C183" s="19"/>
      <c r="D183" s="19"/>
      <c r="E183" s="19"/>
      <c r="F183" s="21"/>
      <c r="G183" s="14"/>
      <c r="H183" s="21"/>
      <c r="I183" s="14"/>
      <c r="J183" s="21"/>
      <c r="K183" s="14"/>
      <c r="L183" s="21"/>
      <c r="M183" s="14"/>
      <c r="N183" s="21"/>
      <c r="O183" s="14"/>
      <c r="P183" s="21"/>
      <c r="Q183" s="14"/>
      <c r="R183" s="21"/>
      <c r="S183" s="14"/>
      <c r="T183" s="21"/>
      <c r="U183" s="14"/>
      <c r="V183" s="21"/>
      <c r="W183" s="14"/>
      <c r="X183" s="21"/>
      <c r="Y183" s="14"/>
      <c r="Z183" s="22"/>
      <c r="AA183" s="22"/>
      <c r="AB183" s="22"/>
    </row>
    <row r="184" spans="2:28" ht="15">
      <c r="B184" s="20"/>
      <c r="C184" s="19"/>
      <c r="D184" s="19"/>
      <c r="E184" s="19"/>
      <c r="F184" s="21"/>
      <c r="G184" s="18"/>
      <c r="H184" s="21"/>
      <c r="I184" s="18"/>
      <c r="J184" s="21"/>
      <c r="K184" s="18"/>
      <c r="L184" s="21"/>
      <c r="M184" s="18"/>
      <c r="N184" s="21"/>
      <c r="O184" s="18"/>
      <c r="P184" s="21"/>
      <c r="Q184" s="18"/>
      <c r="R184" s="21"/>
      <c r="S184" s="18"/>
      <c r="T184" s="21"/>
      <c r="U184" s="18"/>
      <c r="V184" s="21"/>
      <c r="W184" s="18"/>
      <c r="X184" s="21"/>
      <c r="Y184" s="18"/>
      <c r="Z184" s="22"/>
      <c r="AA184" s="22"/>
      <c r="AB184" s="22"/>
    </row>
    <row r="185" spans="2:28" ht="15.75">
      <c r="B185" s="23"/>
      <c r="C185" s="19"/>
      <c r="D185" s="19"/>
      <c r="E185" s="19"/>
      <c r="F185" s="21"/>
      <c r="G185" s="14"/>
      <c r="H185" s="21"/>
      <c r="I185" s="14"/>
      <c r="J185" s="21"/>
      <c r="K185" s="14"/>
      <c r="L185" s="21"/>
      <c r="M185" s="14"/>
      <c r="N185" s="21"/>
      <c r="O185" s="14"/>
      <c r="P185" s="21"/>
      <c r="Q185" s="14"/>
      <c r="R185" s="21"/>
      <c r="S185" s="14"/>
      <c r="T185" s="21"/>
      <c r="U185" s="14"/>
      <c r="V185" s="21"/>
      <c r="W185" s="14"/>
      <c r="X185" s="21"/>
      <c r="Y185" s="14"/>
      <c r="Z185" s="22"/>
      <c r="AA185" s="22"/>
      <c r="AB185" s="22"/>
    </row>
    <row r="186" spans="2:28" ht="15">
      <c r="B186" s="20"/>
      <c r="C186" s="19"/>
      <c r="D186" s="19"/>
      <c r="E186" s="19"/>
      <c r="F186" s="21"/>
      <c r="G186" s="18"/>
      <c r="H186" s="21"/>
      <c r="I186" s="18"/>
      <c r="J186" s="21"/>
      <c r="K186" s="18"/>
      <c r="L186" s="21"/>
      <c r="M186" s="18"/>
      <c r="N186" s="21"/>
      <c r="O186" s="18"/>
      <c r="P186" s="21"/>
      <c r="Q186" s="18"/>
      <c r="R186" s="21"/>
      <c r="S186" s="18"/>
      <c r="T186" s="21"/>
      <c r="U186" s="18"/>
      <c r="V186" s="21"/>
      <c r="W186" s="18"/>
      <c r="X186" s="21"/>
      <c r="Y186" s="18"/>
      <c r="Z186" s="22"/>
      <c r="AA186" s="22"/>
      <c r="AB186" s="22"/>
    </row>
    <row r="187" spans="2:28" ht="15.75">
      <c r="B187" s="23"/>
      <c r="C187" s="19"/>
      <c r="D187" s="19"/>
      <c r="E187" s="19"/>
      <c r="F187" s="21"/>
      <c r="G187" s="14"/>
      <c r="H187" s="21"/>
      <c r="I187" s="14"/>
      <c r="J187" s="21"/>
      <c r="K187" s="14"/>
      <c r="L187" s="21"/>
      <c r="M187" s="14"/>
      <c r="N187" s="21"/>
      <c r="O187" s="14"/>
      <c r="P187" s="21"/>
      <c r="Q187" s="14"/>
      <c r="R187" s="21"/>
      <c r="S187" s="14"/>
      <c r="T187" s="21"/>
      <c r="U187" s="14"/>
      <c r="V187" s="21"/>
      <c r="W187" s="14"/>
      <c r="X187" s="21"/>
      <c r="Y187" s="14"/>
      <c r="Z187" s="22"/>
      <c r="AA187" s="22"/>
      <c r="AB187" s="22"/>
    </row>
    <row r="188" spans="2:28" ht="15">
      <c r="B188" s="20"/>
      <c r="C188" s="19"/>
      <c r="D188" s="19"/>
      <c r="E188" s="19"/>
      <c r="F188" s="21"/>
      <c r="G188" s="18"/>
      <c r="H188" s="21"/>
      <c r="I188" s="18"/>
      <c r="J188" s="21"/>
      <c r="K188" s="18"/>
      <c r="L188" s="21"/>
      <c r="M188" s="18"/>
      <c r="N188" s="21"/>
      <c r="O188" s="18"/>
      <c r="P188" s="21"/>
      <c r="Q188" s="18"/>
      <c r="R188" s="21"/>
      <c r="S188" s="18"/>
      <c r="T188" s="21"/>
      <c r="U188" s="18"/>
      <c r="V188" s="21"/>
      <c r="W188" s="18"/>
      <c r="X188" s="21"/>
      <c r="Y188" s="18"/>
      <c r="Z188" s="22"/>
      <c r="AA188" s="22"/>
      <c r="AB188" s="22"/>
    </row>
    <row r="189" spans="2:28" ht="15.75">
      <c r="B189" s="23"/>
      <c r="C189" s="19"/>
      <c r="D189" s="19"/>
      <c r="E189" s="19"/>
      <c r="F189" s="21"/>
      <c r="G189" s="14"/>
      <c r="H189" s="21"/>
      <c r="I189" s="14"/>
      <c r="J189" s="21"/>
      <c r="K189" s="14"/>
      <c r="L189" s="21"/>
      <c r="M189" s="14"/>
      <c r="N189" s="21"/>
      <c r="O189" s="14"/>
      <c r="P189" s="21"/>
      <c r="Q189" s="14"/>
      <c r="R189" s="21"/>
      <c r="S189" s="14"/>
      <c r="T189" s="21"/>
      <c r="U189" s="14"/>
      <c r="V189" s="21"/>
      <c r="W189" s="14"/>
      <c r="X189" s="21"/>
      <c r="Y189" s="14"/>
      <c r="Z189" s="22"/>
      <c r="AA189" s="22"/>
      <c r="AB189" s="22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0">
    <mergeCell ref="R68:R69"/>
    <mergeCell ref="N68:N69"/>
    <mergeCell ref="V68:V69"/>
    <mergeCell ref="T68:T69"/>
    <mergeCell ref="X64:X65"/>
    <mergeCell ref="X70:X71"/>
    <mergeCell ref="X68:X69"/>
    <mergeCell ref="J70:J71"/>
    <mergeCell ref="L70:L71"/>
    <mergeCell ref="Z70:Z71"/>
    <mergeCell ref="Z66:Z67"/>
    <mergeCell ref="N70:N71"/>
    <mergeCell ref="P70:P71"/>
    <mergeCell ref="R70:R71"/>
    <mergeCell ref="V70:V71"/>
    <mergeCell ref="T70:T71"/>
    <mergeCell ref="P68:P69"/>
    <mergeCell ref="B70:B71"/>
    <mergeCell ref="C70:C71"/>
    <mergeCell ref="D70:D71"/>
    <mergeCell ref="E70:E71"/>
    <mergeCell ref="F70:F71"/>
    <mergeCell ref="H70:H71"/>
    <mergeCell ref="H66:H67"/>
    <mergeCell ref="J66:J67"/>
    <mergeCell ref="L66:L67"/>
    <mergeCell ref="B68:B69"/>
    <mergeCell ref="C68:C69"/>
    <mergeCell ref="D68:D69"/>
    <mergeCell ref="E68:E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F66:F67"/>
    <mergeCell ref="P66:P67"/>
    <mergeCell ref="P64:P65"/>
    <mergeCell ref="R64:R65"/>
    <mergeCell ref="V64:V65"/>
    <mergeCell ref="T64:T65"/>
    <mergeCell ref="R66:R67"/>
    <mergeCell ref="T66:T67"/>
    <mergeCell ref="V66:V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48:F49"/>
    <mergeCell ref="H48:H49"/>
    <mergeCell ref="J48:J49"/>
    <mergeCell ref="L48:L49"/>
    <mergeCell ref="N48:N49"/>
    <mergeCell ref="P48:P49"/>
    <mergeCell ref="P46:P47"/>
    <mergeCell ref="R46:R47"/>
    <mergeCell ref="F44:F45"/>
    <mergeCell ref="H44:H45"/>
    <mergeCell ref="F46:F47"/>
    <mergeCell ref="H46:H47"/>
    <mergeCell ref="J46:J47"/>
    <mergeCell ref="L46:L47"/>
    <mergeCell ref="L40:L41"/>
    <mergeCell ref="H42:H43"/>
    <mergeCell ref="J42:J43"/>
    <mergeCell ref="L42:L43"/>
    <mergeCell ref="N42:N43"/>
    <mergeCell ref="N46:N47"/>
    <mergeCell ref="J44:J45"/>
    <mergeCell ref="L44:L45"/>
    <mergeCell ref="N44:N45"/>
    <mergeCell ref="P44:P45"/>
    <mergeCell ref="P42:P43"/>
    <mergeCell ref="R44:R45"/>
    <mergeCell ref="N40:N41"/>
    <mergeCell ref="P40:P41"/>
    <mergeCell ref="R40:R41"/>
    <mergeCell ref="R35:R36"/>
    <mergeCell ref="P37:P38"/>
    <mergeCell ref="R37:R38"/>
    <mergeCell ref="R42:R43"/>
    <mergeCell ref="X35:X36"/>
    <mergeCell ref="Z35:Z36"/>
    <mergeCell ref="B35:B36"/>
    <mergeCell ref="C35:C36"/>
    <mergeCell ref="D35:D36"/>
    <mergeCell ref="F35:F36"/>
    <mergeCell ref="J40:J41"/>
    <mergeCell ref="E42:E43"/>
    <mergeCell ref="B40:B41"/>
    <mergeCell ref="AA35:AA36"/>
    <mergeCell ref="P33:P34"/>
    <mergeCell ref="R33:R34"/>
    <mergeCell ref="T33:T34"/>
    <mergeCell ref="X33:X34"/>
    <mergeCell ref="Z33:Z34"/>
    <mergeCell ref="AA33:AA34"/>
    <mergeCell ref="T35:T36"/>
    <mergeCell ref="V35:V36"/>
    <mergeCell ref="P35:P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K2:AB2"/>
    <mergeCell ref="Z4:Z5"/>
    <mergeCell ref="AA4:AA5"/>
    <mergeCell ref="Z23:Z24"/>
    <mergeCell ref="AA7:AA8"/>
    <mergeCell ref="Z9:Z10"/>
    <mergeCell ref="V13:V14"/>
    <mergeCell ref="AB7:AB8"/>
    <mergeCell ref="AB9:AB10"/>
    <mergeCell ref="V17:V18"/>
    <mergeCell ref="Z7:Z8"/>
    <mergeCell ref="Z13:Z14"/>
    <mergeCell ref="Z21:Z22"/>
    <mergeCell ref="Z27:Z28"/>
    <mergeCell ref="V19:V20"/>
    <mergeCell ref="Z15:Z16"/>
    <mergeCell ref="Z19:Z20"/>
    <mergeCell ref="Z25:Z26"/>
    <mergeCell ref="V15:V16"/>
    <mergeCell ref="X25:X26"/>
    <mergeCell ref="X19:X20"/>
    <mergeCell ref="V21:V22"/>
    <mergeCell ref="X21:X22"/>
    <mergeCell ref="V27:V28"/>
    <mergeCell ref="X27:X28"/>
    <mergeCell ref="N54:N55"/>
    <mergeCell ref="T52:T53"/>
    <mergeCell ref="F54:F55"/>
    <mergeCell ref="H54:L55"/>
    <mergeCell ref="X17:X18"/>
    <mergeCell ref="V9:V10"/>
    <mergeCell ref="X9:X10"/>
    <mergeCell ref="V11:V12"/>
    <mergeCell ref="X11:X12"/>
    <mergeCell ref="X13:X14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B54:B55"/>
    <mergeCell ref="B4:B5"/>
    <mergeCell ref="C4:C5"/>
    <mergeCell ref="F5:G5"/>
    <mergeCell ref="H5:I5"/>
    <mergeCell ref="F4:Y4"/>
    <mergeCell ref="P5:Q5"/>
    <mergeCell ref="R5:S5"/>
    <mergeCell ref="N5:O5"/>
    <mergeCell ref="V5:W5"/>
    <mergeCell ref="X5:Y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H13:H14"/>
    <mergeCell ref="P11:P12"/>
    <mergeCell ref="R11:R12"/>
    <mergeCell ref="P13:P14"/>
    <mergeCell ref="R13:R14"/>
    <mergeCell ref="P15:P16"/>
    <mergeCell ref="R15:R16"/>
    <mergeCell ref="H15:H16"/>
    <mergeCell ref="J15:J16"/>
    <mergeCell ref="H17:H18"/>
    <mergeCell ref="J17:J18"/>
    <mergeCell ref="L15:L16"/>
    <mergeCell ref="N15:N16"/>
    <mergeCell ref="L21:L22"/>
    <mergeCell ref="N21:N22"/>
    <mergeCell ref="H19:H20"/>
    <mergeCell ref="J19:J20"/>
    <mergeCell ref="L19:L20"/>
    <mergeCell ref="P17:P18"/>
    <mergeCell ref="L17:L18"/>
    <mergeCell ref="N17:N18"/>
    <mergeCell ref="N25:N26"/>
    <mergeCell ref="P25:P26"/>
    <mergeCell ref="J27:J28"/>
    <mergeCell ref="L23:L24"/>
    <mergeCell ref="N23:N24"/>
    <mergeCell ref="P19:P20"/>
    <mergeCell ref="N19:N20"/>
    <mergeCell ref="P23:P24"/>
    <mergeCell ref="P21:P22"/>
    <mergeCell ref="J21:J22"/>
    <mergeCell ref="R25:R26"/>
    <mergeCell ref="H29:L30"/>
    <mergeCell ref="N29:N30"/>
    <mergeCell ref="L27:L28"/>
    <mergeCell ref="N27:N28"/>
    <mergeCell ref="P27:P28"/>
    <mergeCell ref="P29:P30"/>
    <mergeCell ref="R27:R28"/>
    <mergeCell ref="J25:J26"/>
    <mergeCell ref="L25:L26"/>
    <mergeCell ref="J23:J24"/>
    <mergeCell ref="F9:F10"/>
    <mergeCell ref="F11:F12"/>
    <mergeCell ref="F13:F14"/>
    <mergeCell ref="F15:F16"/>
    <mergeCell ref="F17:F18"/>
    <mergeCell ref="F19:F20"/>
    <mergeCell ref="F21:F22"/>
    <mergeCell ref="F23:F24"/>
    <mergeCell ref="H21:H22"/>
    <mergeCell ref="T11:T12"/>
    <mergeCell ref="T15:T16"/>
    <mergeCell ref="T23:T24"/>
    <mergeCell ref="R23:R24"/>
    <mergeCell ref="R19:R20"/>
    <mergeCell ref="R21:R22"/>
    <mergeCell ref="R17:R18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Z29:Z30"/>
    <mergeCell ref="AA40:AA41"/>
    <mergeCell ref="T37:T38"/>
    <mergeCell ref="Z37:Z38"/>
    <mergeCell ref="AA37:AA38"/>
    <mergeCell ref="V40:V41"/>
    <mergeCell ref="X40:X41"/>
    <mergeCell ref="T40:T41"/>
    <mergeCell ref="Z40:Z41"/>
    <mergeCell ref="X37:X38"/>
    <mergeCell ref="V37:V38"/>
    <mergeCell ref="AA44:AA45"/>
    <mergeCell ref="T42:T43"/>
    <mergeCell ref="Z42:Z43"/>
    <mergeCell ref="AA42:AA43"/>
    <mergeCell ref="X42:X43"/>
    <mergeCell ref="X44:X45"/>
    <mergeCell ref="V44:V45"/>
    <mergeCell ref="V42:V43"/>
    <mergeCell ref="T44:T45"/>
    <mergeCell ref="Z44:Z45"/>
    <mergeCell ref="AA48:AA49"/>
    <mergeCell ref="T46:T47"/>
    <mergeCell ref="Z46:Z47"/>
    <mergeCell ref="AA46:AA47"/>
    <mergeCell ref="X46:X47"/>
    <mergeCell ref="X48:X49"/>
    <mergeCell ref="Z48:Z49"/>
    <mergeCell ref="V46:V47"/>
    <mergeCell ref="T48:T49"/>
    <mergeCell ref="T56:T57"/>
    <mergeCell ref="AA52:AA53"/>
    <mergeCell ref="T50:T51"/>
    <mergeCell ref="Z50:Z51"/>
    <mergeCell ref="AA50:AA51"/>
    <mergeCell ref="X50:X51"/>
    <mergeCell ref="X52:X53"/>
    <mergeCell ref="Z52:Z53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R29:R30"/>
    <mergeCell ref="T31:T32"/>
    <mergeCell ref="AA31:AA32"/>
    <mergeCell ref="AA66:AA67"/>
    <mergeCell ref="X66:X67"/>
    <mergeCell ref="Z56:Z57"/>
    <mergeCell ref="AA56:AA57"/>
    <mergeCell ref="T54:T55"/>
    <mergeCell ref="Z54:Z55"/>
    <mergeCell ref="AA54:AA55"/>
    <mergeCell ref="H27:H28"/>
    <mergeCell ref="Z68:Z69"/>
    <mergeCell ref="AA68:AA69"/>
    <mergeCell ref="D7:D8"/>
    <mergeCell ref="E7:E8"/>
    <mergeCell ref="D9:D10"/>
    <mergeCell ref="E9:E10"/>
    <mergeCell ref="E17:E18"/>
    <mergeCell ref="E19:E20"/>
    <mergeCell ref="E44:E45"/>
    <mergeCell ref="B6:AB6"/>
    <mergeCell ref="A4:A5"/>
    <mergeCell ref="J5:K5"/>
    <mergeCell ref="L5:M5"/>
    <mergeCell ref="P54:P55"/>
    <mergeCell ref="H25:H26"/>
    <mergeCell ref="H23:H24"/>
    <mergeCell ref="F29:F30"/>
    <mergeCell ref="F25:F26"/>
    <mergeCell ref="F27:F28"/>
    <mergeCell ref="B7:B8"/>
    <mergeCell ref="C7:C8"/>
    <mergeCell ref="AB4:AB5"/>
    <mergeCell ref="N7:N8"/>
    <mergeCell ref="P7:P8"/>
    <mergeCell ref="R7:R8"/>
    <mergeCell ref="T7:T8"/>
    <mergeCell ref="T5:U5"/>
    <mergeCell ref="V7:V8"/>
    <mergeCell ref="X7:X8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E23:E24"/>
    <mergeCell ref="D37:D38"/>
    <mergeCell ref="E37:E38"/>
    <mergeCell ref="E35:E36"/>
    <mergeCell ref="D31:D32"/>
    <mergeCell ref="D25:D26"/>
    <mergeCell ref="E25:E26"/>
    <mergeCell ref="B46:B47"/>
    <mergeCell ref="C46:C47"/>
    <mergeCell ref="D46:D47"/>
    <mergeCell ref="E46:E47"/>
    <mergeCell ref="C40:C41"/>
    <mergeCell ref="D40:D41"/>
    <mergeCell ref="E40:E41"/>
    <mergeCell ref="B42:B43"/>
    <mergeCell ref="C42:C43"/>
    <mergeCell ref="D42:D43"/>
    <mergeCell ref="B50:B51"/>
    <mergeCell ref="C50:C51"/>
    <mergeCell ref="D50:D51"/>
    <mergeCell ref="E50:E51"/>
    <mergeCell ref="B44:B45"/>
    <mergeCell ref="C44:C45"/>
    <mergeCell ref="D44:D45"/>
    <mergeCell ref="E48:E49"/>
    <mergeCell ref="C48:C49"/>
    <mergeCell ref="D48:D49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H37:H38"/>
    <mergeCell ref="J35:J36"/>
    <mergeCell ref="B60:B61"/>
    <mergeCell ref="B56:B57"/>
    <mergeCell ref="B52:B53"/>
    <mergeCell ref="B48:B49"/>
    <mergeCell ref="B58:B59"/>
    <mergeCell ref="C58:C59"/>
    <mergeCell ref="D58:D59"/>
    <mergeCell ref="C60:C61"/>
    <mergeCell ref="AL63:AM64"/>
    <mergeCell ref="L35:L36"/>
    <mergeCell ref="N35:N36"/>
    <mergeCell ref="Z64:Z65"/>
    <mergeCell ref="AA64:AA65"/>
    <mergeCell ref="T62:T63"/>
    <mergeCell ref="Z62:Z63"/>
    <mergeCell ref="AA62:AA63"/>
    <mergeCell ref="X56:X57"/>
    <mergeCell ref="V56:V57"/>
    <mergeCell ref="AB11:AB12"/>
    <mergeCell ref="AB13:AB14"/>
    <mergeCell ref="AB15:AB16"/>
    <mergeCell ref="AB17:AB18"/>
    <mergeCell ref="AH63:AI64"/>
    <mergeCell ref="AJ63:AK64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35:AB36"/>
    <mergeCell ref="AB37:AB38"/>
    <mergeCell ref="AB40:AB41"/>
    <mergeCell ref="AB42:AB43"/>
    <mergeCell ref="B39:AB39"/>
    <mergeCell ref="J37:J38"/>
    <mergeCell ref="L37:L38"/>
    <mergeCell ref="N37:N38"/>
    <mergeCell ref="H35:H36"/>
    <mergeCell ref="F37:F38"/>
    <mergeCell ref="AB58:AB59"/>
    <mergeCell ref="AB44:AB45"/>
    <mergeCell ref="AB46:AB47"/>
    <mergeCell ref="AB48:AB49"/>
    <mergeCell ref="AB50:AB51"/>
    <mergeCell ref="AB52:AB53"/>
    <mergeCell ref="AB54:AB55"/>
    <mergeCell ref="AB56:AB57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9"/>
  <sheetViews>
    <sheetView zoomScalePageLayoutView="0" workbookViewId="0" topLeftCell="A53">
      <selection activeCell="G69" sqref="B7:G7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3" t="s">
        <v>46</v>
      </c>
      <c r="B1" s="163"/>
      <c r="C1" s="163"/>
      <c r="D1" s="163"/>
      <c r="E1" s="163"/>
      <c r="F1" s="163"/>
      <c r="G1" s="163"/>
    </row>
    <row r="2" spans="1:10" ht="24" customHeight="1">
      <c r="A2" s="152" t="str">
        <f>HYPERLINK('[1]реквизиты'!$A$2)</f>
        <v>ХХI Всероссийский турнир по самбо, посвященный памяти МСМК Накипа Мадьярова</v>
      </c>
      <c r="B2" s="153"/>
      <c r="C2" s="153"/>
      <c r="D2" s="153"/>
      <c r="E2" s="153"/>
      <c r="F2" s="153"/>
      <c r="G2" s="153"/>
      <c r="H2" s="4"/>
      <c r="I2" s="4"/>
      <c r="J2" s="4"/>
    </row>
    <row r="3" spans="1:7" ht="15" customHeight="1">
      <c r="A3" s="154" t="str">
        <f>HYPERLINK('[1]реквизиты'!$A$3)</f>
        <v>1-3 апреля 2011 г.</v>
      </c>
      <c r="B3" s="154"/>
      <c r="C3" s="154"/>
      <c r="D3" s="154"/>
      <c r="E3" s="154"/>
      <c r="F3" s="154"/>
      <c r="G3" s="154"/>
    </row>
    <row r="4" ht="12.75">
      <c r="D4" s="31" t="s">
        <v>165</v>
      </c>
    </row>
    <row r="5" spans="1:7" ht="12.75">
      <c r="A5" s="151" t="s">
        <v>0</v>
      </c>
      <c r="B5" s="155" t="s">
        <v>4</v>
      </c>
      <c r="C5" s="151" t="s">
        <v>1</v>
      </c>
      <c r="D5" s="151" t="s">
        <v>2</v>
      </c>
      <c r="E5" s="151" t="s">
        <v>22</v>
      </c>
      <c r="F5" s="151" t="s">
        <v>7</v>
      </c>
      <c r="G5" s="151" t="s">
        <v>8</v>
      </c>
    </row>
    <row r="6" spans="1:7" ht="12.75">
      <c r="A6" s="151"/>
      <c r="B6" s="151"/>
      <c r="C6" s="151"/>
      <c r="D6" s="151"/>
      <c r="E6" s="151"/>
      <c r="F6" s="151"/>
      <c r="G6" s="151"/>
    </row>
    <row r="7" spans="1:7" ht="12.75">
      <c r="A7" s="148" t="s">
        <v>9</v>
      </c>
      <c r="B7" s="149">
        <v>1</v>
      </c>
      <c r="C7" s="144" t="s">
        <v>140</v>
      </c>
      <c r="D7" s="145" t="s">
        <v>141</v>
      </c>
      <c r="E7" s="146" t="s">
        <v>142</v>
      </c>
      <c r="F7" s="147" t="s">
        <v>143</v>
      </c>
      <c r="G7" s="143" t="s">
        <v>144</v>
      </c>
    </row>
    <row r="8" spans="1:7" ht="12.75">
      <c r="A8" s="148"/>
      <c r="B8" s="150"/>
      <c r="C8" s="144"/>
      <c r="D8" s="145"/>
      <c r="E8" s="146"/>
      <c r="F8" s="147"/>
      <c r="G8" s="143"/>
    </row>
    <row r="9" spans="1:7" ht="12.75" customHeight="1">
      <c r="A9" s="148" t="s">
        <v>10</v>
      </c>
      <c r="B9" s="149">
        <v>2</v>
      </c>
      <c r="C9" s="144" t="s">
        <v>80</v>
      </c>
      <c r="D9" s="145" t="s">
        <v>81</v>
      </c>
      <c r="E9" s="146" t="s">
        <v>75</v>
      </c>
      <c r="F9" s="147"/>
      <c r="G9" s="143" t="s">
        <v>82</v>
      </c>
    </row>
    <row r="10" spans="1:7" ht="12.75" customHeight="1">
      <c r="A10" s="148"/>
      <c r="B10" s="150"/>
      <c r="C10" s="144"/>
      <c r="D10" s="145"/>
      <c r="E10" s="146"/>
      <c r="F10" s="147"/>
      <c r="G10" s="143"/>
    </row>
    <row r="11" spans="1:7" ht="12.75" customHeight="1">
      <c r="A11" s="148" t="s">
        <v>11</v>
      </c>
      <c r="B11" s="149">
        <v>3</v>
      </c>
      <c r="C11" s="144" t="s">
        <v>157</v>
      </c>
      <c r="D11" s="145" t="s">
        <v>158</v>
      </c>
      <c r="E11" s="146" t="s">
        <v>159</v>
      </c>
      <c r="F11" s="147"/>
      <c r="G11" s="143" t="s">
        <v>160</v>
      </c>
    </row>
    <row r="12" spans="1:7" ht="12.75" customHeight="1">
      <c r="A12" s="148"/>
      <c r="B12" s="150"/>
      <c r="C12" s="144"/>
      <c r="D12" s="145"/>
      <c r="E12" s="146"/>
      <c r="F12" s="147"/>
      <c r="G12" s="143"/>
    </row>
    <row r="13" spans="1:7" ht="12.75" customHeight="1">
      <c r="A13" s="148" t="s">
        <v>12</v>
      </c>
      <c r="B13" s="149">
        <v>4</v>
      </c>
      <c r="C13" s="144" t="s">
        <v>66</v>
      </c>
      <c r="D13" s="145" t="s">
        <v>67</v>
      </c>
      <c r="E13" s="146" t="s">
        <v>68</v>
      </c>
      <c r="F13" s="147"/>
      <c r="G13" s="143" t="s">
        <v>69</v>
      </c>
    </row>
    <row r="14" spans="1:7" ht="12.75" customHeight="1">
      <c r="A14" s="148"/>
      <c r="B14" s="150"/>
      <c r="C14" s="144"/>
      <c r="D14" s="145"/>
      <c r="E14" s="146"/>
      <c r="F14" s="147"/>
      <c r="G14" s="143"/>
    </row>
    <row r="15" spans="1:7" ht="12.75" customHeight="1">
      <c r="A15" s="148" t="s">
        <v>13</v>
      </c>
      <c r="B15" s="149">
        <v>5</v>
      </c>
      <c r="C15" s="144" t="s">
        <v>109</v>
      </c>
      <c r="D15" s="145" t="s">
        <v>74</v>
      </c>
      <c r="E15" s="146" t="s">
        <v>110</v>
      </c>
      <c r="F15" s="147"/>
      <c r="G15" s="143" t="s">
        <v>111</v>
      </c>
    </row>
    <row r="16" spans="1:7" ht="12.75" customHeight="1">
      <c r="A16" s="148"/>
      <c r="B16" s="150"/>
      <c r="C16" s="144"/>
      <c r="D16" s="145"/>
      <c r="E16" s="146"/>
      <c r="F16" s="147"/>
      <c r="G16" s="143"/>
    </row>
    <row r="17" spans="1:7" ht="12.75" customHeight="1">
      <c r="A17" s="148" t="s">
        <v>14</v>
      </c>
      <c r="B17" s="149">
        <v>6</v>
      </c>
      <c r="C17" s="144" t="s">
        <v>53</v>
      </c>
      <c r="D17" s="145" t="s">
        <v>54</v>
      </c>
      <c r="E17" s="146" t="s">
        <v>55</v>
      </c>
      <c r="F17" s="147"/>
      <c r="G17" s="143" t="s">
        <v>56</v>
      </c>
    </row>
    <row r="18" spans="1:7" ht="12.75" customHeight="1">
      <c r="A18" s="148"/>
      <c r="B18" s="150"/>
      <c r="C18" s="144"/>
      <c r="D18" s="145"/>
      <c r="E18" s="146"/>
      <c r="F18" s="147"/>
      <c r="G18" s="143"/>
    </row>
    <row r="19" spans="1:7" ht="12.75" customHeight="1">
      <c r="A19" s="148" t="s">
        <v>15</v>
      </c>
      <c r="B19" s="149">
        <v>7</v>
      </c>
      <c r="C19" s="144" t="s">
        <v>70</v>
      </c>
      <c r="D19" s="145" t="s">
        <v>71</v>
      </c>
      <c r="E19" s="146" t="s">
        <v>72</v>
      </c>
      <c r="F19" s="147"/>
      <c r="G19" s="143" t="s">
        <v>73</v>
      </c>
    </row>
    <row r="20" spans="1:7" ht="12.75" customHeight="1">
      <c r="A20" s="148"/>
      <c r="B20" s="150"/>
      <c r="C20" s="144"/>
      <c r="D20" s="145"/>
      <c r="E20" s="146"/>
      <c r="F20" s="147"/>
      <c r="G20" s="143"/>
    </row>
    <row r="21" spans="1:7" ht="12.75" customHeight="1">
      <c r="A21" s="148" t="s">
        <v>16</v>
      </c>
      <c r="B21" s="149">
        <v>8</v>
      </c>
      <c r="C21" s="144" t="s">
        <v>103</v>
      </c>
      <c r="D21" s="145" t="s">
        <v>104</v>
      </c>
      <c r="E21" s="146" t="s">
        <v>97</v>
      </c>
      <c r="F21" s="147"/>
      <c r="G21" s="143" t="s">
        <v>105</v>
      </c>
    </row>
    <row r="22" spans="1:7" ht="12.75" customHeight="1">
      <c r="A22" s="148"/>
      <c r="B22" s="150"/>
      <c r="C22" s="144"/>
      <c r="D22" s="145"/>
      <c r="E22" s="146"/>
      <c r="F22" s="147"/>
      <c r="G22" s="143"/>
    </row>
    <row r="23" spans="1:7" ht="12.75" customHeight="1">
      <c r="A23" s="148" t="s">
        <v>17</v>
      </c>
      <c r="B23" s="149">
        <v>9</v>
      </c>
      <c r="C23" s="144" t="s">
        <v>126</v>
      </c>
      <c r="D23" s="145" t="s">
        <v>127</v>
      </c>
      <c r="E23" s="146" t="s">
        <v>128</v>
      </c>
      <c r="F23" s="147"/>
      <c r="G23" s="143"/>
    </row>
    <row r="24" spans="1:7" ht="12.75" customHeight="1">
      <c r="A24" s="148"/>
      <c r="B24" s="150"/>
      <c r="C24" s="144"/>
      <c r="D24" s="145"/>
      <c r="E24" s="146"/>
      <c r="F24" s="147"/>
      <c r="G24" s="143"/>
    </row>
    <row r="25" spans="1:7" ht="12.75" customHeight="1">
      <c r="A25" s="148" t="s">
        <v>18</v>
      </c>
      <c r="B25" s="149">
        <v>10</v>
      </c>
      <c r="C25" s="144" t="s">
        <v>149</v>
      </c>
      <c r="D25" s="145" t="s">
        <v>150</v>
      </c>
      <c r="E25" s="146" t="s">
        <v>151</v>
      </c>
      <c r="F25" s="147" t="s">
        <v>152</v>
      </c>
      <c r="G25" s="143" t="s">
        <v>153</v>
      </c>
    </row>
    <row r="26" spans="1:7" ht="12.75" customHeight="1">
      <c r="A26" s="148"/>
      <c r="B26" s="150"/>
      <c r="C26" s="144"/>
      <c r="D26" s="145"/>
      <c r="E26" s="146"/>
      <c r="F26" s="147"/>
      <c r="G26" s="143"/>
    </row>
    <row r="27" spans="1:7" ht="12.75" customHeight="1">
      <c r="A27" s="148" t="s">
        <v>19</v>
      </c>
      <c r="B27" s="149">
        <v>11</v>
      </c>
      <c r="C27" s="144" t="s">
        <v>123</v>
      </c>
      <c r="D27" s="145" t="s">
        <v>124</v>
      </c>
      <c r="E27" s="146" t="s">
        <v>114</v>
      </c>
      <c r="F27" s="147"/>
      <c r="G27" s="143" t="s">
        <v>125</v>
      </c>
    </row>
    <row r="28" spans="1:7" ht="12.75" customHeight="1">
      <c r="A28" s="148"/>
      <c r="B28" s="150"/>
      <c r="C28" s="144"/>
      <c r="D28" s="145"/>
      <c r="E28" s="146"/>
      <c r="F28" s="147"/>
      <c r="G28" s="143"/>
    </row>
    <row r="29" spans="1:7" ht="12.75">
      <c r="A29" s="148" t="s">
        <v>20</v>
      </c>
      <c r="B29" s="149">
        <v>12</v>
      </c>
      <c r="C29" s="144" t="s">
        <v>131</v>
      </c>
      <c r="D29" s="145" t="s">
        <v>132</v>
      </c>
      <c r="E29" s="146" t="s">
        <v>133</v>
      </c>
      <c r="F29" s="147"/>
      <c r="G29" s="143"/>
    </row>
    <row r="30" spans="1:7" ht="12.75">
      <c r="A30" s="148"/>
      <c r="B30" s="150"/>
      <c r="C30" s="144"/>
      <c r="D30" s="145"/>
      <c r="E30" s="146"/>
      <c r="F30" s="147"/>
      <c r="G30" s="143"/>
    </row>
    <row r="31" spans="1:7" ht="12.75">
      <c r="A31" s="148" t="s">
        <v>23</v>
      </c>
      <c r="B31" s="149">
        <v>13</v>
      </c>
      <c r="C31" s="144" t="s">
        <v>95</v>
      </c>
      <c r="D31" s="145" t="s">
        <v>96</v>
      </c>
      <c r="E31" s="146" t="s">
        <v>97</v>
      </c>
      <c r="F31" s="147" t="s">
        <v>98</v>
      </c>
      <c r="G31" s="143" t="s">
        <v>99</v>
      </c>
    </row>
    <row r="32" spans="1:7" ht="12.75">
      <c r="A32" s="148"/>
      <c r="B32" s="150"/>
      <c r="C32" s="144"/>
      <c r="D32" s="145"/>
      <c r="E32" s="146"/>
      <c r="F32" s="147"/>
      <c r="G32" s="143"/>
    </row>
    <row r="33" spans="1:7" ht="12.75">
      <c r="A33" s="148" t="s">
        <v>24</v>
      </c>
      <c r="B33" s="149">
        <v>14</v>
      </c>
      <c r="C33" s="144" t="s">
        <v>119</v>
      </c>
      <c r="D33" s="145" t="s">
        <v>120</v>
      </c>
      <c r="E33" s="146" t="s">
        <v>121</v>
      </c>
      <c r="F33" s="147"/>
      <c r="G33" s="143" t="s">
        <v>122</v>
      </c>
    </row>
    <row r="34" spans="1:7" ht="12.75">
      <c r="A34" s="148"/>
      <c r="B34" s="150"/>
      <c r="C34" s="144"/>
      <c r="D34" s="145"/>
      <c r="E34" s="146"/>
      <c r="F34" s="147"/>
      <c r="G34" s="143"/>
    </row>
    <row r="35" spans="1:7" ht="12.75">
      <c r="A35" s="148" t="s">
        <v>25</v>
      </c>
      <c r="B35" s="149">
        <v>15</v>
      </c>
      <c r="C35" s="144" t="s">
        <v>134</v>
      </c>
      <c r="D35" s="145" t="s">
        <v>135</v>
      </c>
      <c r="E35" s="146" t="s">
        <v>136</v>
      </c>
      <c r="F35" s="147"/>
      <c r="G35" s="143" t="s">
        <v>137</v>
      </c>
    </row>
    <row r="36" spans="1:7" ht="12.75">
      <c r="A36" s="148"/>
      <c r="B36" s="150"/>
      <c r="C36" s="144"/>
      <c r="D36" s="145"/>
      <c r="E36" s="146"/>
      <c r="F36" s="147"/>
      <c r="G36" s="143"/>
    </row>
    <row r="37" spans="1:7" ht="12.75">
      <c r="A37" s="148" t="s">
        <v>26</v>
      </c>
      <c r="B37" s="149">
        <v>16</v>
      </c>
      <c r="C37" s="144" t="s">
        <v>154</v>
      </c>
      <c r="D37" s="145" t="s">
        <v>155</v>
      </c>
      <c r="E37" s="146" t="s">
        <v>151</v>
      </c>
      <c r="F37" s="147"/>
      <c r="G37" s="143" t="s">
        <v>156</v>
      </c>
    </row>
    <row r="38" spans="1:7" ht="12.75">
      <c r="A38" s="148"/>
      <c r="B38" s="150"/>
      <c r="C38" s="144"/>
      <c r="D38" s="145"/>
      <c r="E38" s="146"/>
      <c r="F38" s="147"/>
      <c r="G38" s="143"/>
    </row>
    <row r="39" spans="1:7" ht="12.75">
      <c r="A39" s="148" t="s">
        <v>27</v>
      </c>
      <c r="B39" s="149">
        <v>17</v>
      </c>
      <c r="C39" s="144" t="s">
        <v>106</v>
      </c>
      <c r="D39" s="145" t="s">
        <v>107</v>
      </c>
      <c r="E39" s="146" t="s">
        <v>93</v>
      </c>
      <c r="F39" s="147"/>
      <c r="G39" s="143" t="s">
        <v>108</v>
      </c>
    </row>
    <row r="40" spans="1:7" ht="12.75">
      <c r="A40" s="148"/>
      <c r="B40" s="150"/>
      <c r="C40" s="144"/>
      <c r="D40" s="145"/>
      <c r="E40" s="146"/>
      <c r="F40" s="147"/>
      <c r="G40" s="143"/>
    </row>
    <row r="41" spans="1:7" ht="12.75">
      <c r="A41" s="148" t="s">
        <v>28</v>
      </c>
      <c r="B41" s="149">
        <v>18</v>
      </c>
      <c r="C41" s="144" t="s">
        <v>129</v>
      </c>
      <c r="D41" s="145" t="s">
        <v>130</v>
      </c>
      <c r="E41" s="146" t="s">
        <v>72</v>
      </c>
      <c r="F41" s="147"/>
      <c r="G41" s="143"/>
    </row>
    <row r="42" spans="1:7" ht="12.75">
      <c r="A42" s="148"/>
      <c r="B42" s="150"/>
      <c r="C42" s="144"/>
      <c r="D42" s="145"/>
      <c r="E42" s="146"/>
      <c r="F42" s="147"/>
      <c r="G42" s="143"/>
    </row>
    <row r="43" spans="1:7" ht="12.75">
      <c r="A43" s="148" t="s">
        <v>29</v>
      </c>
      <c r="B43" s="149">
        <v>19</v>
      </c>
      <c r="C43" s="144" t="s">
        <v>166</v>
      </c>
      <c r="D43" s="145" t="s">
        <v>74</v>
      </c>
      <c r="E43" s="146" t="s">
        <v>75</v>
      </c>
      <c r="F43" s="147"/>
      <c r="G43" s="143" t="s">
        <v>76</v>
      </c>
    </row>
    <row r="44" spans="1:7" ht="12.75">
      <c r="A44" s="148"/>
      <c r="B44" s="150"/>
      <c r="C44" s="144"/>
      <c r="D44" s="145"/>
      <c r="E44" s="146"/>
      <c r="F44" s="147"/>
      <c r="G44" s="143"/>
    </row>
    <row r="45" spans="1:7" ht="12.75">
      <c r="A45" s="148" t="s">
        <v>30</v>
      </c>
      <c r="B45" s="149">
        <v>20</v>
      </c>
      <c r="C45" s="144" t="s">
        <v>138</v>
      </c>
      <c r="D45" s="145" t="s">
        <v>139</v>
      </c>
      <c r="E45" s="146" t="s">
        <v>136</v>
      </c>
      <c r="F45" s="147"/>
      <c r="G45" s="143" t="s">
        <v>137</v>
      </c>
    </row>
    <row r="46" spans="1:7" ht="12.75">
      <c r="A46" s="148"/>
      <c r="B46" s="150"/>
      <c r="C46" s="144"/>
      <c r="D46" s="145"/>
      <c r="E46" s="146"/>
      <c r="F46" s="147"/>
      <c r="G46" s="143"/>
    </row>
    <row r="47" spans="1:7" ht="12.75">
      <c r="A47" s="148" t="s">
        <v>31</v>
      </c>
      <c r="B47" s="149">
        <v>21</v>
      </c>
      <c r="C47" s="144" t="s">
        <v>49</v>
      </c>
      <c r="D47" s="145" t="s">
        <v>50</v>
      </c>
      <c r="E47" s="146" t="s">
        <v>51</v>
      </c>
      <c r="F47" s="147"/>
      <c r="G47" s="143" t="s">
        <v>52</v>
      </c>
    </row>
    <row r="48" spans="1:7" ht="12.75">
      <c r="A48" s="148"/>
      <c r="B48" s="150"/>
      <c r="C48" s="144"/>
      <c r="D48" s="145"/>
      <c r="E48" s="146"/>
      <c r="F48" s="147"/>
      <c r="G48" s="143"/>
    </row>
    <row r="49" spans="1:7" ht="12.75">
      <c r="A49" s="148" t="s">
        <v>32</v>
      </c>
      <c r="B49" s="149">
        <v>22</v>
      </c>
      <c r="C49" s="144" t="s">
        <v>116</v>
      </c>
      <c r="D49" s="145" t="s">
        <v>117</v>
      </c>
      <c r="E49" s="146" t="s">
        <v>68</v>
      </c>
      <c r="F49" s="147"/>
      <c r="G49" s="143" t="s">
        <v>118</v>
      </c>
    </row>
    <row r="50" spans="1:7" ht="12.75">
      <c r="A50" s="148"/>
      <c r="B50" s="150"/>
      <c r="C50" s="144"/>
      <c r="D50" s="145"/>
      <c r="E50" s="146"/>
      <c r="F50" s="147"/>
      <c r="G50" s="143"/>
    </row>
    <row r="51" spans="1:7" ht="12.75">
      <c r="A51" s="148" t="s">
        <v>33</v>
      </c>
      <c r="B51" s="149">
        <v>23</v>
      </c>
      <c r="C51" s="144" t="s">
        <v>145</v>
      </c>
      <c r="D51" s="145" t="s">
        <v>146</v>
      </c>
      <c r="E51" s="146" t="s">
        <v>147</v>
      </c>
      <c r="F51" s="147" t="s">
        <v>148</v>
      </c>
      <c r="G51" s="143" t="s">
        <v>144</v>
      </c>
    </row>
    <row r="52" spans="1:7" ht="12.75">
      <c r="A52" s="148"/>
      <c r="B52" s="150"/>
      <c r="C52" s="144"/>
      <c r="D52" s="145"/>
      <c r="E52" s="146"/>
      <c r="F52" s="147"/>
      <c r="G52" s="143"/>
    </row>
    <row r="53" spans="1:7" ht="12.75">
      <c r="A53" s="148" t="s">
        <v>34</v>
      </c>
      <c r="B53" s="149">
        <v>24</v>
      </c>
      <c r="C53" s="144" t="s">
        <v>62</v>
      </c>
      <c r="D53" s="145" t="s">
        <v>63</v>
      </c>
      <c r="E53" s="146" t="s">
        <v>64</v>
      </c>
      <c r="F53" s="147"/>
      <c r="G53" s="143" t="s">
        <v>65</v>
      </c>
    </row>
    <row r="54" spans="1:7" ht="12.75">
      <c r="A54" s="148"/>
      <c r="B54" s="150"/>
      <c r="C54" s="144"/>
      <c r="D54" s="145"/>
      <c r="E54" s="146"/>
      <c r="F54" s="147"/>
      <c r="G54" s="143"/>
    </row>
    <row r="55" spans="1:7" ht="12.75">
      <c r="A55" s="148" t="s">
        <v>35</v>
      </c>
      <c r="B55" s="149">
        <v>25</v>
      </c>
      <c r="C55" s="144" t="s">
        <v>57</v>
      </c>
      <c r="D55" s="145" t="s">
        <v>58</v>
      </c>
      <c r="E55" s="146" t="s">
        <v>59</v>
      </c>
      <c r="F55" s="147" t="s">
        <v>60</v>
      </c>
      <c r="G55" s="143" t="s">
        <v>61</v>
      </c>
    </row>
    <row r="56" spans="1:7" ht="12.75">
      <c r="A56" s="148"/>
      <c r="B56" s="150"/>
      <c r="C56" s="144"/>
      <c r="D56" s="145"/>
      <c r="E56" s="146"/>
      <c r="F56" s="147"/>
      <c r="G56" s="143"/>
    </row>
    <row r="57" spans="1:7" ht="12.75">
      <c r="A57" s="148" t="s">
        <v>36</v>
      </c>
      <c r="B57" s="149">
        <v>26</v>
      </c>
      <c r="C57" s="144" t="s">
        <v>112</v>
      </c>
      <c r="D57" s="145" t="s">
        <v>113</v>
      </c>
      <c r="E57" s="146" t="s">
        <v>114</v>
      </c>
      <c r="F57" s="147"/>
      <c r="G57" s="143" t="s">
        <v>115</v>
      </c>
    </row>
    <row r="58" spans="1:7" ht="12.75">
      <c r="A58" s="148"/>
      <c r="B58" s="150"/>
      <c r="C58" s="144"/>
      <c r="D58" s="145"/>
      <c r="E58" s="146"/>
      <c r="F58" s="147"/>
      <c r="G58" s="143"/>
    </row>
    <row r="59" spans="1:7" ht="12.75">
      <c r="A59" s="148" t="s">
        <v>37</v>
      </c>
      <c r="B59" s="149">
        <v>27</v>
      </c>
      <c r="C59" s="144" t="s">
        <v>77</v>
      </c>
      <c r="D59" s="145" t="s">
        <v>78</v>
      </c>
      <c r="E59" s="146" t="s">
        <v>79</v>
      </c>
      <c r="F59" s="147"/>
      <c r="G59" s="143" t="s">
        <v>76</v>
      </c>
    </row>
    <row r="60" spans="1:7" ht="12.75">
      <c r="A60" s="148"/>
      <c r="B60" s="150"/>
      <c r="C60" s="144"/>
      <c r="D60" s="145"/>
      <c r="E60" s="146"/>
      <c r="F60" s="147"/>
      <c r="G60" s="143"/>
    </row>
    <row r="61" spans="1:7" ht="12.75">
      <c r="A61" s="148" t="s">
        <v>38</v>
      </c>
      <c r="B61" s="149">
        <v>28</v>
      </c>
      <c r="C61" s="144" t="s">
        <v>87</v>
      </c>
      <c r="D61" s="145" t="s">
        <v>88</v>
      </c>
      <c r="E61" s="146" t="s">
        <v>89</v>
      </c>
      <c r="F61" s="147"/>
      <c r="G61" s="143" t="s">
        <v>90</v>
      </c>
    </row>
    <row r="62" spans="1:7" ht="12.75">
      <c r="A62" s="148"/>
      <c r="B62" s="150"/>
      <c r="C62" s="144"/>
      <c r="D62" s="145"/>
      <c r="E62" s="146"/>
      <c r="F62" s="147"/>
      <c r="G62" s="143"/>
    </row>
    <row r="63" spans="1:7" ht="12.75">
      <c r="A63" s="148" t="s">
        <v>39</v>
      </c>
      <c r="B63" s="149">
        <v>29</v>
      </c>
      <c r="C63" s="144" t="s">
        <v>161</v>
      </c>
      <c r="D63" s="145" t="s">
        <v>162</v>
      </c>
      <c r="E63" s="146" t="s">
        <v>163</v>
      </c>
      <c r="F63" s="147"/>
      <c r="G63" s="143" t="s">
        <v>164</v>
      </c>
    </row>
    <row r="64" spans="1:7" ht="12.75">
      <c r="A64" s="148"/>
      <c r="B64" s="150"/>
      <c r="C64" s="144"/>
      <c r="D64" s="145"/>
      <c r="E64" s="146"/>
      <c r="F64" s="147"/>
      <c r="G64" s="143"/>
    </row>
    <row r="65" spans="1:7" ht="12.75">
      <c r="A65" s="148" t="s">
        <v>40</v>
      </c>
      <c r="B65" s="149">
        <v>30</v>
      </c>
      <c r="C65" s="144" t="s">
        <v>100</v>
      </c>
      <c r="D65" s="145" t="s">
        <v>101</v>
      </c>
      <c r="E65" s="146" t="s">
        <v>97</v>
      </c>
      <c r="F65" s="147"/>
      <c r="G65" s="143" t="s">
        <v>102</v>
      </c>
    </row>
    <row r="66" spans="1:7" ht="12.75">
      <c r="A66" s="148"/>
      <c r="B66" s="150"/>
      <c r="C66" s="144"/>
      <c r="D66" s="145"/>
      <c r="E66" s="146"/>
      <c r="F66" s="147"/>
      <c r="G66" s="143"/>
    </row>
    <row r="67" spans="1:7" ht="12.75">
      <c r="A67" s="148" t="s">
        <v>41</v>
      </c>
      <c r="B67" s="149">
        <v>31</v>
      </c>
      <c r="C67" s="144" t="s">
        <v>91</v>
      </c>
      <c r="D67" s="145" t="s">
        <v>92</v>
      </c>
      <c r="E67" s="146" t="s">
        <v>93</v>
      </c>
      <c r="F67" s="147"/>
      <c r="G67" s="143" t="s">
        <v>94</v>
      </c>
    </row>
    <row r="68" spans="1:7" ht="12.75">
      <c r="A68" s="148"/>
      <c r="B68" s="150"/>
      <c r="C68" s="144"/>
      <c r="D68" s="145"/>
      <c r="E68" s="146"/>
      <c r="F68" s="147"/>
      <c r="G68" s="143"/>
    </row>
    <row r="69" spans="1:7" ht="12.75">
      <c r="A69" s="148" t="s">
        <v>42</v>
      </c>
      <c r="B69" s="149">
        <v>32</v>
      </c>
      <c r="C69" s="144" t="s">
        <v>83</v>
      </c>
      <c r="D69" s="156" t="s">
        <v>84</v>
      </c>
      <c r="E69" s="146" t="s">
        <v>85</v>
      </c>
      <c r="F69" s="147"/>
      <c r="G69" s="143" t="s">
        <v>86</v>
      </c>
    </row>
    <row r="70" spans="1:7" ht="12.75">
      <c r="A70" s="148"/>
      <c r="B70" s="150"/>
      <c r="C70" s="144"/>
      <c r="D70" s="145"/>
      <c r="E70" s="146"/>
      <c r="F70" s="147"/>
      <c r="G70" s="143"/>
    </row>
    <row r="71" spans="1:8" ht="12.75">
      <c r="A71" s="160"/>
      <c r="B71" s="161"/>
      <c r="C71" s="157"/>
      <c r="D71" s="158"/>
      <c r="E71" s="158"/>
      <c r="F71" s="159"/>
      <c r="G71" s="157"/>
      <c r="H71" s="3"/>
    </row>
    <row r="72" spans="1:8" ht="12.75">
      <c r="A72" s="160"/>
      <c r="B72" s="162"/>
      <c r="C72" s="157"/>
      <c r="D72" s="158"/>
      <c r="E72" s="158"/>
      <c r="F72" s="159"/>
      <c r="G72" s="157"/>
      <c r="H72" s="3"/>
    </row>
    <row r="73" spans="1:8" ht="12.75">
      <c r="A73" s="160"/>
      <c r="B73" s="161"/>
      <c r="C73" s="157"/>
      <c r="D73" s="158"/>
      <c r="E73" s="158"/>
      <c r="F73" s="159"/>
      <c r="G73" s="157"/>
      <c r="H73" s="3"/>
    </row>
    <row r="74" spans="1:8" ht="12.75">
      <c r="A74" s="160"/>
      <c r="B74" s="162"/>
      <c r="C74" s="157"/>
      <c r="D74" s="158"/>
      <c r="E74" s="158"/>
      <c r="F74" s="159"/>
      <c r="G74" s="157"/>
      <c r="H74" s="3"/>
    </row>
    <row r="75" spans="1:8" ht="12.75">
      <c r="A75" s="160"/>
      <c r="B75" s="161"/>
      <c r="C75" s="157"/>
      <c r="D75" s="158"/>
      <c r="E75" s="158"/>
      <c r="F75" s="159"/>
      <c r="G75" s="157"/>
      <c r="H75" s="3"/>
    </row>
    <row r="76" spans="1:8" ht="12.75">
      <c r="A76" s="160"/>
      <c r="B76" s="162"/>
      <c r="C76" s="157"/>
      <c r="D76" s="158"/>
      <c r="E76" s="158"/>
      <c r="F76" s="159"/>
      <c r="G76" s="157"/>
      <c r="H76" s="3"/>
    </row>
    <row r="77" spans="1:8" ht="12.75">
      <c r="A77" s="160"/>
      <c r="B77" s="161"/>
      <c r="C77" s="157"/>
      <c r="D77" s="158"/>
      <c r="E77" s="158"/>
      <c r="F77" s="159"/>
      <c r="G77" s="157"/>
      <c r="H77" s="3"/>
    </row>
    <row r="78" spans="1:8" ht="12.75">
      <c r="A78" s="160"/>
      <c r="B78" s="162"/>
      <c r="C78" s="157"/>
      <c r="D78" s="158"/>
      <c r="E78" s="158"/>
      <c r="F78" s="159"/>
      <c r="G78" s="157"/>
      <c r="H78" s="3"/>
    </row>
    <row r="79" spans="1:8" ht="12.75">
      <c r="A79" s="160"/>
      <c r="B79" s="161"/>
      <c r="C79" s="157"/>
      <c r="D79" s="158"/>
      <c r="E79" s="158"/>
      <c r="F79" s="159"/>
      <c r="G79" s="157"/>
      <c r="H79" s="3"/>
    </row>
    <row r="80" spans="1:8" ht="12.75">
      <c r="A80" s="160"/>
      <c r="B80" s="162"/>
      <c r="C80" s="157"/>
      <c r="D80" s="158"/>
      <c r="E80" s="158"/>
      <c r="F80" s="159"/>
      <c r="G80" s="157"/>
      <c r="H80" s="3"/>
    </row>
    <row r="81" spans="1:8" ht="12.75">
      <c r="A81" s="160"/>
      <c r="B81" s="161"/>
      <c r="C81" s="157"/>
      <c r="D81" s="158"/>
      <c r="E81" s="158"/>
      <c r="F81" s="159"/>
      <c r="G81" s="157"/>
      <c r="H81" s="3"/>
    </row>
    <row r="82" spans="1:8" ht="12.75">
      <c r="A82" s="160"/>
      <c r="B82" s="162"/>
      <c r="C82" s="157"/>
      <c r="D82" s="158"/>
      <c r="E82" s="158"/>
      <c r="F82" s="159"/>
      <c r="G82" s="157"/>
      <c r="H82" s="3"/>
    </row>
    <row r="83" spans="1:8" ht="12.75">
      <c r="A83" s="160"/>
      <c r="B83" s="161"/>
      <c r="C83" s="157"/>
      <c r="D83" s="158"/>
      <c r="E83" s="158"/>
      <c r="F83" s="159"/>
      <c r="G83" s="157"/>
      <c r="H83" s="3"/>
    </row>
    <row r="84" spans="1:8" ht="12.75">
      <c r="A84" s="160"/>
      <c r="B84" s="162"/>
      <c r="C84" s="157"/>
      <c r="D84" s="158"/>
      <c r="E84" s="158"/>
      <c r="F84" s="159"/>
      <c r="G84" s="157"/>
      <c r="H84" s="3"/>
    </row>
    <row r="85" spans="1:8" ht="12.75">
      <c r="A85" s="160"/>
      <c r="B85" s="161"/>
      <c r="C85" s="157"/>
      <c r="D85" s="158"/>
      <c r="E85" s="158"/>
      <c r="F85" s="159"/>
      <c r="G85" s="157"/>
      <c r="H85" s="3"/>
    </row>
    <row r="86" spans="1:8" ht="12.75">
      <c r="A86" s="160"/>
      <c r="B86" s="162"/>
      <c r="C86" s="157"/>
      <c r="D86" s="158"/>
      <c r="E86" s="158"/>
      <c r="F86" s="159"/>
      <c r="G86" s="157"/>
      <c r="H86" s="3"/>
    </row>
    <row r="87" spans="1:8" ht="12.75">
      <c r="A87" s="160"/>
      <c r="B87" s="161"/>
      <c r="C87" s="157"/>
      <c r="D87" s="158"/>
      <c r="E87" s="158"/>
      <c r="F87" s="159"/>
      <c r="G87" s="157"/>
      <c r="H87" s="3"/>
    </row>
    <row r="88" spans="1:8" ht="12.75">
      <c r="A88" s="160"/>
      <c r="B88" s="162"/>
      <c r="C88" s="157"/>
      <c r="D88" s="158"/>
      <c r="E88" s="158"/>
      <c r="F88" s="159"/>
      <c r="G88" s="157"/>
      <c r="H88" s="3"/>
    </row>
    <row r="89" spans="1:8" ht="12.75">
      <c r="A89" s="160"/>
      <c r="B89" s="161"/>
      <c r="C89" s="157"/>
      <c r="D89" s="158"/>
      <c r="E89" s="158"/>
      <c r="F89" s="159"/>
      <c r="G89" s="157"/>
      <c r="H89" s="3"/>
    </row>
    <row r="90" spans="1:8" ht="12.75">
      <c r="A90" s="160"/>
      <c r="B90" s="162"/>
      <c r="C90" s="157"/>
      <c r="D90" s="158"/>
      <c r="E90" s="158"/>
      <c r="F90" s="159"/>
      <c r="G90" s="157"/>
      <c r="H90" s="3"/>
    </row>
    <row r="91" spans="1:8" ht="12.75">
      <c r="A91" s="160"/>
      <c r="B91" s="161"/>
      <c r="C91" s="157"/>
      <c r="D91" s="158"/>
      <c r="E91" s="158"/>
      <c r="F91" s="159"/>
      <c r="G91" s="157"/>
      <c r="H91" s="3"/>
    </row>
    <row r="92" spans="1:8" ht="12.75">
      <c r="A92" s="160"/>
      <c r="B92" s="162"/>
      <c r="C92" s="157"/>
      <c r="D92" s="158"/>
      <c r="E92" s="158"/>
      <c r="F92" s="159"/>
      <c r="G92" s="157"/>
      <c r="H92" s="3"/>
    </row>
    <row r="93" spans="1:8" ht="12.75">
      <c r="A93" s="160"/>
      <c r="B93" s="161"/>
      <c r="C93" s="157"/>
      <c r="D93" s="158"/>
      <c r="E93" s="158"/>
      <c r="F93" s="159"/>
      <c r="G93" s="157"/>
      <c r="H93" s="3"/>
    </row>
    <row r="94" spans="1:8" ht="12.75">
      <c r="A94" s="160"/>
      <c r="B94" s="162"/>
      <c r="C94" s="157"/>
      <c r="D94" s="158"/>
      <c r="E94" s="158"/>
      <c r="F94" s="159"/>
      <c r="G94" s="157"/>
      <c r="H94" s="3"/>
    </row>
    <row r="95" spans="1:8" ht="12.75">
      <c r="A95" s="160"/>
      <c r="B95" s="161"/>
      <c r="C95" s="157"/>
      <c r="D95" s="158"/>
      <c r="E95" s="158"/>
      <c r="F95" s="159"/>
      <c r="G95" s="157"/>
      <c r="H95" s="3"/>
    </row>
    <row r="96" spans="1:8" ht="12.75">
      <c r="A96" s="160"/>
      <c r="B96" s="162"/>
      <c r="C96" s="157"/>
      <c r="D96" s="158"/>
      <c r="E96" s="158"/>
      <c r="F96" s="159"/>
      <c r="G96" s="157"/>
      <c r="H96" s="3"/>
    </row>
    <row r="97" spans="1:8" ht="12.75">
      <c r="A97" s="160"/>
      <c r="B97" s="161"/>
      <c r="C97" s="157"/>
      <c r="D97" s="158"/>
      <c r="E97" s="158"/>
      <c r="F97" s="159"/>
      <c r="G97" s="157"/>
      <c r="H97" s="3"/>
    </row>
    <row r="98" spans="1:8" ht="12.75">
      <c r="A98" s="160"/>
      <c r="B98" s="162"/>
      <c r="C98" s="157"/>
      <c r="D98" s="158"/>
      <c r="E98" s="158"/>
      <c r="F98" s="159"/>
      <c r="G98" s="157"/>
      <c r="H98" s="3"/>
    </row>
    <row r="99" spans="1:8" ht="12.75">
      <c r="A99" s="160"/>
      <c r="B99" s="161"/>
      <c r="C99" s="157"/>
      <c r="D99" s="158"/>
      <c r="E99" s="158"/>
      <c r="F99" s="159"/>
      <c r="G99" s="157"/>
      <c r="H99" s="3"/>
    </row>
    <row r="100" spans="1:8" ht="12.75">
      <c r="A100" s="160"/>
      <c r="B100" s="162"/>
      <c r="C100" s="157"/>
      <c r="D100" s="158"/>
      <c r="E100" s="158"/>
      <c r="F100" s="159"/>
      <c r="G100" s="157"/>
      <c r="H100" s="3"/>
    </row>
    <row r="101" spans="1:8" ht="12.75">
      <c r="A101" s="160"/>
      <c r="B101" s="161"/>
      <c r="C101" s="157"/>
      <c r="D101" s="158"/>
      <c r="E101" s="158"/>
      <c r="F101" s="159"/>
      <c r="G101" s="157"/>
      <c r="H101" s="3"/>
    </row>
    <row r="102" spans="1:8" ht="12.75">
      <c r="A102" s="160"/>
      <c r="B102" s="162"/>
      <c r="C102" s="157"/>
      <c r="D102" s="158"/>
      <c r="E102" s="158"/>
      <c r="F102" s="159"/>
      <c r="G102" s="157"/>
      <c r="H102" s="3"/>
    </row>
    <row r="103" spans="1:8" ht="12.75">
      <c r="A103" s="160"/>
      <c r="B103" s="161"/>
      <c r="C103" s="157"/>
      <c r="D103" s="158"/>
      <c r="E103" s="158"/>
      <c r="F103" s="159"/>
      <c r="G103" s="157"/>
      <c r="H103" s="3"/>
    </row>
    <row r="104" spans="1:8" ht="12.75">
      <c r="A104" s="160"/>
      <c r="B104" s="162"/>
      <c r="C104" s="157"/>
      <c r="D104" s="158"/>
      <c r="E104" s="158"/>
      <c r="F104" s="159"/>
      <c r="G104" s="157"/>
      <c r="H104" s="3"/>
    </row>
    <row r="105" spans="1:8" ht="12.75">
      <c r="A105" s="160"/>
      <c r="B105" s="161"/>
      <c r="C105" s="157"/>
      <c r="D105" s="158"/>
      <c r="E105" s="158"/>
      <c r="F105" s="159"/>
      <c r="G105" s="157"/>
      <c r="H105" s="3"/>
    </row>
    <row r="106" spans="1:8" ht="12.75">
      <c r="A106" s="160"/>
      <c r="B106" s="162"/>
      <c r="C106" s="157"/>
      <c r="D106" s="158"/>
      <c r="E106" s="158"/>
      <c r="F106" s="159"/>
      <c r="G106" s="157"/>
      <c r="H106" s="3"/>
    </row>
    <row r="107" spans="1:8" ht="12.75">
      <c r="A107" s="160"/>
      <c r="B107" s="161"/>
      <c r="C107" s="157"/>
      <c r="D107" s="158"/>
      <c r="E107" s="158"/>
      <c r="F107" s="159"/>
      <c r="G107" s="157"/>
      <c r="H107" s="3"/>
    </row>
    <row r="108" spans="1:8" ht="12.75">
      <c r="A108" s="160"/>
      <c r="B108" s="162"/>
      <c r="C108" s="157"/>
      <c r="D108" s="158"/>
      <c r="E108" s="158"/>
      <c r="F108" s="159"/>
      <c r="G108" s="157"/>
      <c r="H108" s="3"/>
    </row>
    <row r="109" spans="1:8" ht="12.75">
      <c r="A109" s="160"/>
      <c r="B109" s="161"/>
      <c r="C109" s="157"/>
      <c r="D109" s="158"/>
      <c r="E109" s="158"/>
      <c r="F109" s="159"/>
      <c r="G109" s="157"/>
      <c r="H109" s="3"/>
    </row>
    <row r="110" spans="1:8" ht="12.75">
      <c r="A110" s="160"/>
      <c r="B110" s="162"/>
      <c r="C110" s="157"/>
      <c r="D110" s="158"/>
      <c r="E110" s="158"/>
      <c r="F110" s="159"/>
      <c r="G110" s="157"/>
      <c r="H110" s="3"/>
    </row>
    <row r="111" spans="1:8" ht="12.75">
      <c r="A111" s="160"/>
      <c r="B111" s="161"/>
      <c r="C111" s="157"/>
      <c r="D111" s="158"/>
      <c r="E111" s="158"/>
      <c r="F111" s="159"/>
      <c r="G111" s="157"/>
      <c r="H111" s="3"/>
    </row>
    <row r="112" spans="1:8" ht="12.75">
      <c r="A112" s="160"/>
      <c r="B112" s="162"/>
      <c r="C112" s="157"/>
      <c r="D112" s="158"/>
      <c r="E112" s="158"/>
      <c r="F112" s="159"/>
      <c r="G112" s="157"/>
      <c r="H112" s="3"/>
    </row>
    <row r="113" spans="1:8" ht="12.75">
      <c r="A113" s="160"/>
      <c r="B113" s="161"/>
      <c r="C113" s="157"/>
      <c r="D113" s="158"/>
      <c r="E113" s="158"/>
      <c r="F113" s="159"/>
      <c r="G113" s="157"/>
      <c r="H113" s="3"/>
    </row>
    <row r="114" spans="1:8" ht="12.75">
      <c r="A114" s="160"/>
      <c r="B114" s="162"/>
      <c r="C114" s="157"/>
      <c r="D114" s="158"/>
      <c r="E114" s="158"/>
      <c r="F114" s="159"/>
      <c r="G114" s="157"/>
      <c r="H114" s="3"/>
    </row>
    <row r="115" spans="1:8" ht="12.75">
      <c r="A115" s="160"/>
      <c r="B115" s="161"/>
      <c r="C115" s="157"/>
      <c r="D115" s="158"/>
      <c r="E115" s="158"/>
      <c r="F115" s="159"/>
      <c r="G115" s="157"/>
      <c r="H115" s="3"/>
    </row>
    <row r="116" spans="1:8" ht="12.75">
      <c r="A116" s="160"/>
      <c r="B116" s="162"/>
      <c r="C116" s="157"/>
      <c r="D116" s="158"/>
      <c r="E116" s="158"/>
      <c r="F116" s="159"/>
      <c r="G116" s="157"/>
      <c r="H116" s="3"/>
    </row>
    <row r="117" spans="1:8" ht="12.75">
      <c r="A117" s="160"/>
      <c r="B117" s="161"/>
      <c r="C117" s="157"/>
      <c r="D117" s="158"/>
      <c r="E117" s="158"/>
      <c r="F117" s="159"/>
      <c r="G117" s="157"/>
      <c r="H117" s="3"/>
    </row>
    <row r="118" spans="1:8" ht="12.75">
      <c r="A118" s="160"/>
      <c r="B118" s="162"/>
      <c r="C118" s="157"/>
      <c r="D118" s="158"/>
      <c r="E118" s="158"/>
      <c r="F118" s="159"/>
      <c r="G118" s="157"/>
      <c r="H118" s="3"/>
    </row>
    <row r="119" spans="1:8" ht="12.75">
      <c r="A119" s="160"/>
      <c r="B119" s="161"/>
      <c r="C119" s="157"/>
      <c r="D119" s="158"/>
      <c r="E119" s="158"/>
      <c r="F119" s="159"/>
      <c r="G119" s="157"/>
      <c r="H119" s="3"/>
    </row>
    <row r="120" spans="1:8" ht="12.75">
      <c r="A120" s="160"/>
      <c r="B120" s="162"/>
      <c r="C120" s="157"/>
      <c r="D120" s="158"/>
      <c r="E120" s="158"/>
      <c r="F120" s="159"/>
      <c r="G120" s="157"/>
      <c r="H120" s="3"/>
    </row>
    <row r="121" spans="1:8" ht="12.75">
      <c r="A121" s="160"/>
      <c r="B121" s="161"/>
      <c r="C121" s="157"/>
      <c r="D121" s="158"/>
      <c r="E121" s="158"/>
      <c r="F121" s="159"/>
      <c r="G121" s="157"/>
      <c r="H121" s="3"/>
    </row>
    <row r="122" spans="1:8" ht="12.75">
      <c r="A122" s="160"/>
      <c r="B122" s="162"/>
      <c r="C122" s="157"/>
      <c r="D122" s="158"/>
      <c r="E122" s="158"/>
      <c r="F122" s="159"/>
      <c r="G122" s="157"/>
      <c r="H122" s="3"/>
    </row>
    <row r="123" spans="1:8" ht="12.75">
      <c r="A123" s="160"/>
      <c r="B123" s="161"/>
      <c r="C123" s="157"/>
      <c r="D123" s="158"/>
      <c r="E123" s="158"/>
      <c r="F123" s="159"/>
      <c r="G123" s="157"/>
      <c r="H123" s="3"/>
    </row>
    <row r="124" spans="1:8" ht="12.75">
      <c r="A124" s="160"/>
      <c r="B124" s="162"/>
      <c r="C124" s="157"/>
      <c r="D124" s="158"/>
      <c r="E124" s="158"/>
      <c r="F124" s="159"/>
      <c r="G124" s="157"/>
      <c r="H124" s="3"/>
    </row>
    <row r="125" spans="1:8" ht="12.75">
      <c r="A125" s="160"/>
      <c r="B125" s="161"/>
      <c r="C125" s="157"/>
      <c r="D125" s="158"/>
      <c r="E125" s="158"/>
      <c r="F125" s="159"/>
      <c r="G125" s="157"/>
      <c r="H125" s="3"/>
    </row>
    <row r="126" spans="1:8" ht="12.75">
      <c r="A126" s="160"/>
      <c r="B126" s="162"/>
      <c r="C126" s="157"/>
      <c r="D126" s="158"/>
      <c r="E126" s="158"/>
      <c r="F126" s="159"/>
      <c r="G126" s="157"/>
      <c r="H126" s="3"/>
    </row>
    <row r="127" spans="1:8" ht="12.75">
      <c r="A127" s="160"/>
      <c r="B127" s="161"/>
      <c r="C127" s="157"/>
      <c r="D127" s="158"/>
      <c r="E127" s="158"/>
      <c r="F127" s="159"/>
      <c r="G127" s="157"/>
      <c r="H127" s="3"/>
    </row>
    <row r="128" spans="1:8" ht="12.75">
      <c r="A128" s="160"/>
      <c r="B128" s="162"/>
      <c r="C128" s="157"/>
      <c r="D128" s="158"/>
      <c r="E128" s="158"/>
      <c r="F128" s="159"/>
      <c r="G128" s="157"/>
      <c r="H128" s="3"/>
    </row>
    <row r="129" spans="1:8" ht="12.75">
      <c r="A129" s="160"/>
      <c r="B129" s="161"/>
      <c r="C129" s="157"/>
      <c r="D129" s="158"/>
      <c r="E129" s="158"/>
      <c r="F129" s="159"/>
      <c r="G129" s="157"/>
      <c r="H129" s="3"/>
    </row>
    <row r="130" spans="1:8" ht="12.75">
      <c r="A130" s="160"/>
      <c r="B130" s="162"/>
      <c r="C130" s="157"/>
      <c r="D130" s="158"/>
      <c r="E130" s="158"/>
      <c r="F130" s="159"/>
      <c r="G130" s="157"/>
      <c r="H130" s="3"/>
    </row>
    <row r="131" spans="1:8" ht="12.75">
      <c r="A131" s="160"/>
      <c r="B131" s="161"/>
      <c r="C131" s="157"/>
      <c r="D131" s="158"/>
      <c r="E131" s="158"/>
      <c r="F131" s="159"/>
      <c r="G131" s="157"/>
      <c r="H131" s="3"/>
    </row>
    <row r="132" spans="1:8" ht="12.75">
      <c r="A132" s="160"/>
      <c r="B132" s="162"/>
      <c r="C132" s="157"/>
      <c r="D132" s="158"/>
      <c r="E132" s="158"/>
      <c r="F132" s="159"/>
      <c r="G132" s="157"/>
      <c r="H132" s="3"/>
    </row>
    <row r="133" spans="1:8" ht="12.75">
      <c r="A133" s="160"/>
      <c r="B133" s="161"/>
      <c r="C133" s="157"/>
      <c r="D133" s="158"/>
      <c r="E133" s="158"/>
      <c r="F133" s="159"/>
      <c r="G133" s="157"/>
      <c r="H133" s="3"/>
    </row>
    <row r="134" spans="1:8" ht="12.75">
      <c r="A134" s="160"/>
      <c r="B134" s="162"/>
      <c r="C134" s="157"/>
      <c r="D134" s="158"/>
      <c r="E134" s="158"/>
      <c r="F134" s="159"/>
      <c r="G134" s="157"/>
      <c r="H134" s="3"/>
    </row>
    <row r="135" spans="1:8" ht="12.75">
      <c r="A135" s="160"/>
      <c r="B135" s="161"/>
      <c r="C135" s="157"/>
      <c r="D135" s="158"/>
      <c r="E135" s="158"/>
      <c r="F135" s="159"/>
      <c r="G135" s="157"/>
      <c r="H135" s="3"/>
    </row>
    <row r="136" spans="1:8" ht="12.75">
      <c r="A136" s="160"/>
      <c r="B136" s="162"/>
      <c r="C136" s="157"/>
      <c r="D136" s="158"/>
      <c r="E136" s="158"/>
      <c r="F136" s="159"/>
      <c r="G136" s="157"/>
      <c r="H136" s="3"/>
    </row>
    <row r="137" spans="1:8" ht="12.75">
      <c r="A137" s="160"/>
      <c r="B137" s="161"/>
      <c r="C137" s="157"/>
      <c r="D137" s="158"/>
      <c r="E137" s="158"/>
      <c r="F137" s="159"/>
      <c r="G137" s="157"/>
      <c r="H137" s="3"/>
    </row>
    <row r="138" spans="1:8" ht="12.75">
      <c r="A138" s="160"/>
      <c r="B138" s="162"/>
      <c r="C138" s="157"/>
      <c r="D138" s="158"/>
      <c r="E138" s="158"/>
      <c r="F138" s="159"/>
      <c r="G138" s="157"/>
      <c r="H138" s="3"/>
    </row>
    <row r="139" spans="1:8" ht="12.75">
      <c r="A139" s="160"/>
      <c r="B139" s="161"/>
      <c r="C139" s="157"/>
      <c r="D139" s="158"/>
      <c r="E139" s="158"/>
      <c r="F139" s="159"/>
      <c r="G139" s="157"/>
      <c r="H139" s="3"/>
    </row>
    <row r="140" spans="1:8" ht="12.75">
      <c r="A140" s="160"/>
      <c r="B140" s="162"/>
      <c r="C140" s="157"/>
      <c r="D140" s="158"/>
      <c r="E140" s="158"/>
      <c r="F140" s="159"/>
      <c r="G140" s="157"/>
      <c r="H140" s="3"/>
    </row>
    <row r="141" spans="1:8" ht="12.75">
      <c r="A141" s="160"/>
      <c r="B141" s="161"/>
      <c r="C141" s="157"/>
      <c r="D141" s="158"/>
      <c r="E141" s="158"/>
      <c r="F141" s="159"/>
      <c r="G141" s="157"/>
      <c r="H141" s="3"/>
    </row>
    <row r="142" spans="1:8" ht="12.75">
      <c r="A142" s="160"/>
      <c r="B142" s="162"/>
      <c r="C142" s="157"/>
      <c r="D142" s="158"/>
      <c r="E142" s="158"/>
      <c r="F142" s="159"/>
      <c r="G142" s="157"/>
      <c r="H142" s="3"/>
    </row>
    <row r="143" spans="1:8" ht="12.75">
      <c r="A143" s="160"/>
      <c r="B143" s="161"/>
      <c r="C143" s="157"/>
      <c r="D143" s="158"/>
      <c r="E143" s="158"/>
      <c r="F143" s="159"/>
      <c r="G143" s="157"/>
      <c r="H143" s="3"/>
    </row>
    <row r="144" spans="1:8" ht="12.75">
      <c r="A144" s="160"/>
      <c r="B144" s="162"/>
      <c r="C144" s="157"/>
      <c r="D144" s="158"/>
      <c r="E144" s="158"/>
      <c r="F144" s="159"/>
      <c r="G144" s="157"/>
      <c r="H144" s="3"/>
    </row>
    <row r="145" spans="1:8" ht="12.75">
      <c r="A145" s="160"/>
      <c r="B145" s="161"/>
      <c r="C145" s="157"/>
      <c r="D145" s="158"/>
      <c r="E145" s="158"/>
      <c r="F145" s="159"/>
      <c r="G145" s="157"/>
      <c r="H145" s="3"/>
    </row>
    <row r="146" spans="1:8" ht="12.75">
      <c r="A146" s="160"/>
      <c r="B146" s="162"/>
      <c r="C146" s="157"/>
      <c r="D146" s="158"/>
      <c r="E146" s="158"/>
      <c r="F146" s="159"/>
      <c r="G146" s="157"/>
      <c r="H146" s="3"/>
    </row>
    <row r="147" spans="1:8" ht="12.75">
      <c r="A147" s="160"/>
      <c r="B147" s="161"/>
      <c r="C147" s="157"/>
      <c r="D147" s="158"/>
      <c r="E147" s="158"/>
      <c r="F147" s="159"/>
      <c r="G147" s="157"/>
      <c r="H147" s="3"/>
    </row>
    <row r="148" spans="1:8" ht="12.75">
      <c r="A148" s="160"/>
      <c r="B148" s="162"/>
      <c r="C148" s="157"/>
      <c r="D148" s="158"/>
      <c r="E148" s="158"/>
      <c r="F148" s="159"/>
      <c r="G148" s="157"/>
      <c r="H148" s="3"/>
    </row>
    <row r="149" spans="1:8" ht="12.75">
      <c r="A149" s="160"/>
      <c r="B149" s="161"/>
      <c r="C149" s="157"/>
      <c r="D149" s="158"/>
      <c r="E149" s="158"/>
      <c r="F149" s="159"/>
      <c r="G149" s="157"/>
      <c r="H149" s="3"/>
    </row>
    <row r="150" spans="1:8" ht="12.75">
      <c r="A150" s="160"/>
      <c r="B150" s="162"/>
      <c r="C150" s="157"/>
      <c r="D150" s="158"/>
      <c r="E150" s="158"/>
      <c r="F150" s="159"/>
      <c r="G150" s="157"/>
      <c r="H150" s="3"/>
    </row>
    <row r="151" spans="1:8" ht="12.75">
      <c r="A151" s="160"/>
      <c r="B151" s="161"/>
      <c r="C151" s="157"/>
      <c r="D151" s="158"/>
      <c r="E151" s="158"/>
      <c r="F151" s="159"/>
      <c r="G151" s="157"/>
      <c r="H151" s="3"/>
    </row>
    <row r="152" spans="1:8" ht="12.75">
      <c r="A152" s="160"/>
      <c r="B152" s="162"/>
      <c r="C152" s="157"/>
      <c r="D152" s="158"/>
      <c r="E152" s="158"/>
      <c r="F152" s="159"/>
      <c r="G152" s="157"/>
      <c r="H152" s="3"/>
    </row>
    <row r="153" spans="1:8" ht="12.75">
      <c r="A153" s="160"/>
      <c r="B153" s="161"/>
      <c r="C153" s="157"/>
      <c r="D153" s="158"/>
      <c r="E153" s="158"/>
      <c r="F153" s="159"/>
      <c r="G153" s="157"/>
      <c r="H153" s="3"/>
    </row>
    <row r="154" spans="1:8" ht="12.75">
      <c r="A154" s="160"/>
      <c r="B154" s="162"/>
      <c r="C154" s="157"/>
      <c r="D154" s="158"/>
      <c r="E154" s="158"/>
      <c r="F154" s="159"/>
      <c r="G154" s="157"/>
      <c r="H154" s="3"/>
    </row>
    <row r="155" spans="1:8" ht="12.75">
      <c r="A155" s="160"/>
      <c r="B155" s="161"/>
      <c r="C155" s="157"/>
      <c r="D155" s="158"/>
      <c r="E155" s="158"/>
      <c r="F155" s="159"/>
      <c r="G155" s="157"/>
      <c r="H155" s="3"/>
    </row>
    <row r="156" spans="1:8" ht="12.75">
      <c r="A156" s="160"/>
      <c r="B156" s="162"/>
      <c r="C156" s="157"/>
      <c r="D156" s="158"/>
      <c r="E156" s="158"/>
      <c r="F156" s="159"/>
      <c r="G156" s="157"/>
      <c r="H156" s="3"/>
    </row>
    <row r="157" spans="1:8" ht="12.75">
      <c r="A157" s="160"/>
      <c r="B157" s="161"/>
      <c r="C157" s="157"/>
      <c r="D157" s="158"/>
      <c r="E157" s="158"/>
      <c r="F157" s="159"/>
      <c r="G157" s="157"/>
      <c r="H157" s="3"/>
    </row>
    <row r="158" spans="1:8" ht="12.75">
      <c r="A158" s="160"/>
      <c r="B158" s="162"/>
      <c r="C158" s="157"/>
      <c r="D158" s="158"/>
      <c r="E158" s="158"/>
      <c r="F158" s="159"/>
      <c r="G158" s="157"/>
      <c r="H158" s="3"/>
    </row>
    <row r="159" spans="1:8" ht="12.75">
      <c r="A159" s="160"/>
      <c r="B159" s="161"/>
      <c r="C159" s="157"/>
      <c r="D159" s="158"/>
      <c r="E159" s="158"/>
      <c r="F159" s="159"/>
      <c r="G159" s="157"/>
      <c r="H159" s="3"/>
    </row>
    <row r="160" spans="1:8" ht="12.75">
      <c r="A160" s="160"/>
      <c r="B160" s="162"/>
      <c r="C160" s="157"/>
      <c r="D160" s="158"/>
      <c r="E160" s="158"/>
      <c r="F160" s="159"/>
      <c r="G160" s="157"/>
      <c r="H160" s="3"/>
    </row>
    <row r="161" spans="1:8" ht="12.75">
      <c r="A161" s="160"/>
      <c r="B161" s="161"/>
      <c r="C161" s="157"/>
      <c r="D161" s="158"/>
      <c r="E161" s="158"/>
      <c r="F161" s="159"/>
      <c r="G161" s="157"/>
      <c r="H161" s="3"/>
    </row>
    <row r="162" spans="1:8" ht="12.75">
      <c r="A162" s="160"/>
      <c r="B162" s="162"/>
      <c r="C162" s="157"/>
      <c r="D162" s="158"/>
      <c r="E162" s="158"/>
      <c r="F162" s="159"/>
      <c r="G162" s="157"/>
      <c r="H162" s="3"/>
    </row>
    <row r="163" spans="1:8" ht="12.75">
      <c r="A163" s="25"/>
      <c r="B163" s="26"/>
      <c r="C163" s="16"/>
      <c r="D163" s="17"/>
      <c r="E163" s="17"/>
      <c r="F163" s="27"/>
      <c r="G163" s="16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</sheetData>
  <sheetProtection/>
  <mergeCells count="556">
    <mergeCell ref="A1:G1"/>
    <mergeCell ref="E159:E160"/>
    <mergeCell ref="F159:F160"/>
    <mergeCell ref="G159:G160"/>
    <mergeCell ref="E155:E156"/>
    <mergeCell ref="F155:F156"/>
    <mergeCell ref="G155:G156"/>
    <mergeCell ref="A157:A158"/>
    <mergeCell ref="C159:C160"/>
    <mergeCell ref="D159:D160"/>
    <mergeCell ref="B157:B158"/>
    <mergeCell ref="C157:C158"/>
    <mergeCell ref="D161:D162"/>
    <mergeCell ref="F161:F162"/>
    <mergeCell ref="G161:G162"/>
    <mergeCell ref="E157:E158"/>
    <mergeCell ref="F157:F158"/>
    <mergeCell ref="G157:G158"/>
    <mergeCell ref="E161:E162"/>
    <mergeCell ref="A155:A156"/>
    <mergeCell ref="B155:B156"/>
    <mergeCell ref="C155:C156"/>
    <mergeCell ref="D155:D156"/>
    <mergeCell ref="A161:A162"/>
    <mergeCell ref="B161:B162"/>
    <mergeCell ref="C161:C162"/>
    <mergeCell ref="D157:D158"/>
    <mergeCell ref="A159:A160"/>
    <mergeCell ref="B159:B16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91:G92"/>
    <mergeCell ref="A93:A9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G83:G84"/>
    <mergeCell ref="A85:A86"/>
    <mergeCell ref="C87:C88"/>
    <mergeCell ref="D87:D88"/>
    <mergeCell ref="E87:E88"/>
    <mergeCell ref="F87:F88"/>
    <mergeCell ref="B85:B86"/>
    <mergeCell ref="C85:C86"/>
    <mergeCell ref="D85:D86"/>
    <mergeCell ref="E85:E86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E75:E76"/>
    <mergeCell ref="F75:F76"/>
    <mergeCell ref="G75:G76"/>
    <mergeCell ref="A77:A78"/>
    <mergeCell ref="C79:C80"/>
    <mergeCell ref="D79:D80"/>
    <mergeCell ref="E79:E80"/>
    <mergeCell ref="F79:F80"/>
    <mergeCell ref="B77:B78"/>
    <mergeCell ref="C77:C78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3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18.75" customHeight="1" thickBot="1">
      <c r="A1" s="174" t="s">
        <v>43</v>
      </c>
      <c r="B1" s="174"/>
      <c r="C1" s="174"/>
      <c r="D1" s="174"/>
      <c r="E1" s="174"/>
      <c r="F1" s="174"/>
      <c r="G1" s="17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22" t="s">
        <v>47</v>
      </c>
      <c r="B2" s="122"/>
      <c r="C2" s="122"/>
      <c r="D2" s="129" t="str">
        <f>HYPERLINK('[1]реквизиты'!$A$2)</f>
        <v>ХХI Всероссийский турнир по самбо, посвященный памяти МСМК Накипа Мадьярова</v>
      </c>
      <c r="E2" s="175"/>
      <c r="F2" s="175"/>
      <c r="G2" s="17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15.75" customHeight="1" thickBot="1">
      <c r="B3" s="45"/>
      <c r="C3" s="45"/>
      <c r="D3" s="185" t="str">
        <f>HYPERLINK('[1]реквизиты'!$A$3)</f>
        <v>1-3 апреля 2011 г.</v>
      </c>
      <c r="E3" s="185"/>
      <c r="F3" s="185"/>
      <c r="G3" s="46" t="str">
        <f>HYPERLINK('пр.взв'!D4)</f>
        <v>В.к.   68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7" t="s">
        <v>21</v>
      </c>
      <c r="B4" s="179" t="s">
        <v>4</v>
      </c>
      <c r="C4" s="181" t="s">
        <v>1</v>
      </c>
      <c r="D4" s="181" t="s">
        <v>2</v>
      </c>
      <c r="E4" s="181" t="s">
        <v>3</v>
      </c>
      <c r="F4" s="181" t="s">
        <v>7</v>
      </c>
      <c r="G4" s="18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9" customHeight="1" thickBot="1">
      <c r="A5" s="178"/>
      <c r="B5" s="180"/>
      <c r="C5" s="182"/>
      <c r="D5" s="180"/>
      <c r="E5" s="182"/>
      <c r="F5" s="182"/>
      <c r="G5" s="18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86" t="s">
        <v>9</v>
      </c>
      <c r="B6" s="187">
        <v>25</v>
      </c>
      <c r="C6" s="188" t="str">
        <f>VLOOKUP(B6,'пр.взв'!B7:G70,2,FALSE)</f>
        <v>ХАМИДУЛЛИН Рамиль Гаптерауфович</v>
      </c>
      <c r="D6" s="66" t="str">
        <f>VLOOKUP(B6,'пр.взв'!B7:G70,3,FALSE)</f>
        <v>08.06.1990, КМС</v>
      </c>
      <c r="E6" s="62" t="str">
        <f>VLOOKUP(B6,'пр.взв'!B7:G70,4,FALSE)</f>
        <v>ПФО, Татарстан, Кукмор</v>
      </c>
      <c r="F6" s="64" t="str">
        <f>VLOOKUP(B6,'пр.взв'!B7:G70,5,FALSE)</f>
        <v>176460</v>
      </c>
      <c r="G6" s="173" t="str">
        <f>VLOOKUP(B6,'пр.взв'!B7:G70,6,FALSE)</f>
        <v>Бадертденов М.И.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167"/>
      <c r="B7" s="169"/>
      <c r="C7" s="170"/>
      <c r="D7" s="172"/>
      <c r="E7" s="164"/>
      <c r="F7" s="165"/>
      <c r="G7" s="166"/>
    </row>
    <row r="8" spans="1:7" ht="10.5" customHeight="1">
      <c r="A8" s="167" t="s">
        <v>10</v>
      </c>
      <c r="B8" s="168">
        <v>13</v>
      </c>
      <c r="C8" s="170" t="str">
        <f>VLOOKUP(B8,'пр.взв'!B7:G70,2,FALSE)</f>
        <v>ГАДЫРШИН Булат Айдарович</v>
      </c>
      <c r="D8" s="171" t="str">
        <f>VLOOKUP(B8,'пр.взв'!B7:G70,3,FALSE)</f>
        <v>13.01.1992, КМС</v>
      </c>
      <c r="E8" s="164" t="str">
        <f>VLOOKUP(B8,'пр.взв'!B7:G70,4,FALSE)</f>
        <v>ПФО, Татарстан, Казань, Россия</v>
      </c>
      <c r="F8" s="165" t="str">
        <f>VLOOKUP(B8,'пр.взв'!B7:G70,5,FALSE)</f>
        <v>17523</v>
      </c>
      <c r="G8" s="166" t="str">
        <f>VLOOKUP(B8,'пр.взв'!B7:G70,6,FALSE)</f>
        <v>Сагдиев А.В.</v>
      </c>
    </row>
    <row r="9" spans="1:7" ht="10.5" customHeight="1">
      <c r="A9" s="167"/>
      <c r="B9" s="169"/>
      <c r="C9" s="170"/>
      <c r="D9" s="171"/>
      <c r="E9" s="164"/>
      <c r="F9" s="165"/>
      <c r="G9" s="166"/>
    </row>
    <row r="10" spans="1:7" ht="10.5" customHeight="1">
      <c r="A10" s="167" t="s">
        <v>11</v>
      </c>
      <c r="B10" s="168">
        <v>10</v>
      </c>
      <c r="C10" s="170" t="str">
        <f>VLOOKUP(B10,'пр.взв'!B7:G70,2,FALSE)</f>
        <v>КЛИНОВ Антон Эдуардович</v>
      </c>
      <c r="D10" s="171" t="str">
        <f>VLOOKUP(B10,'пр.взв'!B7:G70,3,FALSE)</f>
        <v>15.06.1987, МСМК</v>
      </c>
      <c r="E10" s="164" t="str">
        <f>VLOOKUP(B10,'пр.взв'!B7:G70,4,FALSE)</f>
        <v>ПФО, Пермский, Пермь</v>
      </c>
      <c r="F10" s="165" t="str">
        <f>VLOOKUP(B10,'пр.взв'!B7:G70,5,FALSE)</f>
        <v>001212</v>
      </c>
      <c r="G10" s="166" t="str">
        <f>VLOOKUP(B10,'пр.взв'!B7:G70,6,FALSE)</f>
        <v>Забалуев В.И., Зубков В.Д.</v>
      </c>
    </row>
    <row r="11" spans="1:7" ht="10.5" customHeight="1">
      <c r="A11" s="167"/>
      <c r="B11" s="169"/>
      <c r="C11" s="170"/>
      <c r="D11" s="171"/>
      <c r="E11" s="164"/>
      <c r="F11" s="165"/>
      <c r="G11" s="166"/>
    </row>
    <row r="12" spans="1:7" ht="10.5" customHeight="1">
      <c r="A12" s="167" t="s">
        <v>11</v>
      </c>
      <c r="B12" s="168">
        <v>31</v>
      </c>
      <c r="C12" s="170" t="str">
        <f>VLOOKUP(B12,'пр.взв'!B7:G70,2,FALSE)</f>
        <v>ШАКИРОВ Динар Фаритович</v>
      </c>
      <c r="D12" s="171" t="str">
        <f>VLOOKUP(B12,'пр.взв'!B7:G70,3,FALSE)</f>
        <v>03.08.1985, КМС</v>
      </c>
      <c r="E12" s="164" t="str">
        <f>VLOOKUP(B12,'пр.взв'!B7:G70,4,FALSE)</f>
        <v>ПФО, Татарстан, Казань, Д</v>
      </c>
      <c r="F12" s="165">
        <f>VLOOKUP(B12,'пр.взв'!B7:G70,5,FALSE)</f>
        <v>0</v>
      </c>
      <c r="G12" s="166" t="str">
        <f>VLOOKUP(B12,'пр.взв'!B7:G70,6,FALSE)</f>
        <v>Сабиров Р.Т.</v>
      </c>
    </row>
    <row r="13" spans="1:7" ht="10.5" customHeight="1">
      <c r="A13" s="167"/>
      <c r="B13" s="169"/>
      <c r="C13" s="170"/>
      <c r="D13" s="171"/>
      <c r="E13" s="164"/>
      <c r="F13" s="165"/>
      <c r="G13" s="166"/>
    </row>
    <row r="14" spans="1:7" ht="10.5" customHeight="1">
      <c r="A14" s="167" t="s">
        <v>13</v>
      </c>
      <c r="B14" s="168">
        <v>27</v>
      </c>
      <c r="C14" s="170" t="str">
        <f>VLOOKUP(B14,'пр.взв'!B7:G70,2,FALSE)</f>
        <v>БОНДАРЕВ Александр Витальевич</v>
      </c>
      <c r="D14" s="171" t="str">
        <f>VLOOKUP(B14,'пр.взв'!B7:G70,3,FALSE)</f>
        <v>27.01.1990, МС</v>
      </c>
      <c r="E14" s="164" t="str">
        <f>VLOOKUP(B14,'пр.взв'!B7:G70,4,FALSE)</f>
        <v>ПФО, Чебоксары, ВС</v>
      </c>
      <c r="F14" s="165">
        <f>VLOOKUP(B14,'пр.взв'!B7:G70,5,FALSE)</f>
        <v>0</v>
      </c>
      <c r="G14" s="166" t="str">
        <f>VLOOKUP(B14,'пр.взв'!B7:G70,6,FALSE)</f>
        <v>Малов С.А., Пегасов С.В.</v>
      </c>
    </row>
    <row r="15" spans="1:7" ht="10.5" customHeight="1">
      <c r="A15" s="167"/>
      <c r="B15" s="169"/>
      <c r="C15" s="170"/>
      <c r="D15" s="171"/>
      <c r="E15" s="164"/>
      <c r="F15" s="165"/>
      <c r="G15" s="166"/>
    </row>
    <row r="16" spans="1:7" ht="10.5" customHeight="1">
      <c r="A16" s="167" t="s">
        <v>14</v>
      </c>
      <c r="B16" s="168">
        <v>11</v>
      </c>
      <c r="C16" s="170" t="str">
        <f>VLOOKUP(B16,'пр.взв'!B7:G70,2,FALSE)</f>
        <v>НАВАСАРДЯН Армен Эдвардович</v>
      </c>
      <c r="D16" s="171" t="str">
        <f>VLOOKUP(B16,'пр.взв'!B7:G70,3,FALSE)</f>
        <v>21.05.1990, КМС</v>
      </c>
      <c r="E16" s="164" t="str">
        <f>VLOOKUP(B16,'пр.взв'!B7:G70,4,FALSE)</f>
        <v>УрФО, Челябинская</v>
      </c>
      <c r="F16" s="165">
        <f>VLOOKUP(B16,'пр.взв'!B7:G70,5,FALSE)</f>
        <v>0</v>
      </c>
      <c r="G16" s="166" t="str">
        <f>VLOOKUP(B16,'пр.взв'!B7:G70,6,FALSE)</f>
        <v>Шумаков Ю.И.</v>
      </c>
    </row>
    <row r="17" spans="1:7" ht="10.5" customHeight="1">
      <c r="A17" s="167"/>
      <c r="B17" s="169"/>
      <c r="C17" s="170"/>
      <c r="D17" s="171"/>
      <c r="E17" s="164"/>
      <c r="F17" s="165"/>
      <c r="G17" s="166"/>
    </row>
    <row r="18" spans="1:7" ht="10.5" customHeight="1">
      <c r="A18" s="167" t="s">
        <v>15</v>
      </c>
      <c r="B18" s="168">
        <v>17</v>
      </c>
      <c r="C18" s="170" t="str">
        <f>VLOOKUP(B18,'пр.взв'!B7:G70,2,FALSE)</f>
        <v>САЛЯХОВ Руслан Ридаилевич</v>
      </c>
      <c r="D18" s="171" t="str">
        <f>VLOOKUP(B18,'пр.взв'!B7:G70,3,FALSE)</f>
        <v>13.07.1989, КМС</v>
      </c>
      <c r="E18" s="164" t="str">
        <f>VLOOKUP(B18,'пр.взв'!B7:G70,4,FALSE)</f>
        <v>ПФО, Татарстан, Казань, Д</v>
      </c>
      <c r="F18" s="165">
        <f>VLOOKUP(B18,'пр.взв'!B7:G70,5,FALSE)</f>
        <v>0</v>
      </c>
      <c r="G18" s="166" t="str">
        <f>VLOOKUP(B18,'пр.взв'!B7:G70,6,FALSE)</f>
        <v>Сагдиев З.В., Сагдиев А.В.</v>
      </c>
    </row>
    <row r="19" spans="1:7" ht="10.5" customHeight="1">
      <c r="A19" s="167"/>
      <c r="B19" s="169"/>
      <c r="C19" s="170"/>
      <c r="D19" s="171"/>
      <c r="E19" s="164"/>
      <c r="F19" s="165"/>
      <c r="G19" s="166"/>
    </row>
    <row r="20" spans="1:7" ht="10.5" customHeight="1">
      <c r="A20" s="167" t="s">
        <v>16</v>
      </c>
      <c r="B20" s="168">
        <v>2</v>
      </c>
      <c r="C20" s="170" t="str">
        <f>VLOOKUP(B20,'пр.взв'!B7:G70,2,FALSE)</f>
        <v>МАТВЕЕВ Роман Валерьевич</v>
      </c>
      <c r="D20" s="171" t="str">
        <f>VLOOKUP(B20,'пр.взв'!B7:G70,3,FALSE)</f>
        <v>05.04.1990, МС</v>
      </c>
      <c r="E20" s="164" t="str">
        <f>VLOOKUP(B20,'пр.взв'!B7:G70,4,FALSE)</f>
        <v>ПФО, Чебоксары, ПР</v>
      </c>
      <c r="F20" s="165">
        <f>VLOOKUP(B20,'пр.взв'!B7:G70,5,FALSE)</f>
        <v>0</v>
      </c>
      <c r="G20" s="166" t="str">
        <f>VLOOKUP(B20,'пр.взв'!B7:G70,6,FALSE)</f>
        <v>Малов С.А., Пчелов С.Г.</v>
      </c>
    </row>
    <row r="21" spans="1:7" ht="10.5" customHeight="1">
      <c r="A21" s="167"/>
      <c r="B21" s="169"/>
      <c r="C21" s="170"/>
      <c r="D21" s="171"/>
      <c r="E21" s="164"/>
      <c r="F21" s="165"/>
      <c r="G21" s="166"/>
    </row>
    <row r="22" spans="1:7" ht="10.5" customHeight="1">
      <c r="A22" s="167" t="s">
        <v>17</v>
      </c>
      <c r="B22" s="168">
        <v>16</v>
      </c>
      <c r="C22" s="170" t="str">
        <f>VLOOKUP(B22,'пр.взв'!B7:G70,2,FALSE)</f>
        <v>ПУТИЛОВ Владислав Львович</v>
      </c>
      <c r="D22" s="171" t="str">
        <f>VLOOKUP(B22,'пр.взв'!B7:G70,3,FALSE)</f>
        <v>06.05.1993, КМС</v>
      </c>
      <c r="E22" s="164" t="str">
        <f>VLOOKUP(B22,'пр.взв'!B7:G70,4,FALSE)</f>
        <v>ПФО, Пермский, Пермь</v>
      </c>
      <c r="F22" s="165">
        <f>VLOOKUP(B22,'пр.взв'!B7:G70,5,FALSE)</f>
        <v>0</v>
      </c>
      <c r="G22" s="166" t="str">
        <f>VLOOKUP(B22,'пр.взв'!B7:G70,6,FALSE)</f>
        <v>Забалуев С.А.</v>
      </c>
    </row>
    <row r="23" spans="1:7" ht="10.5" customHeight="1">
      <c r="A23" s="167"/>
      <c r="B23" s="169"/>
      <c r="C23" s="170"/>
      <c r="D23" s="171"/>
      <c r="E23" s="164"/>
      <c r="F23" s="165"/>
      <c r="G23" s="166"/>
    </row>
    <row r="24" spans="1:7" ht="10.5" customHeight="1">
      <c r="A24" s="167" t="s">
        <v>18</v>
      </c>
      <c r="B24" s="168">
        <v>1</v>
      </c>
      <c r="C24" s="170" t="str">
        <f>VLOOKUP(B24,'пр.взв'!B7:G70,2,FALSE)</f>
        <v>САРАТОВЦЕВ Вадим Игоревич</v>
      </c>
      <c r="D24" s="171" t="str">
        <f>VLOOKUP(B24,'пр.взв'!B7:G70,3,FALSE)</f>
        <v>05.10.1985, МС</v>
      </c>
      <c r="E24" s="164" t="str">
        <f>VLOOKUP(B24,'пр.взв'!B7:G70,4,FALSE)</f>
        <v>ПФО, Нижегородская, Выкса,ВС</v>
      </c>
      <c r="F24" s="165" t="str">
        <f>VLOOKUP(B24,'пр.взв'!B7:G70,5,FALSE)</f>
        <v>014700</v>
      </c>
      <c r="G24" s="166" t="str">
        <f>VLOOKUP(B24,'пр.взв'!B7:G70,6,FALSE)</f>
        <v>Гордеев М.А., Ерушов В.И.</v>
      </c>
    </row>
    <row r="25" spans="1:7" ht="10.5" customHeight="1">
      <c r="A25" s="167"/>
      <c r="B25" s="169"/>
      <c r="C25" s="170"/>
      <c r="D25" s="171"/>
      <c r="E25" s="164"/>
      <c r="F25" s="165"/>
      <c r="G25" s="166"/>
    </row>
    <row r="26" spans="1:7" ht="10.5" customHeight="1">
      <c r="A26" s="167" t="s">
        <v>19</v>
      </c>
      <c r="B26" s="168">
        <v>32</v>
      </c>
      <c r="C26" s="170" t="str">
        <f>VLOOKUP(B26,'пр.взв'!B7:G70,2,FALSE)</f>
        <v>ЗЕЛЕНИН Андрей Лелнидович</v>
      </c>
      <c r="D26" s="171" t="str">
        <f>VLOOKUP(B26,'пр.взв'!B7:G70,3,FALSE)</f>
        <v>25.01.1988, МС</v>
      </c>
      <c r="E26" s="164" t="str">
        <f>VLOOKUP(B26,'пр.взв'!B7:G70,4,FALSE)</f>
        <v>ПФО, Пермский, Краснокамск</v>
      </c>
      <c r="F26" s="165">
        <f>VLOOKUP(B26,'пр.взв'!B7:G70,5,FALSE)</f>
        <v>0</v>
      </c>
      <c r="G26" s="166" t="str">
        <f>VLOOKUP(B26,'пр.взв'!B7:G70,6,FALSE)</f>
        <v>Мухаметшин Р.Г.</v>
      </c>
    </row>
    <row r="27" spans="1:7" ht="10.5" customHeight="1">
      <c r="A27" s="167"/>
      <c r="B27" s="169"/>
      <c r="C27" s="170"/>
      <c r="D27" s="171"/>
      <c r="E27" s="164"/>
      <c r="F27" s="165"/>
      <c r="G27" s="166"/>
    </row>
    <row r="28" spans="1:7" ht="10.5" customHeight="1">
      <c r="A28" s="167" t="s">
        <v>20</v>
      </c>
      <c r="B28" s="168">
        <v>29</v>
      </c>
      <c r="C28" s="170" t="str">
        <f>VLOOKUP(B28,'пр.взв'!B7:G70,2,FALSE)</f>
        <v>ТАИБОВ Анар Шахяддин оглы</v>
      </c>
      <c r="D28" s="171" t="str">
        <f>VLOOKUP(B28,'пр.взв'!B7:G70,3,FALSE)</f>
        <v>23.10.1989, КМС</v>
      </c>
      <c r="E28" s="164" t="str">
        <f>VLOOKUP(B28,'пр.взв'!B7:G70,4,FALSE)</f>
        <v>ПФО, Татарстан, Н.Челны</v>
      </c>
      <c r="F28" s="165">
        <f>VLOOKUP(B28,'пр.взв'!B7:G70,5,FALSE)</f>
        <v>0</v>
      </c>
      <c r="G28" s="166" t="str">
        <f>VLOOKUP(B28,'пр.взв'!B7:G70,6,FALSE)</f>
        <v>Тимофеев В.Н.</v>
      </c>
    </row>
    <row r="29" spans="1:7" ht="10.5" customHeight="1">
      <c r="A29" s="167"/>
      <c r="B29" s="169"/>
      <c r="C29" s="170"/>
      <c r="D29" s="171"/>
      <c r="E29" s="164"/>
      <c r="F29" s="165"/>
      <c r="G29" s="166"/>
    </row>
    <row r="30" spans="1:7" ht="10.5" customHeight="1">
      <c r="A30" s="167" t="s">
        <v>23</v>
      </c>
      <c r="B30" s="168">
        <v>21</v>
      </c>
      <c r="C30" s="170" t="str">
        <f>VLOOKUP(B30,'пр.взв'!B7:G70,2,FALSE)</f>
        <v>РАХИМОВ Артем Рамилевич</v>
      </c>
      <c r="D30" s="171" t="str">
        <f>VLOOKUP(B30,'пр.взв'!B7:G70,3,FALSE)</f>
        <v>17.06.1993, КМС</v>
      </c>
      <c r="E30" s="164" t="str">
        <f>VLOOKUP(B30,'пр.взв'!B7:G70,4,FALSE)</f>
        <v>ПФО, Башкортостан, Октябрьский, МО</v>
      </c>
      <c r="F30" s="165">
        <f>VLOOKUP(B30,'пр.взв'!B7:G70,5,FALSE)</f>
        <v>0</v>
      </c>
      <c r="G30" s="166" t="str">
        <f>VLOOKUP(B30,'пр.взв'!B7:G70,6,FALSE)</f>
        <v>Ахуньянов Р.М., Залеев Р.Г.</v>
      </c>
    </row>
    <row r="31" spans="1:14" ht="10.5" customHeight="1">
      <c r="A31" s="167"/>
      <c r="B31" s="169"/>
      <c r="C31" s="170"/>
      <c r="D31" s="171"/>
      <c r="E31" s="164"/>
      <c r="F31" s="165"/>
      <c r="G31" s="166"/>
      <c r="H31" s="5"/>
      <c r="I31" s="5"/>
      <c r="J31" s="5"/>
      <c r="L31" s="5"/>
      <c r="M31" s="5"/>
      <c r="N31" s="5"/>
    </row>
    <row r="32" spans="1:14" ht="10.5" customHeight="1">
      <c r="A32" s="167" t="s">
        <v>24</v>
      </c>
      <c r="B32" s="168">
        <v>8</v>
      </c>
      <c r="C32" s="170" t="str">
        <f>VLOOKUP(B32,'пр.взв'!B7:G70,2,FALSE)</f>
        <v>ГАЯЗОВ Тимур Шамилевич</v>
      </c>
      <c r="D32" s="171" t="str">
        <f>VLOOKUP(B32,'пр.взв'!B7:G70,3,FALSE)</f>
        <v>03.08.1992, КМС</v>
      </c>
      <c r="E32" s="164" t="str">
        <f>VLOOKUP(B32,'пр.взв'!B7:G70,4,FALSE)</f>
        <v>ПФО, Татарстан, Казань, Россия</v>
      </c>
      <c r="F32" s="165">
        <f>VLOOKUP(B32,'пр.взв'!B7:G70,5,FALSE)</f>
        <v>0</v>
      </c>
      <c r="G32" s="166" t="str">
        <f>VLOOKUP(B32,'пр.взв'!B7:G70,6,FALSE)</f>
        <v>Сагдиев З.В., Галимзянов Р.Ю.</v>
      </c>
      <c r="H32" s="5"/>
      <c r="I32" s="5"/>
      <c r="J32" s="5"/>
      <c r="L32" s="5"/>
      <c r="M32" s="5"/>
      <c r="N32" s="5"/>
    </row>
    <row r="33" spans="1:14" ht="10.5" customHeight="1">
      <c r="A33" s="167"/>
      <c r="B33" s="169"/>
      <c r="C33" s="170"/>
      <c r="D33" s="171"/>
      <c r="E33" s="164"/>
      <c r="F33" s="165"/>
      <c r="G33" s="166"/>
      <c r="H33" s="5"/>
      <c r="I33" s="5"/>
      <c r="J33" s="5"/>
      <c r="L33" s="5"/>
      <c r="M33" s="5"/>
      <c r="N33" s="5"/>
    </row>
    <row r="34" spans="1:7" ht="10.5" customHeight="1">
      <c r="A34" s="167" t="s">
        <v>25</v>
      </c>
      <c r="B34" s="168">
        <v>23</v>
      </c>
      <c r="C34" s="170" t="str">
        <f>VLOOKUP(B34,'пр.взв'!B7:G70,2,FALSE)</f>
        <v>КУЛЬМЯЕВ Николай Васильевич</v>
      </c>
      <c r="D34" s="171" t="s">
        <v>195</v>
      </c>
      <c r="E34" s="164" t="str">
        <f>VLOOKUP(B34,'пр.взв'!B7:G70,4,FALSE)</f>
        <v>ПФО, Нижегородская, Выкса, ФСИН</v>
      </c>
      <c r="F34" s="165" t="str">
        <f>VLOOKUP(B34,'пр.взв'!B7:G70,5,FALSE)</f>
        <v>000306</v>
      </c>
      <c r="G34" s="166" t="str">
        <f>VLOOKUP(B34,'пр.взв'!B7:G70,6,FALSE)</f>
        <v>Гордеев М.А., Ерушов В.И.</v>
      </c>
    </row>
    <row r="35" spans="1:7" ht="10.5" customHeight="1">
      <c r="A35" s="167"/>
      <c r="B35" s="169"/>
      <c r="C35" s="170"/>
      <c r="D35" s="171"/>
      <c r="E35" s="164"/>
      <c r="F35" s="165"/>
      <c r="G35" s="166"/>
    </row>
    <row r="36" spans="1:7" ht="10.5" customHeight="1">
      <c r="A36" s="167" t="s">
        <v>26</v>
      </c>
      <c r="B36" s="168">
        <v>7</v>
      </c>
      <c r="C36" s="170" t="str">
        <f>VLOOKUP(B36,'пр.взв'!B7:G70,2,FALSE)</f>
        <v>ЕВСТИГНЕЕВ Денис Евгеньевич</v>
      </c>
      <c r="D36" s="171" t="str">
        <f>VLOOKUP(B36,'пр.взв'!B7:G70,3,FALSE)</f>
        <v>24.04.1993, КМС</v>
      </c>
      <c r="E36" s="164" t="str">
        <f>VLOOKUP(B36,'пр.взв'!B7:G70,4,FALSE)</f>
        <v>ПФО, Татарстан</v>
      </c>
      <c r="F36" s="165">
        <f>VLOOKUP(B36,'пр.взв'!B7:G70,5,FALSE)</f>
        <v>0</v>
      </c>
      <c r="G36" s="166" t="str">
        <f>VLOOKUP(B36,'пр.взв'!B7:G70,6,FALSE)</f>
        <v>Егоров А.В., Шигабетдинов Р.К.</v>
      </c>
    </row>
    <row r="37" spans="1:7" ht="10.5" customHeight="1">
      <c r="A37" s="167"/>
      <c r="B37" s="169"/>
      <c r="C37" s="170"/>
      <c r="D37" s="171"/>
      <c r="E37" s="164"/>
      <c r="F37" s="165"/>
      <c r="G37" s="166"/>
    </row>
    <row r="38" spans="1:7" ht="10.5" customHeight="1">
      <c r="A38" s="167" t="s">
        <v>27</v>
      </c>
      <c r="B38" s="168">
        <v>20</v>
      </c>
      <c r="C38" s="170" t="str">
        <f>VLOOKUP(B38,'пр.взв'!B7:G70,2,FALSE)</f>
        <v>ГУСЕЙНОВ Роял Талех-оглы</v>
      </c>
      <c r="D38" s="171" t="str">
        <f>VLOOKUP(B38,'пр.взв'!B7:G70,3,FALSE)</f>
        <v>16.07.1993, КМС</v>
      </c>
      <c r="E38" s="164" t="str">
        <f>VLOOKUP(B38,'пр.взв'!B7:G70,4,FALSE)</f>
        <v>ПФО, Кировская, Киров, Д</v>
      </c>
      <c r="F38" s="165">
        <f>VLOOKUP(B38,'пр.взв'!B7:G70,5,FALSE)</f>
        <v>0</v>
      </c>
      <c r="G38" s="166" t="str">
        <f>VLOOKUP(B38,'пр.взв'!B7:G70,6,FALSE)</f>
        <v>Варданян А.Ш.</v>
      </c>
    </row>
    <row r="39" spans="1:7" ht="10.5" customHeight="1">
      <c r="A39" s="167"/>
      <c r="B39" s="169"/>
      <c r="C39" s="170"/>
      <c r="D39" s="171"/>
      <c r="E39" s="164"/>
      <c r="F39" s="165"/>
      <c r="G39" s="166"/>
    </row>
    <row r="40" spans="1:7" ht="10.5" customHeight="1">
      <c r="A40" s="167" t="s">
        <v>28</v>
      </c>
      <c r="B40" s="168">
        <v>14</v>
      </c>
      <c r="C40" s="170" t="str">
        <f>VLOOKUP(B40,'пр.взв'!B7:G70,2,FALSE)</f>
        <v>ВАЛИТОВ Рустем Раисович</v>
      </c>
      <c r="D40" s="171" t="str">
        <f>VLOOKUP(B40,'пр.взв'!B7:G70,3,FALSE)</f>
        <v>15.12.1987, КМС</v>
      </c>
      <c r="E40" s="164" t="str">
        <f>VLOOKUP(B40,'пр.взв'!B7:G70,4,FALSE)</f>
        <v>ПФО, Татарстан, Казань</v>
      </c>
      <c r="F40" s="165">
        <f>VLOOKUP(B40,'пр.взв'!B7:G70,5,FALSE)</f>
        <v>0</v>
      </c>
      <c r="G40" s="166" t="str">
        <f>VLOOKUP(B40,'пр.взв'!B7:G70,6,FALSE)</f>
        <v>Швецов Е.А.</v>
      </c>
    </row>
    <row r="41" spans="1:7" ht="10.5" customHeight="1">
      <c r="A41" s="167"/>
      <c r="B41" s="169"/>
      <c r="C41" s="170"/>
      <c r="D41" s="171"/>
      <c r="E41" s="164"/>
      <c r="F41" s="165"/>
      <c r="G41" s="166"/>
    </row>
    <row r="42" spans="1:7" ht="10.5" customHeight="1">
      <c r="A42" s="167" t="s">
        <v>29</v>
      </c>
      <c r="B42" s="168">
        <v>3</v>
      </c>
      <c r="C42" s="170" t="str">
        <f>VLOOKUP(B42,'пр.взв'!B7:G70,2,FALSE)</f>
        <v>БЕЛОВ Альберт Юрьевич</v>
      </c>
      <c r="D42" s="171" t="str">
        <f>VLOOKUP(B42,'пр.взв'!B7:G70,3,FALSE)</f>
        <v>10.10.1992, КМС</v>
      </c>
      <c r="E42" s="164" t="str">
        <f>VLOOKUP(B42,'пр.взв'!B7:G70,4,FALSE)</f>
        <v>ПФО, Татарстан, Бугульма</v>
      </c>
      <c r="F42" s="165">
        <f>VLOOKUP(B42,'пр.взв'!B7:G70,5,FALSE)</f>
        <v>0</v>
      </c>
      <c r="G42" s="166" t="str">
        <f>VLOOKUP(B42,'пр.взв'!B7:G70,6,FALSE)</f>
        <v>Фаттахо И.И.</v>
      </c>
    </row>
    <row r="43" spans="1:7" ht="10.5" customHeight="1">
      <c r="A43" s="167"/>
      <c r="B43" s="169"/>
      <c r="C43" s="170"/>
      <c r="D43" s="171"/>
      <c r="E43" s="164"/>
      <c r="F43" s="165"/>
      <c r="G43" s="166"/>
    </row>
    <row r="44" spans="1:7" ht="10.5" customHeight="1">
      <c r="A44" s="167" t="s">
        <v>30</v>
      </c>
      <c r="B44" s="168">
        <v>6</v>
      </c>
      <c r="C44" s="170" t="str">
        <f>VLOOKUP(B44,'пр.взв'!B7:G70,2,FALSE)</f>
        <v>РАХМАТУЛЛИН Ленар Идрисович</v>
      </c>
      <c r="D44" s="171" t="str">
        <f>VLOOKUP(B44,'пр.взв'!B7:G70,3,FALSE)</f>
        <v>03.01.1981, КМС</v>
      </c>
      <c r="E44" s="164" t="str">
        <f>VLOOKUP(B44,'пр.взв'!B7:G70,4,FALSE)</f>
        <v>ПФО, Татарстан, Альметьевск</v>
      </c>
      <c r="F44" s="165">
        <f>VLOOKUP(B44,'пр.взв'!B7:G70,5,FALSE)</f>
        <v>0</v>
      </c>
      <c r="G44" s="166" t="str">
        <f>VLOOKUP(B44,'пр.взв'!B7:G70,6,FALSE)</f>
        <v>Багаутдинов М.З.</v>
      </c>
    </row>
    <row r="45" spans="1:7" ht="10.5" customHeight="1">
      <c r="A45" s="167"/>
      <c r="B45" s="169"/>
      <c r="C45" s="170"/>
      <c r="D45" s="171"/>
      <c r="E45" s="164"/>
      <c r="F45" s="165"/>
      <c r="G45" s="166"/>
    </row>
    <row r="46" spans="1:7" ht="10.5" customHeight="1">
      <c r="A46" s="167" t="s">
        <v>31</v>
      </c>
      <c r="B46" s="168">
        <v>18</v>
      </c>
      <c r="C46" s="170" t="str">
        <f>VLOOKUP(B46,'пр.взв'!B7:G70,2,FALSE)</f>
        <v>ЯШЕНКОВ Андрей Олегович</v>
      </c>
      <c r="D46" s="171" t="str">
        <f>VLOOKUP(B46,'пр.взв'!B7:G70,3,FALSE)</f>
        <v>04.11.1989, КМС</v>
      </c>
      <c r="E46" s="164" t="str">
        <f>VLOOKUP(B46,'пр.взв'!B7:G70,4,FALSE)</f>
        <v>ПФО, Татарстан</v>
      </c>
      <c r="F46" s="165">
        <f>VLOOKUP(B46,'пр.взв'!B7:G70,5,FALSE)</f>
        <v>0</v>
      </c>
      <c r="G46" s="166">
        <f>VLOOKUP(B46,'пр.взв'!B7:G70,6,FALSE)</f>
        <v>0</v>
      </c>
    </row>
    <row r="47" spans="1:7" ht="10.5" customHeight="1">
      <c r="A47" s="167"/>
      <c r="B47" s="169"/>
      <c r="C47" s="170"/>
      <c r="D47" s="171"/>
      <c r="E47" s="164"/>
      <c r="F47" s="165"/>
      <c r="G47" s="166"/>
    </row>
    <row r="48" spans="1:7" ht="10.5" customHeight="1">
      <c r="A48" s="167" t="s">
        <v>32</v>
      </c>
      <c r="B48" s="168">
        <v>5</v>
      </c>
      <c r="C48" s="170" t="str">
        <f>VLOOKUP(B48,'пр.взв'!B7:G70,2,FALSE)</f>
        <v>ИВАНОВ Максим Андреевич</v>
      </c>
      <c r="D48" s="171" t="str">
        <f>VLOOKUP(B48,'пр.взв'!B7:G70,3,FALSE)</f>
        <v>1992, КМС</v>
      </c>
      <c r="E48" s="164" t="str">
        <f>VLOOKUP(B48,'пр.взв'!B7:G70,4,FALSE)</f>
        <v>ПФО, Мордовия, Саранск</v>
      </c>
      <c r="F48" s="165">
        <f>VLOOKUP(B48,'пр.взв'!B7:G70,5,FALSE)</f>
        <v>0</v>
      </c>
      <c r="G48" s="166" t="str">
        <f>VLOOKUP(B48,'пр.взв'!B7:G70,6,FALSE)</f>
        <v>Сутягин А.А.</v>
      </c>
    </row>
    <row r="49" spans="1:7" ht="10.5" customHeight="1">
      <c r="A49" s="167"/>
      <c r="B49" s="169"/>
      <c r="C49" s="170"/>
      <c r="D49" s="171"/>
      <c r="E49" s="164"/>
      <c r="F49" s="165"/>
      <c r="G49" s="166"/>
    </row>
    <row r="50" spans="1:7" ht="10.5" customHeight="1">
      <c r="A50" s="167" t="s">
        <v>33</v>
      </c>
      <c r="B50" s="168">
        <v>19</v>
      </c>
      <c r="C50" s="170" t="str">
        <f>VLOOKUP(B50,'пр.взв'!B7:G70,2,FALSE)</f>
        <v>ОХОТИН Владимир Вячеславович</v>
      </c>
      <c r="D50" s="171" t="str">
        <f>VLOOKUP(B50,'пр.взв'!B7:G70,3,FALSE)</f>
        <v>1992, КМС</v>
      </c>
      <c r="E50" s="164" t="str">
        <f>VLOOKUP(B50,'пр.взв'!B7:G70,4,FALSE)</f>
        <v>ПФО, Чебоксары, ПР</v>
      </c>
      <c r="F50" s="165">
        <f>VLOOKUP(B50,'пр.взв'!B7:G70,5,FALSE)</f>
        <v>0</v>
      </c>
      <c r="G50" s="166" t="str">
        <f>VLOOKUP(B50,'пр.взв'!B7:G70,6,FALSE)</f>
        <v>Малов С.А., Пегасов С.В.</v>
      </c>
    </row>
    <row r="51" spans="1:7" ht="10.5" customHeight="1">
      <c r="A51" s="167"/>
      <c r="B51" s="169"/>
      <c r="C51" s="170"/>
      <c r="D51" s="171"/>
      <c r="E51" s="164"/>
      <c r="F51" s="165"/>
      <c r="G51" s="166"/>
    </row>
    <row r="52" spans="1:7" ht="10.5" customHeight="1">
      <c r="A52" s="167" t="s">
        <v>34</v>
      </c>
      <c r="B52" s="168">
        <v>9</v>
      </c>
      <c r="C52" s="170" t="str">
        <f>VLOOKUP(B52,'пр.взв'!B7:G70,2,FALSE)</f>
        <v>ЯППАРОВ Ильнар Галиевич</v>
      </c>
      <c r="D52" s="171" t="str">
        <f>VLOOKUP(B52,'пр.взв'!B7:G70,3,FALSE)</f>
        <v>29.04.1991, КМС</v>
      </c>
      <c r="E52" s="164" t="str">
        <f>VLOOKUP(B52,'пр.взв'!B7:G70,4,FALSE)</f>
        <v>ПФО, Башкортостан, Уфа</v>
      </c>
      <c r="F52" s="165">
        <f>VLOOKUP(B52,'пр.взв'!B7:G70,5,FALSE)</f>
        <v>0</v>
      </c>
      <c r="G52" s="166">
        <f>VLOOKUP(B52,'пр.взв'!B7:G70,6,FALSE)</f>
        <v>0</v>
      </c>
    </row>
    <row r="53" spans="1:7" ht="10.5" customHeight="1">
      <c r="A53" s="167"/>
      <c r="B53" s="169"/>
      <c r="C53" s="170"/>
      <c r="D53" s="171"/>
      <c r="E53" s="164"/>
      <c r="F53" s="165"/>
      <c r="G53" s="166"/>
    </row>
    <row r="54" spans="1:7" ht="10.5" customHeight="1">
      <c r="A54" s="167" t="s">
        <v>35</v>
      </c>
      <c r="B54" s="168">
        <v>28</v>
      </c>
      <c r="C54" s="170" t="str">
        <f>VLOOKUP(B54,'пр.взв'!B7:G70,2,FALSE)</f>
        <v>АКИНФИН Александр Павлович</v>
      </c>
      <c r="D54" s="171" t="str">
        <f>VLOOKUP(B54,'пр.взв'!B7:G70,3,FALSE)</f>
        <v>04.08.1986, КМС</v>
      </c>
      <c r="E54" s="164" t="str">
        <f>VLOOKUP(B54,'пр.взв'!B7:G70,4,FALSE)</f>
        <v>ПФО, Ульяновская, Димитровград</v>
      </c>
      <c r="F54" s="165">
        <f>VLOOKUP(B54,'пр.взв'!B7:G70,5,FALSE)</f>
        <v>0</v>
      </c>
      <c r="G54" s="166" t="str">
        <f>VLOOKUP(B54,'пр.взв'!B7:G70,6,FALSE)</f>
        <v>Плисов О.В.</v>
      </c>
    </row>
    <row r="55" spans="1:7" ht="10.5" customHeight="1">
      <c r="A55" s="167"/>
      <c r="B55" s="169"/>
      <c r="C55" s="170"/>
      <c r="D55" s="171"/>
      <c r="E55" s="164"/>
      <c r="F55" s="165"/>
      <c r="G55" s="166"/>
    </row>
    <row r="56" spans="1:7" ht="10.5" customHeight="1">
      <c r="A56" s="167" t="s">
        <v>36</v>
      </c>
      <c r="B56" s="168">
        <v>26</v>
      </c>
      <c r="C56" s="170" t="str">
        <f>VLOOKUP(B56,'пр.взв'!B7:G70,2,FALSE)</f>
        <v>ЛЕЩУК Артем Витальевич</v>
      </c>
      <c r="D56" s="171" t="str">
        <f>VLOOKUP(B56,'пр.взв'!B7:G70,3,FALSE)</f>
        <v>16.03.1992, КМС</v>
      </c>
      <c r="E56" s="164" t="str">
        <f>VLOOKUP(B56,'пр.взв'!B7:G70,4,FALSE)</f>
        <v>УрФО, Челябинская</v>
      </c>
      <c r="F56" s="165">
        <f>VLOOKUP(B56,'пр.взв'!B7:G70,5,FALSE)</f>
        <v>0</v>
      </c>
      <c r="G56" s="166" t="str">
        <f>VLOOKUP(B56,'пр.взв'!B7:G70,6,FALSE)</f>
        <v>Сыроватский Ф.Ф., Романов И.Ф.</v>
      </c>
    </row>
    <row r="57" spans="1:7" ht="10.5" customHeight="1">
      <c r="A57" s="167"/>
      <c r="B57" s="169"/>
      <c r="C57" s="170"/>
      <c r="D57" s="171"/>
      <c r="E57" s="164"/>
      <c r="F57" s="165"/>
      <c r="G57" s="166"/>
    </row>
    <row r="58" spans="1:7" ht="10.5" customHeight="1">
      <c r="A58" s="167" t="s">
        <v>37</v>
      </c>
      <c r="B58" s="168">
        <v>30</v>
      </c>
      <c r="C58" s="170" t="str">
        <f>VLOOKUP(B58,'пр.взв'!B11:G74,2,FALSE)</f>
        <v>ПАДЕНКО Виктор Александрович</v>
      </c>
      <c r="D58" s="171" t="str">
        <f>VLOOKUP(B58,'пр.взв'!B11:G74,3,FALSE)</f>
        <v>03.05.1991, КМС</v>
      </c>
      <c r="E58" s="164" t="str">
        <f>VLOOKUP(B58,'пр.взв'!B11:G74,4,FALSE)</f>
        <v>ПФО, Татарстан, Казань, Россия</v>
      </c>
      <c r="F58" s="165">
        <f>VLOOKUP(B58,'пр.взв'!B11:G74,5,FALSE)</f>
        <v>0</v>
      </c>
      <c r="G58" s="166" t="str">
        <f>VLOOKUP(B58,'пр.взв'!B11:G74,6,FALSE)</f>
        <v>Сагдиев З.В.</v>
      </c>
    </row>
    <row r="59" spans="1:7" ht="10.5" customHeight="1">
      <c r="A59" s="167"/>
      <c r="B59" s="169"/>
      <c r="C59" s="170"/>
      <c r="D59" s="171"/>
      <c r="E59" s="164"/>
      <c r="F59" s="165"/>
      <c r="G59" s="166"/>
    </row>
    <row r="60" spans="1:7" ht="10.5" customHeight="1">
      <c r="A60" s="167" t="s">
        <v>38</v>
      </c>
      <c r="B60" s="168">
        <v>4</v>
      </c>
      <c r="C60" s="170" t="str">
        <f>VLOOKUP(B60,'пр.взв'!B11:G74,2,FALSE)</f>
        <v>ЕРШОВ Евгений Николаевич</v>
      </c>
      <c r="D60" s="171" t="str">
        <f>VLOOKUP(B60,'пр.взв'!B11:G74,3,FALSE)</f>
        <v>20.05.1986, КМС</v>
      </c>
      <c r="E60" s="164" t="str">
        <f>VLOOKUP(B60,'пр.взв'!B11:G74,4,FALSE)</f>
        <v>ПФО, Марий-Эл, Волжск</v>
      </c>
      <c r="F60" s="165">
        <f>VLOOKUP(B60,'пр.взв'!B11:G74,5,FALSE)</f>
        <v>0</v>
      </c>
      <c r="G60" s="166" t="str">
        <f>VLOOKUP(B60,'пр.взв'!B11:G74,6,FALSE)</f>
        <v>Губайдуллин А.Ш.</v>
      </c>
    </row>
    <row r="61" spans="1:7" ht="10.5" customHeight="1">
      <c r="A61" s="167"/>
      <c r="B61" s="169"/>
      <c r="C61" s="170"/>
      <c r="D61" s="171"/>
      <c r="E61" s="164"/>
      <c r="F61" s="165"/>
      <c r="G61" s="166"/>
    </row>
    <row r="62" spans="1:7" ht="10.5" customHeight="1">
      <c r="A62" s="167" t="s">
        <v>39</v>
      </c>
      <c r="B62" s="168">
        <v>15</v>
      </c>
      <c r="C62" s="170" t="str">
        <f>VLOOKUP(B62,'пр.взв'!B7:G70,2,FALSE)</f>
        <v>ЯХЬЯЕВ Полад Габил-оглы</v>
      </c>
      <c r="D62" s="171" t="str">
        <f>VLOOKUP(B62,'пр.взв'!B7:G70,3,FALSE)</f>
        <v>05.09.1991, КМС</v>
      </c>
      <c r="E62" s="164" t="str">
        <f>VLOOKUP(B62,'пр.взв'!B7:G70,4,FALSE)</f>
        <v>ПФО, Кировская, Киров, Д</v>
      </c>
      <c r="F62" s="165">
        <f>VLOOKUP(B62,'пр.взв'!B7:G70,5,FALSE)</f>
        <v>0</v>
      </c>
      <c r="G62" s="166" t="str">
        <f>VLOOKUP(B62,'пр.взв'!B7:G70,6,FALSE)</f>
        <v>Варданян А.Ш.</v>
      </c>
    </row>
    <row r="63" spans="1:7" ht="10.5" customHeight="1">
      <c r="A63" s="167"/>
      <c r="B63" s="169"/>
      <c r="C63" s="170"/>
      <c r="D63" s="171"/>
      <c r="E63" s="164"/>
      <c r="F63" s="165"/>
      <c r="G63" s="166"/>
    </row>
    <row r="64" spans="1:7" ht="10.5" customHeight="1">
      <c r="A64" s="167" t="s">
        <v>40</v>
      </c>
      <c r="B64" s="168">
        <v>22</v>
      </c>
      <c r="C64" s="170" t="str">
        <f>VLOOKUP(B64,'пр.взв'!B7:G70,2,FALSE)</f>
        <v>ИШАНОВ Тимур Зуфарович</v>
      </c>
      <c r="D64" s="171" t="str">
        <f>VLOOKUP(B64,'пр.взв'!B7:G70,3,FALSE)</f>
        <v>18.05.1990, КМС</v>
      </c>
      <c r="E64" s="164" t="str">
        <f>VLOOKUP(B64,'пр.взв'!B7:G70,4,FALSE)</f>
        <v>ПФО, Марий-Эл, Волжск</v>
      </c>
      <c r="F64" s="165">
        <f>VLOOKUP(B64,'пр.взв'!B7:G70,5,FALSE)</f>
        <v>0</v>
      </c>
      <c r="G64" s="166" t="str">
        <f>VLOOKUP(B64,'пр.взв'!B7:G70,6,FALSE)</f>
        <v>Чипига В.И.</v>
      </c>
    </row>
    <row r="65" spans="1:7" ht="10.5" customHeight="1">
      <c r="A65" s="167"/>
      <c r="B65" s="169"/>
      <c r="C65" s="170"/>
      <c r="D65" s="171"/>
      <c r="E65" s="164"/>
      <c r="F65" s="165"/>
      <c r="G65" s="166"/>
    </row>
    <row r="66" spans="1:7" ht="10.5" customHeight="1">
      <c r="A66" s="167" t="s">
        <v>41</v>
      </c>
      <c r="B66" s="168">
        <v>12</v>
      </c>
      <c r="C66" s="170" t="str">
        <f>VLOOKUP(B66,'пр.взв'!B7:G70,2,FALSE)</f>
        <v>САМОЙЛОВ Николай Сергеевич</v>
      </c>
      <c r="D66" s="171" t="str">
        <f>VLOOKUP(B66,'пр.взв'!B7:G70,3,FALSE)</f>
        <v>1984, МСМК</v>
      </c>
      <c r="E66" s="164" t="str">
        <f>VLOOKUP(B66,'пр.взв'!B7:G70,4,FALSE)</f>
        <v>ЦФО, Тульская, Тула, Д</v>
      </c>
      <c r="F66" s="165">
        <f>VLOOKUP(B66,'пр.взв'!B7:G70,5,FALSE)</f>
        <v>0</v>
      </c>
      <c r="G66" s="166">
        <f>VLOOKUP(B66,'пр.взв'!B7:G70,6,FALSE)</f>
        <v>0</v>
      </c>
    </row>
    <row r="67" spans="1:7" ht="10.5" customHeight="1">
      <c r="A67" s="167"/>
      <c r="B67" s="169"/>
      <c r="C67" s="170"/>
      <c r="D67" s="171"/>
      <c r="E67" s="164"/>
      <c r="F67" s="165"/>
      <c r="G67" s="166"/>
    </row>
    <row r="68" spans="1:7" ht="10.5" customHeight="1">
      <c r="A68" s="167" t="s">
        <v>42</v>
      </c>
      <c r="B68" s="168">
        <v>24</v>
      </c>
      <c r="C68" s="170" t="str">
        <f>VLOOKUP(B68,'пр.взв'!B7:G70,2,FALSE)</f>
        <v>СУЛТАНГАЛИЕВ Туремурат Валиханович</v>
      </c>
      <c r="D68" s="171" t="str">
        <f>VLOOKUP(B68,'пр.взв'!B7:G70,3,FALSE)</f>
        <v>14.06.1990, МС</v>
      </c>
      <c r="E68" s="164" t="str">
        <f>VLOOKUP(B68,'пр.взв'!B7:G70,4,FALSE)</f>
        <v>ПФО, Оренбургская, Соль-Ильецк</v>
      </c>
      <c r="F68" s="165">
        <f>VLOOKUP(B68,'пр.взв'!B7:G70,5,FALSE)</f>
        <v>0</v>
      </c>
      <c r="G68" s="166" t="str">
        <f>VLOOKUP(B68,'пр.взв'!B7:G70,6,FALSE)</f>
        <v>Бисенов С.Т.</v>
      </c>
    </row>
    <row r="69" spans="1:7" ht="10.5" customHeight="1" thickBot="1">
      <c r="A69" s="167"/>
      <c r="B69" s="189"/>
      <c r="C69" s="190"/>
      <c r="D69" s="67"/>
      <c r="E69" s="63"/>
      <c r="F69" s="65"/>
      <c r="G69" s="193"/>
    </row>
    <row r="70" spans="1:26" ht="23.25" customHeight="1">
      <c r="A70" s="28" t="str">
        <f>HYPERLINK('[1]реквизиты'!$A$6)</f>
        <v>Гл. судья, судья МК</v>
      </c>
      <c r="B70" s="32"/>
      <c r="C70" s="32"/>
      <c r="D70" s="33"/>
      <c r="E70" s="35" t="str">
        <f>HYPERLINK('[1]реквизиты'!$G$6)</f>
        <v>Мухаметшин Р.Г.</v>
      </c>
      <c r="G70" s="37" t="str">
        <f>HYPERLINK('[1]реквизиты'!$G$7)</f>
        <v>г.Краснокамск</v>
      </c>
      <c r="H70" s="3"/>
      <c r="I70" s="3"/>
      <c r="J70" s="3"/>
      <c r="K70" s="3"/>
      <c r="L70" s="3"/>
      <c r="M70" s="3"/>
      <c r="N70" s="33"/>
      <c r="O70" s="33"/>
      <c r="P70" s="33"/>
      <c r="Q70" s="39"/>
      <c r="R70" s="36"/>
      <c r="S70" s="39"/>
      <c r="T70" s="36"/>
      <c r="U70" s="39"/>
      <c r="W70" s="39"/>
      <c r="X70" s="36"/>
      <c r="Y70" s="22"/>
      <c r="Z70" s="22"/>
    </row>
    <row r="71" spans="1:26" ht="18" customHeight="1">
      <c r="A71" s="40" t="str">
        <f>HYPERLINK('[1]реквизиты'!$A$8)</f>
        <v>Гл. секретарь, судья РК</v>
      </c>
      <c r="B71" s="32"/>
      <c r="C71" s="38"/>
      <c r="D71" s="41"/>
      <c r="E71" s="35" t="str">
        <f>HYPERLINK('[1]реквизиты'!$G$8)</f>
        <v>Пчелов С.Г.</v>
      </c>
      <c r="F71" s="3"/>
      <c r="G71" s="37" t="str">
        <f>HYPERLINK('[1]реквизиты'!$G$9)</f>
        <v>г.Чебоксары</v>
      </c>
      <c r="H71" s="3"/>
      <c r="I71" s="3"/>
      <c r="J71" s="3"/>
      <c r="K71" s="3"/>
      <c r="L71" s="3"/>
      <c r="M71" s="3"/>
      <c r="N71" s="33"/>
      <c r="O71" s="33"/>
      <c r="P71" s="33"/>
      <c r="Q71" s="39"/>
      <c r="R71" s="36"/>
      <c r="S71" s="39"/>
      <c r="T71" s="36"/>
      <c r="U71" s="39"/>
      <c r="W71" s="39"/>
      <c r="X71" s="36"/>
      <c r="Y71" s="22"/>
      <c r="Z71" s="22"/>
    </row>
    <row r="72" spans="1:13" ht="12.75">
      <c r="A72" s="194"/>
      <c r="B72" s="161"/>
      <c r="C72" s="157"/>
      <c r="D72" s="158"/>
      <c r="E72" s="191"/>
      <c r="F72" s="192"/>
      <c r="G72" s="157"/>
      <c r="H72" s="3"/>
      <c r="I72" s="3"/>
      <c r="J72" s="3"/>
      <c r="K72" s="3"/>
      <c r="L72" s="3"/>
      <c r="M72" s="3"/>
    </row>
    <row r="73" spans="1:13" ht="12.75">
      <c r="A73" s="194"/>
      <c r="B73" s="162"/>
      <c r="C73" s="157"/>
      <c r="D73" s="158"/>
      <c r="E73" s="191"/>
      <c r="F73" s="192"/>
      <c r="G73" s="157"/>
      <c r="H73" s="3"/>
      <c r="I73" s="3"/>
      <c r="J73" s="3"/>
      <c r="K73" s="3"/>
      <c r="L73" s="3"/>
      <c r="M73" s="3"/>
    </row>
    <row r="74" spans="1:10" ht="12.75">
      <c r="A74" s="194"/>
      <c r="B74" s="161"/>
      <c r="C74" s="157"/>
      <c r="D74" s="158"/>
      <c r="E74" s="191"/>
      <c r="F74" s="192"/>
      <c r="G74" s="157"/>
      <c r="H74" s="3"/>
      <c r="I74" s="3"/>
      <c r="J74" s="3"/>
    </row>
    <row r="75" spans="1:10" ht="12.75">
      <c r="A75" s="194"/>
      <c r="B75" s="162"/>
      <c r="C75" s="157"/>
      <c r="D75" s="158"/>
      <c r="E75" s="191"/>
      <c r="F75" s="192"/>
      <c r="G75" s="157"/>
      <c r="H75" s="3"/>
      <c r="I75" s="3"/>
      <c r="J75" s="3"/>
    </row>
    <row r="76" spans="1:10" ht="12.75">
      <c r="A76" s="194"/>
      <c r="B76" s="161"/>
      <c r="C76" s="157"/>
      <c r="D76" s="158"/>
      <c r="E76" s="191"/>
      <c r="F76" s="192"/>
      <c r="G76" s="157"/>
      <c r="H76" s="3"/>
      <c r="I76" s="3"/>
      <c r="J76" s="3"/>
    </row>
    <row r="77" spans="1:10" ht="12.75">
      <c r="A77" s="194"/>
      <c r="B77" s="162"/>
      <c r="C77" s="157"/>
      <c r="D77" s="158"/>
      <c r="E77" s="191"/>
      <c r="F77" s="192"/>
      <c r="G77" s="157"/>
      <c r="H77" s="3"/>
      <c r="I77" s="3"/>
      <c r="J77" s="3"/>
    </row>
    <row r="78" spans="1:10" ht="12.75">
      <c r="A78" s="194"/>
      <c r="B78" s="161"/>
      <c r="C78" s="157"/>
      <c r="D78" s="158"/>
      <c r="E78" s="191"/>
      <c r="F78" s="192"/>
      <c r="G78" s="157"/>
      <c r="H78" s="3"/>
      <c r="I78" s="3"/>
      <c r="J78" s="3"/>
    </row>
    <row r="79" spans="1:10" ht="12.75">
      <c r="A79" s="194"/>
      <c r="B79" s="162"/>
      <c r="C79" s="157"/>
      <c r="D79" s="158"/>
      <c r="E79" s="191"/>
      <c r="F79" s="192"/>
      <c r="G79" s="157"/>
      <c r="H79" s="3"/>
      <c r="I79" s="3"/>
      <c r="J79" s="3"/>
    </row>
    <row r="80" spans="1:10" ht="12.75">
      <c r="A80" s="194"/>
      <c r="B80" s="161"/>
      <c r="C80" s="157"/>
      <c r="D80" s="158"/>
      <c r="E80" s="191"/>
      <c r="F80" s="192"/>
      <c r="G80" s="157"/>
      <c r="H80" s="3"/>
      <c r="I80" s="3"/>
      <c r="J80" s="3"/>
    </row>
    <row r="81" spans="1:10" ht="12.75">
      <c r="A81" s="194"/>
      <c r="B81" s="162"/>
      <c r="C81" s="157"/>
      <c r="D81" s="158"/>
      <c r="E81" s="191"/>
      <c r="F81" s="192"/>
      <c r="G81" s="157"/>
      <c r="H81" s="3"/>
      <c r="I81" s="3"/>
      <c r="J81" s="3"/>
    </row>
    <row r="82" spans="1:10" ht="12.75">
      <c r="A82" s="194"/>
      <c r="B82" s="161"/>
      <c r="C82" s="157"/>
      <c r="D82" s="158"/>
      <c r="E82" s="191"/>
      <c r="F82" s="192"/>
      <c r="G82" s="157"/>
      <c r="H82" s="3"/>
      <c r="I82" s="3"/>
      <c r="J82" s="3"/>
    </row>
    <row r="83" spans="1:10" ht="12.75">
      <c r="A83" s="194"/>
      <c r="B83" s="162"/>
      <c r="C83" s="157"/>
      <c r="D83" s="158"/>
      <c r="E83" s="191"/>
      <c r="F83" s="192"/>
      <c r="G83" s="157"/>
      <c r="H83" s="3"/>
      <c r="I83" s="3"/>
      <c r="J83" s="3"/>
    </row>
    <row r="84" spans="1:10" ht="12.75">
      <c r="A84" s="194"/>
      <c r="B84" s="161"/>
      <c r="C84" s="157"/>
      <c r="D84" s="158"/>
      <c r="E84" s="191"/>
      <c r="F84" s="192"/>
      <c r="G84" s="157"/>
      <c r="H84" s="3"/>
      <c r="I84" s="3"/>
      <c r="J84" s="3"/>
    </row>
    <row r="85" spans="1:10" ht="12.75">
      <c r="A85" s="194"/>
      <c r="B85" s="162"/>
      <c r="C85" s="157"/>
      <c r="D85" s="158"/>
      <c r="E85" s="191"/>
      <c r="F85" s="192"/>
      <c r="G85" s="157"/>
      <c r="H85" s="3"/>
      <c r="I85" s="3"/>
      <c r="J85" s="3"/>
    </row>
    <row r="86" spans="1:10" ht="12.75">
      <c r="A86" s="194"/>
      <c r="B86" s="161"/>
      <c r="C86" s="157"/>
      <c r="D86" s="158"/>
      <c r="E86" s="191"/>
      <c r="F86" s="192"/>
      <c r="G86" s="157"/>
      <c r="H86" s="3"/>
      <c r="I86" s="3"/>
      <c r="J86" s="3"/>
    </row>
    <row r="87" spans="1:10" ht="12.75">
      <c r="A87" s="194"/>
      <c r="B87" s="162"/>
      <c r="C87" s="157"/>
      <c r="D87" s="158"/>
      <c r="E87" s="191"/>
      <c r="F87" s="192"/>
      <c r="G87" s="157"/>
      <c r="H87" s="3"/>
      <c r="I87" s="3"/>
      <c r="J87" s="3"/>
    </row>
    <row r="88" spans="1:10" ht="12.75">
      <c r="A88" s="194"/>
      <c r="B88" s="161"/>
      <c r="C88" s="157"/>
      <c r="D88" s="158"/>
      <c r="E88" s="191"/>
      <c r="F88" s="192"/>
      <c r="G88" s="157"/>
      <c r="H88" s="3"/>
      <c r="I88" s="3"/>
      <c r="J88" s="3"/>
    </row>
    <row r="89" spans="1:10" ht="12.75">
      <c r="A89" s="194"/>
      <c r="B89" s="162"/>
      <c r="C89" s="157"/>
      <c r="D89" s="158"/>
      <c r="E89" s="191"/>
      <c r="F89" s="192"/>
      <c r="G89" s="157"/>
      <c r="H89" s="3"/>
      <c r="I89" s="3"/>
      <c r="J89" s="3"/>
    </row>
    <row r="90" spans="1:10" ht="12.75">
      <c r="A90" s="194"/>
      <c r="B90" s="161"/>
      <c r="C90" s="157"/>
      <c r="D90" s="158"/>
      <c r="E90" s="191"/>
      <c r="F90" s="192"/>
      <c r="G90" s="157"/>
      <c r="H90" s="3"/>
      <c r="I90" s="3"/>
      <c r="J90" s="3"/>
    </row>
    <row r="91" spans="1:10" ht="12.75">
      <c r="A91" s="194"/>
      <c r="B91" s="162"/>
      <c r="C91" s="157"/>
      <c r="D91" s="158"/>
      <c r="E91" s="191"/>
      <c r="F91" s="192"/>
      <c r="G91" s="157"/>
      <c r="H91" s="3"/>
      <c r="I91" s="3"/>
      <c r="J91" s="3"/>
    </row>
    <row r="92" spans="1:10" ht="12.75">
      <c r="A92" s="194"/>
      <c r="B92" s="161"/>
      <c r="C92" s="157"/>
      <c r="D92" s="158"/>
      <c r="E92" s="191"/>
      <c r="F92" s="192"/>
      <c r="G92" s="157"/>
      <c r="H92" s="3"/>
      <c r="I92" s="3"/>
      <c r="J92" s="3"/>
    </row>
    <row r="93" spans="1:10" ht="12.75">
      <c r="A93" s="194"/>
      <c r="B93" s="162"/>
      <c r="C93" s="157"/>
      <c r="D93" s="158"/>
      <c r="E93" s="191"/>
      <c r="F93" s="192"/>
      <c r="G93" s="157"/>
      <c r="H93" s="3"/>
      <c r="I93" s="3"/>
      <c r="J93" s="3"/>
    </row>
    <row r="94" spans="1:10" ht="12.75">
      <c r="A94" s="194"/>
      <c r="B94" s="161"/>
      <c r="C94" s="157"/>
      <c r="D94" s="158"/>
      <c r="E94" s="191"/>
      <c r="F94" s="192"/>
      <c r="G94" s="157"/>
      <c r="H94" s="3"/>
      <c r="I94" s="3"/>
      <c r="J94" s="3"/>
    </row>
    <row r="95" spans="1:10" ht="12.75">
      <c r="A95" s="194"/>
      <c r="B95" s="162"/>
      <c r="C95" s="157"/>
      <c r="D95" s="158"/>
      <c r="E95" s="191"/>
      <c r="F95" s="192"/>
      <c r="G95" s="157"/>
      <c r="H95" s="3"/>
      <c r="I95" s="3"/>
      <c r="J95" s="3"/>
    </row>
    <row r="96" spans="1:10" ht="12.75">
      <c r="A96" s="194"/>
      <c r="B96" s="161"/>
      <c r="C96" s="157"/>
      <c r="D96" s="158"/>
      <c r="E96" s="191"/>
      <c r="F96" s="192"/>
      <c r="G96" s="157"/>
      <c r="H96" s="3"/>
      <c r="I96" s="3"/>
      <c r="J96" s="3"/>
    </row>
    <row r="97" spans="1:10" ht="12.75">
      <c r="A97" s="194"/>
      <c r="B97" s="162"/>
      <c r="C97" s="157"/>
      <c r="D97" s="158"/>
      <c r="E97" s="191"/>
      <c r="F97" s="192"/>
      <c r="G97" s="157"/>
      <c r="H97" s="3"/>
      <c r="I97" s="3"/>
      <c r="J97" s="3"/>
    </row>
    <row r="98" spans="1:10" ht="12.75">
      <c r="A98" s="194"/>
      <c r="B98" s="161"/>
      <c r="C98" s="157"/>
      <c r="D98" s="158"/>
      <c r="E98" s="191"/>
      <c r="F98" s="192"/>
      <c r="G98" s="157"/>
      <c r="H98" s="3"/>
      <c r="I98" s="3"/>
      <c r="J98" s="3"/>
    </row>
    <row r="99" spans="1:10" ht="12.75">
      <c r="A99" s="194"/>
      <c r="B99" s="162"/>
      <c r="C99" s="157"/>
      <c r="D99" s="158"/>
      <c r="E99" s="191"/>
      <c r="F99" s="192"/>
      <c r="G99" s="157"/>
      <c r="H99" s="3"/>
      <c r="I99" s="3"/>
      <c r="J99" s="3"/>
    </row>
    <row r="100" spans="1:10" ht="12.75">
      <c r="A100" s="194"/>
      <c r="B100" s="161"/>
      <c r="C100" s="157"/>
      <c r="D100" s="158"/>
      <c r="E100" s="191"/>
      <c r="F100" s="192"/>
      <c r="G100" s="157"/>
      <c r="H100" s="3"/>
      <c r="I100" s="3"/>
      <c r="J100" s="3"/>
    </row>
    <row r="101" spans="1:10" ht="12.75">
      <c r="A101" s="194"/>
      <c r="B101" s="162"/>
      <c r="C101" s="157"/>
      <c r="D101" s="158"/>
      <c r="E101" s="191"/>
      <c r="F101" s="192"/>
      <c r="G101" s="157"/>
      <c r="H101" s="3"/>
      <c r="I101" s="3"/>
      <c r="J101" s="3"/>
    </row>
    <row r="102" spans="1:10" ht="12.75">
      <c r="A102" s="194"/>
      <c r="B102" s="161"/>
      <c r="C102" s="157"/>
      <c r="D102" s="158"/>
      <c r="E102" s="191"/>
      <c r="F102" s="192"/>
      <c r="G102" s="157"/>
      <c r="H102" s="3"/>
      <c r="I102" s="3"/>
      <c r="J102" s="3"/>
    </row>
    <row r="103" spans="1:10" ht="12.75">
      <c r="A103" s="194"/>
      <c r="B103" s="162"/>
      <c r="C103" s="157"/>
      <c r="D103" s="158"/>
      <c r="E103" s="191"/>
      <c r="F103" s="192"/>
      <c r="G103" s="157"/>
      <c r="H103" s="3"/>
      <c r="I103" s="3"/>
      <c r="J103" s="3"/>
    </row>
    <row r="104" spans="1:10" ht="12.75">
      <c r="A104" s="194"/>
      <c r="B104" s="161"/>
      <c r="C104" s="157"/>
      <c r="D104" s="158"/>
      <c r="E104" s="191"/>
      <c r="F104" s="192"/>
      <c r="G104" s="157"/>
      <c r="H104" s="3"/>
      <c r="I104" s="3"/>
      <c r="J104" s="3"/>
    </row>
    <row r="105" spans="1:10" ht="12.75">
      <c r="A105" s="194"/>
      <c r="B105" s="162"/>
      <c r="C105" s="157"/>
      <c r="D105" s="158"/>
      <c r="E105" s="191"/>
      <c r="F105" s="192"/>
      <c r="G105" s="157"/>
      <c r="H105" s="3"/>
      <c r="I105" s="3"/>
      <c r="J105" s="3"/>
    </row>
    <row r="106" spans="1:10" ht="12.75">
      <c r="A106" s="194"/>
      <c r="B106" s="161"/>
      <c r="C106" s="157"/>
      <c r="D106" s="158"/>
      <c r="E106" s="191"/>
      <c r="F106" s="192"/>
      <c r="G106" s="157"/>
      <c r="H106" s="3"/>
      <c r="I106" s="3"/>
      <c r="J106" s="3"/>
    </row>
    <row r="107" spans="1:10" ht="12.75">
      <c r="A107" s="194"/>
      <c r="B107" s="162"/>
      <c r="C107" s="157"/>
      <c r="D107" s="158"/>
      <c r="E107" s="191"/>
      <c r="F107" s="192"/>
      <c r="G107" s="157"/>
      <c r="H107" s="3"/>
      <c r="I107" s="3"/>
      <c r="J107" s="3"/>
    </row>
    <row r="108" spans="1:10" ht="12.75">
      <c r="A108" s="194"/>
      <c r="B108" s="161"/>
      <c r="C108" s="157"/>
      <c r="D108" s="158"/>
      <c r="E108" s="191"/>
      <c r="F108" s="192"/>
      <c r="G108" s="157"/>
      <c r="H108" s="3"/>
      <c r="I108" s="3"/>
      <c r="J108" s="3"/>
    </row>
    <row r="109" spans="1:10" ht="12.75">
      <c r="A109" s="194"/>
      <c r="B109" s="162"/>
      <c r="C109" s="157"/>
      <c r="D109" s="158"/>
      <c r="E109" s="191"/>
      <c r="F109" s="192"/>
      <c r="G109" s="157"/>
      <c r="H109" s="3"/>
      <c r="I109" s="3"/>
      <c r="J109" s="3"/>
    </row>
    <row r="110" spans="1:10" ht="12.75">
      <c r="A110" s="47"/>
      <c r="B110" s="26"/>
      <c r="C110" s="16"/>
      <c r="D110" s="17"/>
      <c r="E110" s="19"/>
      <c r="F110" s="48"/>
      <c r="G110" s="16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</sheetData>
  <sheetProtection/>
  <mergeCells count="368"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4:G95"/>
    <mergeCell ref="A96:A9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6:G87"/>
    <mergeCell ref="A88:A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8:G79"/>
    <mergeCell ref="A80:A81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2:G73"/>
    <mergeCell ref="E66:E67"/>
    <mergeCell ref="F66:F67"/>
    <mergeCell ref="G66:G67"/>
    <mergeCell ref="E68:E69"/>
    <mergeCell ref="F68:F69"/>
    <mergeCell ref="G68:G69"/>
    <mergeCell ref="A68:A69"/>
    <mergeCell ref="B68:B69"/>
    <mergeCell ref="C68:C69"/>
    <mergeCell ref="D68:D69"/>
    <mergeCell ref="E72:E73"/>
    <mergeCell ref="F72:F73"/>
    <mergeCell ref="A72:A73"/>
    <mergeCell ref="B72:B73"/>
    <mergeCell ref="C72:C73"/>
    <mergeCell ref="D72:D73"/>
    <mergeCell ref="G56:G57"/>
    <mergeCell ref="G62:G63"/>
    <mergeCell ref="G64:G65"/>
    <mergeCell ref="A66:A67"/>
    <mergeCell ref="B66:B67"/>
    <mergeCell ref="C66:C67"/>
    <mergeCell ref="D66:D67"/>
    <mergeCell ref="A64:A65"/>
    <mergeCell ref="E62:E63"/>
    <mergeCell ref="F62:F63"/>
    <mergeCell ref="F64:F65"/>
    <mergeCell ref="A62:A63"/>
    <mergeCell ref="B62:B63"/>
    <mergeCell ref="C62:C63"/>
    <mergeCell ref="D62:D63"/>
    <mergeCell ref="B64:B65"/>
    <mergeCell ref="C64:C65"/>
    <mergeCell ref="D64:D65"/>
    <mergeCell ref="E64:E65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F54:F55"/>
    <mergeCell ref="A50:A51"/>
    <mergeCell ref="B50:B51"/>
    <mergeCell ref="C50:C51"/>
    <mergeCell ref="D50:D51"/>
    <mergeCell ref="E50:E51"/>
    <mergeCell ref="B54:B55"/>
    <mergeCell ref="C54:C55"/>
    <mergeCell ref="D54:D55"/>
    <mergeCell ref="E54:E55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G50:G51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E44:E45"/>
    <mergeCell ref="F44:F45"/>
    <mergeCell ref="B36:B37"/>
    <mergeCell ref="F42:F43"/>
    <mergeCell ref="A42:A43"/>
    <mergeCell ref="B42:B43"/>
    <mergeCell ref="C42:C43"/>
    <mergeCell ref="D42:D43"/>
    <mergeCell ref="E42:E43"/>
    <mergeCell ref="C44:C45"/>
    <mergeCell ref="G38:G39"/>
    <mergeCell ref="A36:A37"/>
    <mergeCell ref="G42:G43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G34:G35"/>
    <mergeCell ref="G36:G37"/>
    <mergeCell ref="F32:F33"/>
    <mergeCell ref="G32:G33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E12:E13"/>
    <mergeCell ref="F12:F13"/>
    <mergeCell ref="F14:F15"/>
    <mergeCell ref="G14:G15"/>
    <mergeCell ref="A12:A13"/>
    <mergeCell ref="B12:B13"/>
    <mergeCell ref="C12:C13"/>
    <mergeCell ref="D12:D13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A26:A27"/>
    <mergeCell ref="B26:B27"/>
    <mergeCell ref="C26:C27"/>
    <mergeCell ref="A24:A25"/>
    <mergeCell ref="B24:B25"/>
    <mergeCell ref="E20:E21"/>
    <mergeCell ref="B20:B21"/>
    <mergeCell ref="C20:C21"/>
    <mergeCell ref="D20:D21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58:A59"/>
    <mergeCell ref="B58:B59"/>
    <mergeCell ref="C58:C59"/>
    <mergeCell ref="D58:D59"/>
    <mergeCell ref="G24:G25"/>
    <mergeCell ref="E28:E29"/>
    <mergeCell ref="F28:F29"/>
    <mergeCell ref="D26:D27"/>
    <mergeCell ref="G28:G29"/>
    <mergeCell ref="G26:G27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2011-04-03T12:49:39Z</cp:lastPrinted>
  <dcterms:created xsi:type="dcterms:W3CDTF">1996-10-08T23:32:33Z</dcterms:created>
  <dcterms:modified xsi:type="dcterms:W3CDTF">2011-04-04T15:08:01Z</dcterms:modified>
  <cp:category/>
  <cp:version/>
  <cp:contentType/>
  <cp:contentStatus/>
</cp:coreProperties>
</file>