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<sst xmlns="http://schemas.openxmlformats.org/spreadsheetml/2006/main" count="79" uniqueCount="44">
  <si>
    <t>А</t>
  </si>
  <si>
    <t>Б</t>
  </si>
  <si>
    <t>А1</t>
  </si>
  <si>
    <t>Б1</t>
  </si>
  <si>
    <t>№ п/ж</t>
  </si>
  <si>
    <t>Ф.И.О.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</si>
  <si>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</si>
  <si>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</si>
  <si>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</si>
  <si>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</si>
  <si>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</si>
  <si>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</si>
  <si>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</si>
  <si>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</si>
  <si>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</si>
  <si>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</si>
  <si>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</si>
  <si>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</si>
  <si>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</si>
  <si>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</si>
  <si>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</si>
  <si>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</si>
  <si>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</si>
  <si>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</si>
  <si>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Команда/Округ</t>
  </si>
  <si>
    <t>МОСКВА</t>
  </si>
  <si>
    <t>С-ПЕТЕРБУРГ</t>
  </si>
  <si>
    <t xml:space="preserve">УРАЛЬСКИЙ </t>
  </si>
  <si>
    <t>ЮЖНЫЙ</t>
  </si>
  <si>
    <t>ЦЕНТРАЛЬНЫЙ</t>
  </si>
  <si>
    <t>ПРИВОЛЖСКИЙ</t>
  </si>
  <si>
    <t>ДАЛЬНЕВОСТОЧНЫЙ</t>
  </si>
  <si>
    <t>СЕВЕРО-КАВКАЗКИЙ</t>
  </si>
  <si>
    <t>СИБИРСКИЙ</t>
  </si>
  <si>
    <t>9</t>
  </si>
  <si>
    <t>5-8</t>
  </si>
  <si>
    <t>7</t>
  </si>
  <si>
    <t>7:2</t>
  </si>
  <si>
    <t>6</t>
  </si>
  <si>
    <t>5:2</t>
  </si>
  <si>
    <t>4</t>
  </si>
  <si>
    <t>1</t>
  </si>
  <si>
    <t>6:3</t>
  </si>
  <si>
    <t>8:1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</si>
</sst>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left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5" fillId="0" borderId="0" xfId="42" applyFont="1" applyFill="1" applyBorder="1" applyAlignment="1" applyProtection="1">
      <alignment vertical="center" wrapText="1"/>
      <protection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4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12" fillId="0" borderId="23" xfId="42" applyFont="1" applyBorder="1" applyAlignment="1" applyProtection="1">
      <alignment horizontal="center" vertical="center" wrapText="1"/>
      <protection/>
    </xf>
    <xf numFmtId="0" fontId="12" fillId="0" borderId="24" xfId="42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left" vertical="center" wrapText="1"/>
      <protection/>
    </xf>
    <xf numFmtId="0" fontId="17" fillId="0" borderId="21" xfId="42" applyFont="1" applyBorder="1" applyAlignment="1" applyProtection="1">
      <alignment horizontal="left" vertical="center" wrapText="1"/>
      <protection/>
    </xf>
    <xf numFmtId="0" fontId="17" fillId="0" borderId="26" xfId="0" applyFont="1" applyBorder="1" applyAlignment="1">
      <alignment horizontal="left" vertical="center" wrapText="1"/>
    </xf>
    <xf numFmtId="0" fontId="4" fillId="0" borderId="29" xfId="42" applyNumberFormat="1" applyFont="1" applyBorder="1" applyAlignment="1" applyProtection="1">
      <alignment horizontal="left" vertical="center" wrapText="1"/>
      <protection/>
    </xf>
    <xf numFmtId="0" fontId="4" fillId="0" borderId="25" xfId="0" applyNumberFormat="1" applyFont="1" applyBorder="1" applyAlignment="1">
      <alignment horizontal="left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" fillId="38" borderId="33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38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1" xfId="42" applyNumberFormat="1" applyFont="1" applyBorder="1" applyAlignment="1" applyProtection="1">
      <alignment horizontal="left" vertical="center" wrapText="1"/>
      <protection/>
    </xf>
    <xf numFmtId="0" fontId="4" fillId="0" borderId="26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42" applyNumberFormat="1" applyFont="1" applyBorder="1" applyAlignment="1" applyProtection="1">
      <alignment horizontal="left" vertical="center" wrapText="1"/>
      <protection/>
    </xf>
    <xf numFmtId="0" fontId="58" fillId="0" borderId="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58" fillId="0" borderId="0" xfId="42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43" xfId="42" applyFont="1" applyFill="1" applyBorder="1" applyAlignment="1" applyProtection="1">
      <alignment horizontal="center" vertical="center" wrapText="1"/>
      <protection/>
    </xf>
    <xf numFmtId="0" fontId="1" fillId="0" borderId="44" xfId="42" applyFont="1" applyFill="1" applyBorder="1" applyAlignment="1" applyProtection="1">
      <alignment horizontal="center" vertical="center" wrapText="1"/>
      <protection/>
    </xf>
    <xf numFmtId="0" fontId="1" fillId="0" borderId="45" xfId="42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2</xdr:row>
      <xdr:rowOff>76200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</v>
          </cell>
        </row>
        <row r="3">
          <cell r="A3" t="str">
            <v>10-11 марта 2012г.                                         г.Пермь</v>
          </cell>
        </row>
        <row r="11">
          <cell r="A11" t="str">
            <v>Гл. судья, судья МК</v>
          </cell>
          <cell r="G11" t="str">
            <v>Р.М.Бабоян</v>
          </cell>
        </row>
        <row r="12">
          <cell r="G12" t="str">
            <v>/Армавир/</v>
          </cell>
        </row>
        <row r="13">
          <cell r="A13" t="str">
            <v>Гл. секретарь, судья МК</v>
          </cell>
          <cell r="G13" t="str">
            <v>С.М.Трескин</v>
          </cell>
        </row>
        <row r="14">
          <cell r="G14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4">
      <selection activeCell="I14" sqref="I14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0" t="str">
        <f>'[2]реквизиты'!$A$2</f>
        <v>Командный  Чемпионат России по самбо</v>
      </c>
      <c r="B1" s="121"/>
      <c r="C1" s="121"/>
      <c r="D1" s="121"/>
      <c r="E1" s="121"/>
      <c r="F1" s="121"/>
      <c r="G1" s="121"/>
      <c r="H1" s="121"/>
    </row>
    <row r="2" spans="4:5" ht="27.75" customHeight="1">
      <c r="D2" s="33" t="s">
        <v>14</v>
      </c>
      <c r="E2" s="42">
        <f>HYPERLINK('пр.взв.'!D4)</f>
      </c>
    </row>
    <row r="3" ht="12.75">
      <c r="C3" s="7" t="s">
        <v>17</v>
      </c>
    </row>
    <row r="4" ht="12.75">
      <c r="C4" s="31" t="s">
        <v>6</v>
      </c>
    </row>
    <row r="5" spans="1:8" ht="12.75">
      <c r="A5" s="111" t="s">
        <v>7</v>
      </c>
      <c r="B5" s="111" t="s">
        <v>4</v>
      </c>
      <c r="C5" s="113" t="s">
        <v>5</v>
      </c>
      <c r="D5" s="111" t="s">
        <v>8</v>
      </c>
      <c r="E5" s="111" t="s">
        <v>9</v>
      </c>
      <c r="F5" s="111" t="s">
        <v>10</v>
      </c>
      <c r="G5" s="111" t="s">
        <v>11</v>
      </c>
      <c r="H5" s="111" t="s">
        <v>12</v>
      </c>
    </row>
    <row r="6" spans="1:8" ht="12.75">
      <c r="A6" s="112"/>
      <c r="B6" s="112"/>
      <c r="C6" s="112"/>
      <c r="D6" s="112"/>
      <c r="E6" s="112"/>
      <c r="F6" s="112"/>
      <c r="G6" s="112"/>
      <c r="H6" s="112"/>
    </row>
    <row r="7" spans="1:8" ht="12.75">
      <c r="A7" s="117"/>
      <c r="B7" s="118"/>
      <c r="C7" s="114" t="e">
        <f>VLOOKUP(B7,'пр.взв.'!B7:D22,2,FALSE)</f>
        <v>#N/A</v>
      </c>
      <c r="D7" s="114" t="e">
        <f>VLOOKUP(C7,'пр.взв.'!C7:E22,2,FALSE)</f>
        <v>#N/A</v>
      </c>
      <c r="E7" s="114" t="e">
        <f>VLOOKUP(D7,'пр.взв.'!D7:F22,2,FALSE)</f>
        <v>#N/A</v>
      </c>
      <c r="F7" s="115"/>
      <c r="G7" s="116"/>
      <c r="H7" s="111"/>
    </row>
    <row r="8" spans="1:8" ht="12.75">
      <c r="A8" s="117"/>
      <c r="B8" s="111"/>
      <c r="C8" s="114"/>
      <c r="D8" s="114"/>
      <c r="E8" s="114"/>
      <c r="F8" s="115"/>
      <c r="G8" s="116"/>
      <c r="H8" s="111"/>
    </row>
    <row r="9" spans="1:8" ht="12.75">
      <c r="A9" s="119"/>
      <c r="B9" s="118"/>
      <c r="C9" s="114" t="e">
        <f>VLOOKUP(B9,'пр.взв.'!B9:D24,2,FALSE)</f>
        <v>#N/A</v>
      </c>
      <c r="D9" s="114" t="e">
        <f>VLOOKUP(C9,'пр.взв.'!C9:E24,2,FALSE)</f>
        <v>#N/A</v>
      </c>
      <c r="E9" s="114" t="e">
        <f>VLOOKUP(D9,'пр.взв.'!D9:F24,2,FALSE)</f>
        <v>#N/A</v>
      </c>
      <c r="F9" s="115"/>
      <c r="G9" s="111"/>
      <c r="H9" s="111"/>
    </row>
    <row r="10" spans="1:8" ht="12.75">
      <c r="A10" s="119"/>
      <c r="B10" s="111"/>
      <c r="C10" s="114"/>
      <c r="D10" s="114"/>
      <c r="E10" s="114"/>
      <c r="F10" s="115"/>
      <c r="G10" s="111"/>
      <c r="H10" s="111"/>
    </row>
    <row r="11" spans="1:2" ht="29.25" customHeight="1">
      <c r="A11" s="5" t="s">
        <v>15</v>
      </c>
      <c r="B11" s="5"/>
    </row>
    <row r="12" spans="2:8" ht="19.5" customHeight="1">
      <c r="B12" s="5" t="s">
        <v>0</v>
      </c>
      <c r="C12" s="32"/>
      <c r="D12" s="32"/>
      <c r="E12" s="32"/>
      <c r="F12" s="32"/>
      <c r="G12" s="32"/>
      <c r="H12" s="32"/>
    </row>
    <row r="13" spans="2:8" ht="19.5" customHeight="1">
      <c r="B13" s="5" t="s">
        <v>1</v>
      </c>
      <c r="C13" s="32"/>
      <c r="D13" s="32"/>
      <c r="E13" s="32"/>
      <c r="F13" s="32"/>
      <c r="G13" s="32"/>
      <c r="H13" s="32"/>
    </row>
    <row r="14" ht="19.5" customHeight="1"/>
    <row r="15" ht="19.5" customHeight="1">
      <c r="C15" s="7" t="s">
        <v>17</v>
      </c>
    </row>
    <row r="16" spans="3:5" ht="24" customHeight="1">
      <c r="C16" s="31" t="s">
        <v>16</v>
      </c>
      <c r="E16" s="42">
        <f>HYPERLINK('пр.взв.'!D4)</f>
      </c>
    </row>
    <row r="17" spans="1:8" ht="12.75">
      <c r="A17" s="111" t="s">
        <v>7</v>
      </c>
      <c r="B17" s="111" t="s">
        <v>4</v>
      </c>
      <c r="C17" s="113" t="s">
        <v>5</v>
      </c>
      <c r="D17" s="111" t="s">
        <v>8</v>
      </c>
      <c r="E17" s="111" t="s">
        <v>9</v>
      </c>
      <c r="F17" s="111" t="s">
        <v>10</v>
      </c>
      <c r="G17" s="111" t="s">
        <v>11</v>
      </c>
      <c r="H17" s="111" t="s">
        <v>12</v>
      </c>
    </row>
    <row r="18" spans="1:8" ht="12.75">
      <c r="A18" s="112"/>
      <c r="B18" s="112"/>
      <c r="C18" s="112"/>
      <c r="D18" s="112"/>
      <c r="E18" s="112"/>
      <c r="F18" s="112"/>
      <c r="G18" s="112"/>
      <c r="H18" s="112"/>
    </row>
    <row r="19" spans="1:8" ht="12.75" customHeight="1">
      <c r="A19" s="117"/>
      <c r="B19" s="118"/>
      <c r="C19" s="114" t="e">
        <f>VLOOKUP(B19,'пр.взв.'!B7:E22,2,FALSE)</f>
        <v>#N/A</v>
      </c>
      <c r="D19" s="114" t="e">
        <f>VLOOKUP(C19,'пр.взв.'!C7:F22,2,FALSE)</f>
        <v>#N/A</v>
      </c>
      <c r="E19" s="114" t="e">
        <f>VLOOKUP(D19,'пр.взв.'!D7:G22,2,FALSE)</f>
        <v>#N/A</v>
      </c>
      <c r="F19" s="115"/>
      <c r="G19" s="116"/>
      <c r="H19" s="111"/>
    </row>
    <row r="20" spans="1:8" ht="12.75">
      <c r="A20" s="117"/>
      <c r="B20" s="111"/>
      <c r="C20" s="114"/>
      <c r="D20" s="114"/>
      <c r="E20" s="114"/>
      <c r="F20" s="115"/>
      <c r="G20" s="116"/>
      <c r="H20" s="111"/>
    </row>
    <row r="21" spans="1:8" ht="12.75" customHeight="1">
      <c r="A21" s="119"/>
      <c r="B21" s="118"/>
      <c r="C21" s="114" t="e">
        <f>VLOOKUP(B21,'пр.взв.'!B9:E24,2,FALSE)</f>
        <v>#N/A</v>
      </c>
      <c r="D21" s="114" t="e">
        <f>VLOOKUP(C21,'пр.взв.'!C9:F24,2,FALSE)</f>
        <v>#N/A</v>
      </c>
      <c r="E21" s="114" t="e">
        <f>VLOOKUP(D21,'пр.взв.'!D9:G24,2,FALSE)</f>
        <v>#N/A</v>
      </c>
      <c r="F21" s="115"/>
      <c r="G21" s="111"/>
      <c r="H21" s="111"/>
    </row>
    <row r="22" spans="1:8" ht="12.75">
      <c r="A22" s="119"/>
      <c r="B22" s="111"/>
      <c r="C22" s="114"/>
      <c r="D22" s="114"/>
      <c r="E22" s="114"/>
      <c r="F22" s="115"/>
      <c r="G22" s="111"/>
      <c r="H22" s="111"/>
    </row>
    <row r="23" spans="1:2" ht="29.25" customHeight="1">
      <c r="A23" s="5" t="s">
        <v>15</v>
      </c>
      <c r="B23" s="5"/>
    </row>
    <row r="24" spans="2:9" ht="19.5" customHeight="1">
      <c r="B24" s="5" t="s">
        <v>0</v>
      </c>
      <c r="C24" s="32"/>
      <c r="D24" s="32"/>
      <c r="E24" s="32"/>
      <c r="F24" s="32"/>
      <c r="G24" s="32"/>
      <c r="H24" s="32"/>
      <c r="I24" s="32"/>
    </row>
    <row r="25" spans="2:9" ht="19.5" customHeight="1">
      <c r="B25" s="5" t="s">
        <v>1</v>
      </c>
      <c r="C25" s="32"/>
      <c r="D25" s="32"/>
      <c r="E25" s="32"/>
      <c r="F25" s="32"/>
      <c r="G25" s="32"/>
      <c r="H25" s="32"/>
      <c r="I25" s="32"/>
    </row>
    <row r="26" ht="19.5" customHeight="1"/>
    <row r="27" ht="19.5" customHeight="1"/>
    <row r="28" ht="7.5" customHeight="1"/>
    <row r="29" spans="3:5" ht="23.25" customHeight="1">
      <c r="C29" s="34" t="s">
        <v>13</v>
      </c>
      <c r="E29" s="42">
        <f>HYPERLINK('пр.взв.'!D4)</f>
      </c>
    </row>
    <row r="30" spans="1:8" ht="12.75">
      <c r="A30" s="111" t="s">
        <v>7</v>
      </c>
      <c r="B30" s="111" t="s">
        <v>4</v>
      </c>
      <c r="C30" s="113" t="s">
        <v>5</v>
      </c>
      <c r="D30" s="111" t="s">
        <v>8</v>
      </c>
      <c r="E30" s="111" t="s">
        <v>9</v>
      </c>
      <c r="F30" s="111" t="s">
        <v>10</v>
      </c>
      <c r="G30" s="111" t="s">
        <v>11</v>
      </c>
      <c r="H30" s="111" t="s">
        <v>12</v>
      </c>
    </row>
    <row r="31" spans="1:8" ht="12.75">
      <c r="A31" s="112"/>
      <c r="B31" s="112"/>
      <c r="C31" s="112"/>
      <c r="D31" s="112"/>
      <c r="E31" s="112"/>
      <c r="F31" s="112"/>
      <c r="G31" s="112"/>
      <c r="H31" s="112"/>
    </row>
    <row r="32" spans="1:8" ht="12.75" customHeight="1">
      <c r="A32" s="117"/>
      <c r="B32" s="118"/>
      <c r="C32" s="114" t="e">
        <f>VLOOKUP(B32,'пр.взв.'!B7:E22,2,FALSE)</f>
        <v>#N/A</v>
      </c>
      <c r="D32" s="114" t="e">
        <f>VLOOKUP(C32,'пр.взв.'!C7:F22,2,FALSE)</f>
        <v>#N/A</v>
      </c>
      <c r="E32" s="114" t="e">
        <f>VLOOKUP(D32,'пр.взв.'!D7:G22,2,FALSE)</f>
        <v>#N/A</v>
      </c>
      <c r="F32" s="115"/>
      <c r="G32" s="116"/>
      <c r="H32" s="111"/>
    </row>
    <row r="33" spans="1:8" ht="12.75">
      <c r="A33" s="117"/>
      <c r="B33" s="111"/>
      <c r="C33" s="114"/>
      <c r="D33" s="114"/>
      <c r="E33" s="114"/>
      <c r="F33" s="115"/>
      <c r="G33" s="116"/>
      <c r="H33" s="111"/>
    </row>
    <row r="34" spans="1:8" ht="12.75" customHeight="1">
      <c r="A34" s="119"/>
      <c r="B34" s="118"/>
      <c r="C34" s="114" t="e">
        <f>VLOOKUP(B34,'пр.взв.'!B9:E24,2,FALSE)</f>
        <v>#N/A</v>
      </c>
      <c r="D34" s="114" t="e">
        <f>VLOOKUP(C34,'пр.взв.'!C9:F24,2,FALSE)</f>
        <v>#N/A</v>
      </c>
      <c r="E34" s="114" t="e">
        <f>VLOOKUP(D34,'пр.взв.'!D9:G24,2,FALSE)</f>
        <v>#N/A</v>
      </c>
      <c r="F34" s="115"/>
      <c r="G34" s="111"/>
      <c r="H34" s="111"/>
    </row>
    <row r="35" spans="1:8" ht="12.75">
      <c r="A35" s="119"/>
      <c r="B35" s="111"/>
      <c r="C35" s="114"/>
      <c r="D35" s="114"/>
      <c r="E35" s="114"/>
      <c r="F35" s="115"/>
      <c r="G35" s="111"/>
      <c r="H35" s="111"/>
    </row>
    <row r="36" spans="1:2" ht="29.25" customHeight="1">
      <c r="A36" s="5" t="s">
        <v>15</v>
      </c>
      <c r="B36" s="5"/>
    </row>
    <row r="37" spans="2:8" ht="19.5" customHeight="1">
      <c r="B37" s="5" t="s">
        <v>0</v>
      </c>
      <c r="C37" s="32"/>
      <c r="D37" s="32"/>
      <c r="E37" s="32"/>
      <c r="F37" s="32"/>
      <c r="G37" s="32"/>
      <c r="H37" s="32"/>
    </row>
    <row r="38" spans="2:8" ht="19.5" customHeight="1">
      <c r="B38" s="5" t="s">
        <v>1</v>
      </c>
      <c r="C38" s="32"/>
      <c r="D38" s="32"/>
      <c r="E38" s="32"/>
      <c r="F38" s="32"/>
      <c r="G38" s="32"/>
      <c r="H38" s="32"/>
    </row>
    <row r="39" ht="19.5" customHeight="1"/>
    <row r="40" ht="19.5" customHeight="1"/>
    <row r="41" ht="19.5" customHeight="1"/>
    <row r="42" spans="1:7" ht="19.5" customHeight="1">
      <c r="A42" s="11" t="str">
        <f>HYPERLINK('[1]реквизиты'!$A$20)</f>
        <v>Гл. судья, судья МК</v>
      </c>
      <c r="B42" s="6"/>
      <c r="C42" s="6"/>
      <c r="D42" s="6"/>
      <c r="E42" s="1"/>
      <c r="F42" s="35" t="str">
        <f>HYPERLINK('[1]реквизиты'!$G$20)</f>
        <v>Е.В. Чичваркин</v>
      </c>
      <c r="G42" s="14" t="str">
        <f>HYPERLINK('[1]реквизиты'!$G$21)</f>
        <v>/г.Владимир/</v>
      </c>
    </row>
    <row r="43" spans="1:7" ht="19.5" customHeight="1">
      <c r="A43" s="6"/>
      <c r="B43" s="6"/>
      <c r="C43" s="6"/>
      <c r="D43" s="13"/>
      <c r="E43" s="2"/>
      <c r="F43" s="36"/>
      <c r="G43" s="2"/>
    </row>
    <row r="44" spans="1:7" ht="19.5" customHeight="1">
      <c r="A44" s="12" t="e">
        <f>HYPERLINK('[1]реквизиты'!$A$22)</f>
        <v>#REF!</v>
      </c>
      <c r="C44" s="6"/>
      <c r="D44" s="15"/>
      <c r="E44" s="29"/>
      <c r="F44" s="35" t="str">
        <f>HYPERLINK('[1]реквизиты'!$G$22)</f>
        <v>Н.И.Доронкин</v>
      </c>
      <c r="G44" s="16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25" t="s">
        <v>18</v>
      </c>
      <c r="B1" s="125"/>
      <c r="C1" s="125"/>
      <c r="D1" s="66"/>
      <c r="E1" s="66"/>
      <c r="F1" s="66"/>
      <c r="G1" s="66"/>
    </row>
    <row r="2" spans="1:7" ht="33.75" customHeight="1">
      <c r="A2" s="128"/>
      <c r="B2" s="128"/>
      <c r="C2" s="128"/>
      <c r="D2" s="67"/>
      <c r="E2" s="67"/>
      <c r="F2" s="67"/>
      <c r="G2" s="67"/>
    </row>
    <row r="3" spans="1:11" ht="17.25" customHeight="1" thickBot="1">
      <c r="A3" s="129"/>
      <c r="B3" s="129"/>
      <c r="C3" s="129"/>
      <c r="D3" s="59"/>
      <c r="E3" s="59"/>
      <c r="F3" s="59"/>
      <c r="G3" s="59"/>
      <c r="H3" s="8"/>
      <c r="I3" s="8"/>
      <c r="J3" s="8"/>
      <c r="K3" s="9"/>
    </row>
    <row r="4" spans="1:10" ht="19.5" customHeight="1">
      <c r="A4" s="112" t="s">
        <v>21</v>
      </c>
      <c r="B4" s="112" t="s">
        <v>4</v>
      </c>
      <c r="C4" s="126" t="s">
        <v>24</v>
      </c>
      <c r="D4" s="66"/>
      <c r="E4" s="66"/>
      <c r="F4" s="2"/>
      <c r="G4" s="2"/>
      <c r="H4" s="10"/>
      <c r="I4" s="10"/>
      <c r="J4" s="10"/>
    </row>
    <row r="5" spans="1:7" ht="12.75" customHeight="1" thickBot="1">
      <c r="A5" s="113"/>
      <c r="B5" s="113"/>
      <c r="C5" s="127"/>
      <c r="D5" s="48"/>
      <c r="E5" s="48"/>
      <c r="F5" s="48"/>
      <c r="G5" s="48"/>
    </row>
    <row r="6" spans="1:7" ht="12.75">
      <c r="A6" s="123">
        <v>1</v>
      </c>
      <c r="B6" s="124">
        <v>1</v>
      </c>
      <c r="C6" s="122" t="s">
        <v>25</v>
      </c>
      <c r="D6" s="48"/>
      <c r="E6" s="48"/>
      <c r="F6" s="48"/>
      <c r="G6" s="48"/>
    </row>
    <row r="7" spans="1:7" ht="12.75" customHeight="1">
      <c r="A7" s="123"/>
      <c r="B7" s="124"/>
      <c r="C7" s="122"/>
      <c r="D7" s="69"/>
      <c r="E7" s="69"/>
      <c r="F7" s="68"/>
      <c r="G7" s="69"/>
    </row>
    <row r="8" spans="1:7" ht="12.75">
      <c r="A8" s="123">
        <v>2</v>
      </c>
      <c r="B8" s="124">
        <v>2</v>
      </c>
      <c r="C8" s="122" t="s">
        <v>26</v>
      </c>
      <c r="D8" s="69"/>
      <c r="E8" s="69"/>
      <c r="F8" s="68"/>
      <c r="G8" s="69"/>
    </row>
    <row r="9" spans="1:7" ht="12.75" customHeight="1">
      <c r="A9" s="123"/>
      <c r="B9" s="124"/>
      <c r="C9" s="122"/>
      <c r="D9" s="69"/>
      <c r="E9" s="69"/>
      <c r="F9" s="68"/>
      <c r="G9" s="69"/>
    </row>
    <row r="10" spans="1:7" ht="12.75" customHeight="1">
      <c r="A10" s="123">
        <v>3</v>
      </c>
      <c r="B10" s="124">
        <v>3</v>
      </c>
      <c r="C10" s="122" t="s">
        <v>27</v>
      </c>
      <c r="D10" s="69"/>
      <c r="E10" s="69"/>
      <c r="F10" s="68"/>
      <c r="G10" s="69"/>
    </row>
    <row r="11" spans="1:7" ht="12.75" customHeight="1">
      <c r="A11" s="123"/>
      <c r="B11" s="124"/>
      <c r="C11" s="122"/>
      <c r="D11" s="69"/>
      <c r="E11" s="69"/>
      <c r="F11" s="68"/>
      <c r="G11" s="69"/>
    </row>
    <row r="12" spans="1:7" ht="15" customHeight="1">
      <c r="A12" s="123">
        <v>4</v>
      </c>
      <c r="B12" s="124">
        <v>4</v>
      </c>
      <c r="C12" s="122" t="s">
        <v>28</v>
      </c>
      <c r="D12" s="69"/>
      <c r="E12" s="69"/>
      <c r="F12" s="68"/>
      <c r="G12" s="69"/>
    </row>
    <row r="13" spans="1:7" ht="12.75" customHeight="1">
      <c r="A13" s="123"/>
      <c r="B13" s="124"/>
      <c r="C13" s="122"/>
      <c r="D13" s="69"/>
      <c r="E13" s="69"/>
      <c r="F13" s="68"/>
      <c r="G13" s="68"/>
    </row>
    <row r="14" spans="1:7" ht="15" customHeight="1">
      <c r="A14" s="123">
        <v>5</v>
      </c>
      <c r="B14" s="124">
        <v>5</v>
      </c>
      <c r="C14" s="122" t="s">
        <v>29</v>
      </c>
      <c r="D14" s="69"/>
      <c r="E14" s="69"/>
      <c r="F14" s="68"/>
      <c r="G14" s="68"/>
    </row>
    <row r="15" spans="1:7" ht="15" customHeight="1">
      <c r="A15" s="123"/>
      <c r="B15" s="124"/>
      <c r="C15" s="122"/>
      <c r="D15" s="69"/>
      <c r="E15" s="69"/>
      <c r="F15" s="68"/>
      <c r="G15" s="69"/>
    </row>
    <row r="16" spans="1:7" ht="15.75" customHeight="1">
      <c r="A16" s="123">
        <v>6</v>
      </c>
      <c r="B16" s="124">
        <v>6</v>
      </c>
      <c r="C16" s="122" t="s">
        <v>30</v>
      </c>
      <c r="D16" s="69"/>
      <c r="E16" s="69"/>
      <c r="F16" s="68"/>
      <c r="G16" s="69"/>
    </row>
    <row r="17" spans="1:7" ht="12.75" customHeight="1">
      <c r="A17" s="123"/>
      <c r="B17" s="124"/>
      <c r="C17" s="122"/>
      <c r="D17" s="69"/>
      <c r="E17" s="69"/>
      <c r="F17" s="68"/>
      <c r="G17" s="69"/>
    </row>
    <row r="18" spans="1:7" ht="15" customHeight="1">
      <c r="A18" s="123">
        <v>7</v>
      </c>
      <c r="B18" s="124">
        <v>7</v>
      </c>
      <c r="C18" s="122" t="s">
        <v>31</v>
      </c>
      <c r="D18" s="69"/>
      <c r="E18" s="69"/>
      <c r="F18" s="68"/>
      <c r="G18" s="69"/>
    </row>
    <row r="19" spans="1:7" ht="12.75" customHeight="1">
      <c r="A19" s="123"/>
      <c r="B19" s="124"/>
      <c r="C19" s="122"/>
      <c r="D19" s="69"/>
      <c r="E19" s="69"/>
      <c r="F19" s="68"/>
      <c r="G19" s="69"/>
    </row>
    <row r="20" spans="1:7" ht="15" customHeight="1">
      <c r="A20" s="123">
        <v>8</v>
      </c>
      <c r="B20" s="124">
        <v>8</v>
      </c>
      <c r="C20" s="122" t="s">
        <v>32</v>
      </c>
      <c r="D20" s="69"/>
      <c r="E20" s="69"/>
      <c r="F20" s="68"/>
      <c r="G20" s="69"/>
    </row>
    <row r="21" spans="1:7" ht="12.75" customHeight="1">
      <c r="A21" s="123"/>
      <c r="B21" s="124"/>
      <c r="C21" s="122"/>
      <c r="D21" s="69"/>
      <c r="E21" s="69"/>
      <c r="F21" s="68"/>
      <c r="G21" s="69"/>
    </row>
    <row r="22" spans="1:7" ht="15" customHeight="1">
      <c r="A22" s="123">
        <v>9</v>
      </c>
      <c r="B22" s="124">
        <v>9</v>
      </c>
      <c r="C22" s="122" t="s">
        <v>33</v>
      </c>
      <c r="D22" s="69"/>
      <c r="E22" s="69"/>
      <c r="F22" s="68"/>
      <c r="G22" s="69"/>
    </row>
    <row r="23" spans="1:7" ht="12.75">
      <c r="A23" s="123"/>
      <c r="B23" s="124"/>
      <c r="C23" s="122"/>
      <c r="D23" s="2"/>
      <c r="E23" s="2"/>
      <c r="F23" s="2"/>
      <c r="G23" s="2"/>
    </row>
    <row r="24" spans="1:7" ht="15" customHeight="1" hidden="1">
      <c r="A24" s="123">
        <v>10</v>
      </c>
      <c r="B24" s="124">
        <v>10</v>
      </c>
      <c r="C24" s="122"/>
      <c r="D24" s="2"/>
      <c r="E24" s="2"/>
      <c r="F24" s="2"/>
      <c r="G24" s="2"/>
    </row>
    <row r="25" spans="1:7" ht="12.75" hidden="1">
      <c r="A25" s="123"/>
      <c r="B25" s="124"/>
      <c r="C25" s="122"/>
      <c r="D25" s="2"/>
      <c r="E25" s="70"/>
      <c r="F25" s="70"/>
      <c r="G25" s="2"/>
    </row>
    <row r="26" spans="1:7" ht="24" customHeight="1">
      <c r="A26" s="11"/>
      <c r="B26" s="6"/>
      <c r="C26" s="6"/>
      <c r="D26" s="6"/>
      <c r="E26" s="12"/>
      <c r="F26" s="2"/>
      <c r="G26" s="2"/>
    </row>
    <row r="28" ht="15" customHeight="1"/>
    <row r="30" ht="15" customHeight="1"/>
    <row r="32" ht="15" customHeight="1"/>
    <row r="33" ht="15.75" customHeight="1"/>
  </sheetData>
  <sheetProtection/>
  <mergeCells count="36">
    <mergeCell ref="C24:C25"/>
    <mergeCell ref="A22:A23"/>
    <mergeCell ref="B22:B23"/>
    <mergeCell ref="C22:C23"/>
    <mergeCell ref="A12:A13"/>
    <mergeCell ref="B12:B13"/>
    <mergeCell ref="A24:A25"/>
    <mergeCell ref="B24:B25"/>
    <mergeCell ref="A14:A15"/>
    <mergeCell ref="B14:B15"/>
    <mergeCell ref="C12:C13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C14:C15"/>
    <mergeCell ref="A16:A17"/>
    <mergeCell ref="B16:B17"/>
    <mergeCell ref="C16:C17"/>
    <mergeCell ref="A1:C1"/>
    <mergeCell ref="A4:A5"/>
    <mergeCell ref="B4:B5"/>
    <mergeCell ref="C4:C5"/>
    <mergeCell ref="A2:C2"/>
    <mergeCell ref="A3:C3"/>
    <mergeCell ref="C18:C19"/>
    <mergeCell ref="C20:C21"/>
    <mergeCell ref="A18:A19"/>
    <mergeCell ref="B18:B19"/>
    <mergeCell ref="A20:A21"/>
    <mergeCell ref="B20:B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B64"/>
  <sheetViews>
    <sheetView tabSelected="1" zoomScalePageLayoutView="0" workbookViewId="0" topLeftCell="A1">
      <selection activeCell="M64" sqref="A1:M6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9.421875" style="0" customWidth="1"/>
    <col min="11" max="11" width="5.7109375" style="0" hidden="1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60" t="s">
        <v>19</v>
      </c>
      <c r="D1" s="160"/>
      <c r="E1" s="160"/>
      <c r="F1" s="160"/>
      <c r="G1" s="160"/>
      <c r="H1" s="160"/>
      <c r="I1" s="160"/>
      <c r="J1" s="160"/>
      <c r="K1" s="74"/>
      <c r="L1" s="74"/>
      <c r="M1" s="74"/>
      <c r="N1" s="74"/>
      <c r="O1" s="41"/>
    </row>
    <row r="2" spans="2:14" ht="26.25" customHeight="1" thickBot="1">
      <c r="B2" s="28"/>
      <c r="C2" s="159" t="s">
        <v>20</v>
      </c>
      <c r="D2" s="159"/>
      <c r="E2" s="159"/>
      <c r="F2" s="159"/>
      <c r="G2" s="159"/>
      <c r="H2" s="159"/>
      <c r="I2" s="159"/>
      <c r="J2" s="159"/>
      <c r="K2" s="28"/>
      <c r="L2" s="28"/>
      <c r="M2" s="28"/>
      <c r="N2" s="28"/>
    </row>
    <row r="3" spans="1:14" ht="42" customHeight="1" thickBot="1">
      <c r="A3" s="71"/>
      <c r="B3" s="72"/>
      <c r="C3" s="181" t="str">
        <f>HYPERLINK('[2]реквизиты'!$A$2)</f>
        <v>Командный  Чемпионат России по самбо</v>
      </c>
      <c r="D3" s="182"/>
      <c r="E3" s="182"/>
      <c r="F3" s="182"/>
      <c r="G3" s="182"/>
      <c r="H3" s="182"/>
      <c r="I3" s="182"/>
      <c r="J3" s="183"/>
      <c r="K3" s="72"/>
      <c r="L3" s="72"/>
      <c r="M3" s="60"/>
      <c r="N3" s="58"/>
    </row>
    <row r="4" spans="3:14" ht="27" customHeight="1">
      <c r="C4" s="161" t="str">
        <f>HYPERLINK('[2]реквизиты'!$A$3)</f>
        <v>10-11 марта 2012г.                                         г.Пермь</v>
      </c>
      <c r="D4" s="161"/>
      <c r="E4" s="161"/>
      <c r="F4" s="161"/>
      <c r="G4" s="161"/>
      <c r="H4" s="161"/>
      <c r="I4" s="161"/>
      <c r="J4" s="161"/>
      <c r="K4" s="73"/>
      <c r="L4" s="73"/>
      <c r="M4" s="59"/>
      <c r="N4" s="59"/>
    </row>
    <row r="5" spans="1:19" ht="18" customHeight="1" thickBot="1">
      <c r="A5" s="44"/>
      <c r="B5" s="47"/>
      <c r="C5" s="90" t="s">
        <v>0</v>
      </c>
      <c r="D5" s="18"/>
      <c r="G5" s="162"/>
      <c r="H5" s="162"/>
      <c r="I5" s="162"/>
      <c r="J5" s="92"/>
      <c r="K5" s="93"/>
      <c r="L5" s="94"/>
      <c r="M5" s="30"/>
      <c r="N5" s="30"/>
      <c r="O5" s="30"/>
      <c r="P5" s="2"/>
      <c r="Q5" s="2"/>
      <c r="R5" s="2"/>
      <c r="S5" s="2"/>
    </row>
    <row r="6" spans="1:19" ht="15" customHeight="1" thickBot="1">
      <c r="A6" s="154">
        <v>1</v>
      </c>
      <c r="B6" s="139" t="str">
        <f>VLOOKUP(A6,'пр.взв.'!B6:C23,2,FALSE)</f>
        <v>МОСКВА</v>
      </c>
      <c r="C6" s="97"/>
      <c r="J6" s="93"/>
      <c r="K6" s="93"/>
      <c r="L6" s="71"/>
      <c r="M6" s="2"/>
      <c r="N6" s="2"/>
      <c r="O6" s="21"/>
      <c r="P6" s="21"/>
      <c r="Q6" s="21"/>
      <c r="R6" s="47"/>
      <c r="S6" s="46"/>
    </row>
    <row r="7" spans="1:19" ht="15" customHeight="1" thickBot="1">
      <c r="A7" s="155"/>
      <c r="B7" s="130"/>
      <c r="C7" s="154">
        <v>1</v>
      </c>
      <c r="D7" s="139" t="str">
        <f>VLOOKUP(C7,'пр.взв.'!B6:C23,2,FALSE)</f>
        <v>МОСКВА</v>
      </c>
      <c r="E7" s="96"/>
      <c r="F7" s="96"/>
      <c r="G7" s="97"/>
      <c r="H7" s="18"/>
      <c r="I7" s="21"/>
      <c r="J7" s="71"/>
      <c r="K7" s="93"/>
      <c r="L7" s="95"/>
      <c r="M7" s="51"/>
      <c r="N7" s="51"/>
      <c r="O7" s="21"/>
      <c r="P7" s="21"/>
      <c r="Q7" s="52"/>
      <c r="R7" s="48"/>
      <c r="S7" s="46"/>
    </row>
    <row r="8" spans="1:19" ht="15" customHeight="1">
      <c r="A8" s="156">
        <v>9</v>
      </c>
      <c r="B8" s="158" t="str">
        <f>VLOOKUP(A8,'пр.взв.'!B8:C25,2,FALSE)</f>
        <v>СИБИРСКИЙ</v>
      </c>
      <c r="C8" s="155"/>
      <c r="D8" s="130"/>
      <c r="E8" s="20" t="s">
        <v>41</v>
      </c>
      <c r="F8" s="98"/>
      <c r="G8" s="97"/>
      <c r="H8" s="37"/>
      <c r="I8" s="51"/>
      <c r="J8" s="95"/>
      <c r="K8" s="93"/>
      <c r="L8" s="95"/>
      <c r="M8" s="51"/>
      <c r="N8" s="51"/>
      <c r="O8" s="21"/>
      <c r="P8" s="21"/>
      <c r="Q8" s="21"/>
      <c r="R8" s="47"/>
      <c r="S8" s="46"/>
    </row>
    <row r="9" spans="1:19" ht="15" customHeight="1" thickBot="1">
      <c r="A9" s="157"/>
      <c r="B9" s="131"/>
      <c r="C9" s="156">
        <v>5</v>
      </c>
      <c r="D9" s="158" t="str">
        <f>VLOOKUP(C9,'пр.взв.'!B6:C23,2,FALSE)</f>
        <v>ЦЕНТРАЛЬНЫЙ</v>
      </c>
      <c r="E9" s="99" t="s">
        <v>42</v>
      </c>
      <c r="F9" s="100"/>
      <c r="G9" s="101"/>
      <c r="H9" s="30"/>
      <c r="I9" s="51"/>
      <c r="J9" s="95"/>
      <c r="K9" s="93"/>
      <c r="L9" s="71"/>
      <c r="M9" s="2"/>
      <c r="N9" s="2"/>
      <c r="O9" s="52"/>
      <c r="P9" s="21"/>
      <c r="Q9" s="21"/>
      <c r="R9" s="48"/>
      <c r="S9" s="46"/>
    </row>
    <row r="10" spans="3:19" ht="15" customHeight="1" thickBot="1">
      <c r="C10" s="157"/>
      <c r="D10" s="131"/>
      <c r="E10" s="102"/>
      <c r="F10" s="103"/>
      <c r="G10" s="20" t="s">
        <v>41</v>
      </c>
      <c r="H10" s="30"/>
      <c r="I10" s="30"/>
      <c r="J10" s="105"/>
      <c r="K10" s="93"/>
      <c r="L10" s="71"/>
      <c r="M10" s="2"/>
      <c r="N10" s="2"/>
      <c r="O10" s="21"/>
      <c r="P10" s="21"/>
      <c r="Q10" s="21"/>
      <c r="R10" s="47"/>
      <c r="S10" s="46"/>
    </row>
    <row r="11" spans="3:19" ht="15" customHeight="1" thickBot="1">
      <c r="C11" s="154">
        <v>3</v>
      </c>
      <c r="D11" s="139" t="str">
        <f>VLOOKUP(C11,'пр.взв.'!B6:C23,2,FALSE)</f>
        <v>УРАЛЬСКИЙ </v>
      </c>
      <c r="E11" s="102"/>
      <c r="F11" s="103"/>
      <c r="G11" s="99" t="s">
        <v>42</v>
      </c>
      <c r="H11" s="56"/>
      <c r="I11" s="21"/>
      <c r="J11" s="105"/>
      <c r="K11" s="93"/>
      <c r="L11" s="71"/>
      <c r="M11" s="2"/>
      <c r="N11" s="2"/>
      <c r="O11" s="21"/>
      <c r="P11" s="21"/>
      <c r="Q11" s="52"/>
      <c r="R11" s="48"/>
      <c r="S11" s="46"/>
    </row>
    <row r="12" spans="1:19" ht="15" customHeight="1">
      <c r="A12" s="44"/>
      <c r="C12" s="155"/>
      <c r="D12" s="130"/>
      <c r="E12" s="20" t="s">
        <v>36</v>
      </c>
      <c r="F12" s="104"/>
      <c r="G12" s="105"/>
      <c r="H12" s="23"/>
      <c r="I12" s="21"/>
      <c r="J12" s="105"/>
      <c r="L12" s="2"/>
      <c r="M12" s="2"/>
      <c r="N12" s="2"/>
      <c r="O12" s="21"/>
      <c r="P12" s="21"/>
      <c r="Q12" s="21"/>
      <c r="R12" s="47"/>
      <c r="S12" s="46"/>
    </row>
    <row r="13" spans="3:19" ht="15" customHeight="1" thickBot="1">
      <c r="C13" s="156">
        <v>7</v>
      </c>
      <c r="D13" s="140" t="str">
        <f>VLOOKUP(C13,'пр.взв.'!B6:C23,2,FALSE)</f>
        <v>ДАЛЬНЕВОСТОЧНЫЙ</v>
      </c>
      <c r="E13" s="99" t="s">
        <v>37</v>
      </c>
      <c r="F13" s="22"/>
      <c r="G13" s="2"/>
      <c r="H13" s="23"/>
      <c r="I13" s="21"/>
      <c r="J13" s="105"/>
      <c r="L13" s="2"/>
      <c r="M13" s="2"/>
      <c r="N13" s="2"/>
      <c r="O13" s="21"/>
      <c r="P13" s="21"/>
      <c r="Q13" s="21"/>
      <c r="R13" s="48"/>
      <c r="S13" s="46"/>
    </row>
    <row r="14" spans="1:15" ht="15" customHeight="1" thickBot="1">
      <c r="A14" s="86"/>
      <c r="B14" s="87"/>
      <c r="C14" s="157"/>
      <c r="D14" s="141"/>
      <c r="E14" s="50"/>
      <c r="F14" s="22"/>
      <c r="G14" s="2"/>
      <c r="H14" s="23"/>
      <c r="I14" s="21"/>
      <c r="J14" s="105"/>
      <c r="L14" s="18"/>
      <c r="M14" s="18"/>
      <c r="N14" s="18"/>
      <c r="O14" s="17"/>
    </row>
    <row r="15" spans="1:15" ht="15" customHeight="1">
      <c r="A15" s="88"/>
      <c r="B15" s="89"/>
      <c r="C15" s="50"/>
      <c r="D15" s="18"/>
      <c r="E15" s="50"/>
      <c r="F15" s="18"/>
      <c r="G15" s="21"/>
      <c r="H15" s="21"/>
      <c r="I15" s="84">
        <v>1</v>
      </c>
      <c r="J15" s="185" t="str">
        <f>VLOOKUP(I15,'пр.взв.'!B6:C23,2,FALSE)</f>
        <v>МОСКВА</v>
      </c>
      <c r="L15" s="18"/>
      <c r="M15" s="18"/>
      <c r="N15" s="18"/>
      <c r="O15" s="63"/>
    </row>
    <row r="16" spans="1:15" ht="15" customHeight="1" thickBot="1">
      <c r="A16" s="172"/>
      <c r="B16" s="176" t="e">
        <f>VLOOKUP(A16,'пр.взв.'!B1:C33,2,FALSE)</f>
        <v>#N/A</v>
      </c>
      <c r="C16" s="90" t="s">
        <v>1</v>
      </c>
      <c r="D16" s="18"/>
      <c r="E16" s="18"/>
      <c r="F16" s="18"/>
      <c r="G16" s="21"/>
      <c r="H16" s="21"/>
      <c r="I16" s="99" t="s">
        <v>43</v>
      </c>
      <c r="J16" s="186"/>
      <c r="N16" s="18"/>
      <c r="O16" s="63"/>
    </row>
    <row r="17" spans="1:14" ht="15" customHeight="1" thickBot="1">
      <c r="A17" s="172"/>
      <c r="B17" s="177"/>
      <c r="C17" s="154">
        <v>2</v>
      </c>
      <c r="D17" s="139" t="str">
        <f>VLOOKUP(C17,'пр.взв.'!B6:C23,2,FALSE)</f>
        <v>С-ПЕТЕРБУРГ</v>
      </c>
      <c r="E17" s="18"/>
      <c r="F17" s="18"/>
      <c r="G17" s="30"/>
      <c r="H17" s="57"/>
      <c r="I17" s="50"/>
      <c r="J17" s="184"/>
      <c r="N17" s="18"/>
    </row>
    <row r="18" spans="1:16" ht="15" customHeight="1">
      <c r="A18" s="172">
        <v>10</v>
      </c>
      <c r="B18" s="176">
        <f>VLOOKUP(A18,'пр.взв.'!B1:C35,2,FALSE)</f>
        <v>0</v>
      </c>
      <c r="C18" s="155"/>
      <c r="D18" s="130"/>
      <c r="E18" s="20" t="s">
        <v>38</v>
      </c>
      <c r="F18" s="22"/>
      <c r="G18" s="2"/>
      <c r="H18" s="25"/>
      <c r="J18" s="97"/>
      <c r="L18" s="2"/>
      <c r="M18" s="2"/>
      <c r="N18" s="21"/>
      <c r="O18" s="45"/>
      <c r="P18" s="45"/>
    </row>
    <row r="19" spans="1:16" ht="15" customHeight="1" thickBot="1">
      <c r="A19" s="172"/>
      <c r="B19" s="177"/>
      <c r="C19" s="156">
        <v>6</v>
      </c>
      <c r="D19" s="158" t="str">
        <f>VLOOKUP(C19,'пр.взв.'!B6:C23,2,FALSE)</f>
        <v>ПРИВОЛЖСКИЙ</v>
      </c>
      <c r="E19" s="99" t="s">
        <v>39</v>
      </c>
      <c r="F19" s="62"/>
      <c r="G19" s="2"/>
      <c r="H19" s="25"/>
      <c r="I19" s="2"/>
      <c r="J19" s="2"/>
      <c r="L19" s="2"/>
      <c r="M19" s="2"/>
      <c r="N19" s="21"/>
      <c r="O19" s="45"/>
      <c r="P19" s="45"/>
    </row>
    <row r="20" spans="1:16" ht="15" customHeight="1" thickBot="1">
      <c r="A20" s="88"/>
      <c r="B20" s="88"/>
      <c r="C20" s="157"/>
      <c r="D20" s="131"/>
      <c r="E20" s="21"/>
      <c r="F20" s="25"/>
      <c r="G20" s="20" t="s">
        <v>38</v>
      </c>
      <c r="H20" s="26"/>
      <c r="I20" s="2"/>
      <c r="J20" s="2"/>
      <c r="L20" s="2"/>
      <c r="M20" s="2"/>
      <c r="N20" s="27"/>
      <c r="O20" s="27"/>
      <c r="P20" s="2"/>
    </row>
    <row r="21" spans="1:16" ht="15" customHeight="1" thickBot="1">
      <c r="A21" s="2"/>
      <c r="B21" s="2"/>
      <c r="C21" s="154">
        <v>4</v>
      </c>
      <c r="D21" s="139" t="str">
        <f>VLOOKUP(C21,'пр.взв.'!B6:C23,2,FALSE)</f>
        <v>ЮЖНЫЙ</v>
      </c>
      <c r="E21" s="21"/>
      <c r="F21" s="25"/>
      <c r="G21" s="19" t="s">
        <v>42</v>
      </c>
      <c r="H21" s="2"/>
      <c r="I21" s="2"/>
      <c r="J21" s="2"/>
      <c r="L21" s="2"/>
      <c r="M21" s="2"/>
      <c r="N21" s="27"/>
      <c r="O21" s="27"/>
      <c r="P21" s="2"/>
    </row>
    <row r="22" spans="1:16" ht="15" customHeight="1">
      <c r="A22" s="47"/>
      <c r="B22" s="2"/>
      <c r="C22" s="155"/>
      <c r="D22" s="130"/>
      <c r="E22" s="20" t="s">
        <v>40</v>
      </c>
      <c r="F22" s="61"/>
      <c r="G22" s="2"/>
      <c r="H22" s="2"/>
      <c r="I22" s="2"/>
      <c r="J22" s="2"/>
      <c r="L22" s="2"/>
      <c r="M22" s="2"/>
      <c r="N22" s="2"/>
      <c r="O22" s="45"/>
      <c r="P22" s="45"/>
    </row>
    <row r="23" spans="1:19" ht="15" customHeight="1" thickBot="1">
      <c r="A23" s="48"/>
      <c r="B23" s="2"/>
      <c r="C23" s="156">
        <v>8</v>
      </c>
      <c r="D23" s="158" t="str">
        <f>VLOOKUP(C23,'пр.взв.'!B6:C23,2,FALSE)</f>
        <v>СЕВЕРО-КАВКАЗКИЙ</v>
      </c>
      <c r="E23" s="99" t="s">
        <v>37</v>
      </c>
      <c r="F23" s="22"/>
      <c r="G23" s="2"/>
      <c r="H23" s="2"/>
      <c r="I23" s="2"/>
      <c r="J23" s="2"/>
      <c r="L23" s="43"/>
      <c r="M23" s="2"/>
      <c r="N23" s="2"/>
      <c r="O23" s="2"/>
      <c r="P23" s="2"/>
      <c r="Q23" s="2"/>
      <c r="R23" s="2"/>
      <c r="S23" s="2"/>
    </row>
    <row r="24" spans="1:19" ht="15" customHeight="1" thickBot="1">
      <c r="A24" s="2"/>
      <c r="B24" s="2"/>
      <c r="C24" s="157"/>
      <c r="D24" s="131"/>
      <c r="E24" s="18"/>
      <c r="F24" s="22"/>
      <c r="G24" s="2"/>
      <c r="H24" s="106"/>
      <c r="I24" s="106"/>
      <c r="J24" s="106"/>
      <c r="K24" s="106"/>
      <c r="L24" s="106"/>
      <c r="M24" s="105"/>
      <c r="N24" s="2"/>
      <c r="O24" s="2"/>
      <c r="P24" s="2"/>
      <c r="Q24" s="2"/>
      <c r="R24" s="2"/>
      <c r="S24" s="2"/>
    </row>
    <row r="25" spans="1:19" ht="20.25" customHeight="1" hidden="1" thickBot="1">
      <c r="A25" s="44" t="s">
        <v>2</v>
      </c>
      <c r="B25" s="45"/>
      <c r="C25" s="43"/>
      <c r="D25" s="43"/>
      <c r="E25" s="43"/>
      <c r="F25" s="49"/>
      <c r="G25" s="49"/>
      <c r="H25" s="6"/>
      <c r="I25" s="106"/>
      <c r="J25" s="106"/>
      <c r="K25" s="106"/>
      <c r="L25" s="106"/>
      <c r="M25" s="105"/>
      <c r="N25" s="2"/>
      <c r="O25" s="2"/>
      <c r="P25" s="2"/>
      <c r="Q25" s="2"/>
      <c r="R25" s="2"/>
      <c r="S25" s="2"/>
    </row>
    <row r="26" spans="1:19" ht="13.5" hidden="1" thickBot="1">
      <c r="A26" s="154"/>
      <c r="B26" s="139" t="e">
        <f>VLOOKUP(A26,'пр.взв.'!B6:C23,2,FALSE)</f>
        <v>#N/A</v>
      </c>
      <c r="C26" s="2"/>
      <c r="D26" s="2"/>
      <c r="E26" s="2"/>
      <c r="F26" s="2"/>
      <c r="G26" s="2"/>
      <c r="H26" s="105"/>
      <c r="I26" s="105"/>
      <c r="J26" s="105"/>
      <c r="K26" s="105"/>
      <c r="L26" s="105"/>
      <c r="M26" s="105"/>
      <c r="N26" s="2"/>
      <c r="O26" s="2"/>
      <c r="P26" s="2"/>
      <c r="Q26" s="2"/>
      <c r="R26" s="2"/>
      <c r="S26" s="2"/>
    </row>
    <row r="27" spans="1:19" ht="12.75" customHeight="1" hidden="1" thickBot="1">
      <c r="A27" s="155"/>
      <c r="B27" s="130"/>
      <c r="C27" s="84"/>
      <c r="D27" s="142" t="e">
        <f>VLOOKUP(C27,'пр.взв.'!B6:C23,2,FALSE)</f>
        <v>#N/A</v>
      </c>
      <c r="E27" s="2"/>
      <c r="H27" s="97"/>
      <c r="I27" s="97"/>
      <c r="J27" s="97"/>
      <c r="K27" s="97"/>
      <c r="L27" s="97"/>
      <c r="M27" s="105"/>
      <c r="N27" s="2"/>
      <c r="O27" s="2"/>
      <c r="P27" s="2"/>
      <c r="Q27" s="2"/>
      <c r="R27" s="2"/>
      <c r="S27" s="2"/>
    </row>
    <row r="28" spans="1:19" ht="13.5" customHeight="1" hidden="1">
      <c r="A28" s="156"/>
      <c r="B28" s="158" t="e">
        <f>VLOOKUP(A28,'пр.взв.'!B6:C23,2,FALSE)</f>
        <v>#N/A</v>
      </c>
      <c r="C28" s="65"/>
      <c r="D28" s="143"/>
      <c r="E28" s="20"/>
      <c r="H28" s="97"/>
      <c r="I28" s="97"/>
      <c r="J28" s="97"/>
      <c r="K28" s="97"/>
      <c r="L28" s="97"/>
      <c r="M28" s="105"/>
      <c r="N28" s="2"/>
      <c r="O28" s="2"/>
      <c r="P28" s="2"/>
      <c r="Q28" s="2"/>
      <c r="R28" s="2"/>
      <c r="S28" s="2"/>
    </row>
    <row r="29" spans="1:19" ht="15.75" customHeight="1" hidden="1" thickBot="1">
      <c r="A29" s="157"/>
      <c r="B29" s="131"/>
      <c r="C29" s="163"/>
      <c r="D29" s="165" t="e">
        <f>VLOOKUP(C29,'пр.взв.'!B6:C23,2,FALSE)</f>
        <v>#N/A</v>
      </c>
      <c r="E29" s="19"/>
      <c r="F29" s="24"/>
      <c r="G29" s="2"/>
      <c r="H29" s="12"/>
      <c r="I29" s="105"/>
      <c r="J29" s="54"/>
      <c r="K29" s="105"/>
      <c r="L29" s="105"/>
      <c r="M29" s="105"/>
      <c r="N29" s="2"/>
      <c r="O29" s="2"/>
      <c r="P29" s="2"/>
      <c r="Q29" s="2"/>
      <c r="R29" s="2"/>
      <c r="S29" s="2"/>
    </row>
    <row r="30" spans="1:19" ht="15.75" customHeight="1" hidden="1" thickBot="1">
      <c r="A30" s="40"/>
      <c r="B30" s="38"/>
      <c r="C30" s="164"/>
      <c r="D30" s="166"/>
      <c r="E30" s="2"/>
      <c r="F30" s="25"/>
      <c r="G30" s="84"/>
      <c r="H30" s="167" t="e">
        <f>VLOOKUP(G30,'пр.взв.'!B6:C23,2,FALSE)</f>
        <v>#N/A</v>
      </c>
      <c r="I30" s="168"/>
      <c r="J30" s="105"/>
      <c r="K30" s="105"/>
      <c r="L30" s="105"/>
      <c r="M30" s="105"/>
      <c r="N30" s="2"/>
      <c r="O30" s="2"/>
      <c r="P30" s="2"/>
      <c r="Q30" s="2"/>
      <c r="R30" s="2"/>
      <c r="S30" s="2"/>
    </row>
    <row r="31" spans="1:19" ht="16.5" customHeight="1" hidden="1" thickBot="1">
      <c r="A31" s="40"/>
      <c r="B31" s="38"/>
      <c r="C31" s="2"/>
      <c r="D31" s="85"/>
      <c r="E31" s="2"/>
      <c r="F31" s="25"/>
      <c r="G31" s="19"/>
      <c r="H31" s="169"/>
      <c r="I31" s="170"/>
      <c r="J31" s="105"/>
      <c r="K31" s="105"/>
      <c r="L31" s="105"/>
      <c r="M31" s="105"/>
      <c r="N31" s="2"/>
      <c r="O31" s="2"/>
      <c r="P31" s="2"/>
      <c r="Q31" s="2"/>
      <c r="R31" s="2"/>
      <c r="S31" s="2"/>
    </row>
    <row r="32" spans="1:17" ht="15" hidden="1">
      <c r="A32" s="53"/>
      <c r="B32" s="38"/>
      <c r="C32" s="171"/>
      <c r="D32" s="142" t="e">
        <f>VLOOKUP(C32,'пр.взв.'!B6:C23,2,FALSE)</f>
        <v>#N/A</v>
      </c>
      <c r="E32" s="64"/>
      <c r="F32" s="26"/>
      <c r="G32" s="2"/>
      <c r="H32" s="107"/>
      <c r="I32" s="107"/>
      <c r="J32" s="54"/>
      <c r="K32" s="105"/>
      <c r="L32" s="108"/>
      <c r="M32" s="108"/>
      <c r="N32" s="55"/>
      <c r="O32" s="2"/>
      <c r="P32" s="2"/>
      <c r="Q32" s="2"/>
    </row>
    <row r="33" spans="1:17" ht="16.5" hidden="1" thickBot="1">
      <c r="A33" s="44" t="s">
        <v>3</v>
      </c>
      <c r="B33" s="38"/>
      <c r="C33" s="164"/>
      <c r="D33" s="166"/>
      <c r="E33" s="21"/>
      <c r="F33" s="2"/>
      <c r="G33" s="2"/>
      <c r="H33" s="12"/>
      <c r="I33" s="107"/>
      <c r="J33" s="105"/>
      <c r="K33" s="105"/>
      <c r="L33" s="108"/>
      <c r="M33" s="108"/>
      <c r="N33" s="9"/>
      <c r="O33" s="2"/>
      <c r="P33" s="2"/>
      <c r="Q33" s="2"/>
    </row>
    <row r="34" spans="1:17" ht="13.5" hidden="1" thickBot="1">
      <c r="A34" s="154"/>
      <c r="B34" s="139" t="e">
        <f>VLOOKUP(A34,'пр.взв.'!B1:C31,2,FALSE)</f>
        <v>#N/A</v>
      </c>
      <c r="C34" s="9"/>
      <c r="D34" s="9"/>
      <c r="E34" s="9"/>
      <c r="F34" s="9"/>
      <c r="G34" s="9"/>
      <c r="H34" s="109"/>
      <c r="I34" s="107"/>
      <c r="J34" s="105"/>
      <c r="K34" s="105"/>
      <c r="L34" s="105"/>
      <c r="M34" s="105"/>
      <c r="N34" s="2"/>
      <c r="O34" s="2"/>
      <c r="P34" s="2"/>
      <c r="Q34" s="2"/>
    </row>
    <row r="35" spans="1:13" ht="13.5" hidden="1" thickBot="1">
      <c r="A35" s="155"/>
      <c r="B35" s="130"/>
      <c r="C35" s="171"/>
      <c r="D35" s="142" t="e">
        <f>VLOOKUP(C35,'пр.взв.'!B6:C23,2,FALSE)</f>
        <v>#N/A</v>
      </c>
      <c r="E35" s="2"/>
      <c r="H35" s="110"/>
      <c r="I35" s="110"/>
      <c r="J35" s="97"/>
      <c r="K35" s="97"/>
      <c r="L35" s="97"/>
      <c r="M35" s="97"/>
    </row>
    <row r="36" spans="1:13" ht="12.75" hidden="1">
      <c r="A36" s="156"/>
      <c r="B36" s="158" t="e">
        <f>VLOOKUP(A36,'пр.взв.'!B4:C31,2,FALSE)</f>
        <v>#N/A</v>
      </c>
      <c r="C36" s="175"/>
      <c r="D36" s="143"/>
      <c r="E36" s="20"/>
      <c r="H36" s="97"/>
      <c r="I36" s="97"/>
      <c r="J36" s="97"/>
      <c r="K36" s="97"/>
      <c r="L36" s="97"/>
      <c r="M36" s="97"/>
    </row>
    <row r="37" spans="1:13" ht="13.5" hidden="1" thickBot="1">
      <c r="A37" s="157"/>
      <c r="B37" s="131"/>
      <c r="C37" s="163"/>
      <c r="D37" s="165" t="e">
        <f>VLOOKUP(C37,'пр.взв.'!B6:C23,2,FALSE)</f>
        <v>#N/A</v>
      </c>
      <c r="E37" s="19"/>
      <c r="F37" s="24"/>
      <c r="G37" s="2"/>
      <c r="H37" s="97"/>
      <c r="I37" s="97"/>
      <c r="J37" s="97"/>
      <c r="K37" s="97"/>
      <c r="L37" s="97"/>
      <c r="M37" s="97"/>
    </row>
    <row r="38" spans="3:13" ht="13.5" hidden="1" thickBot="1">
      <c r="C38" s="164"/>
      <c r="D38" s="166"/>
      <c r="E38" s="2"/>
      <c r="F38" s="25"/>
      <c r="G38" s="84"/>
      <c r="H38" s="167" t="e">
        <f>VLOOKUP(G38,'пр.взв.'!B6:C23,2,FALSE)</f>
        <v>#N/A</v>
      </c>
      <c r="I38" s="168"/>
      <c r="J38" s="97"/>
      <c r="K38" s="97"/>
      <c r="L38" s="97"/>
      <c r="M38" s="97"/>
    </row>
    <row r="39" spans="3:13" ht="16.5" customHeight="1" hidden="1" thickBot="1">
      <c r="C39" s="2"/>
      <c r="D39" s="85"/>
      <c r="E39" s="2"/>
      <c r="F39" s="25"/>
      <c r="G39" s="19"/>
      <c r="H39" s="169"/>
      <c r="I39" s="170"/>
      <c r="J39" s="97"/>
      <c r="K39" s="97"/>
      <c r="L39" s="97"/>
      <c r="M39" s="97"/>
    </row>
    <row r="40" spans="3:13" ht="13.5" hidden="1" thickBot="1">
      <c r="C40" s="172"/>
      <c r="D40" s="173" t="e">
        <f>VLOOKUP(C40,'пр.взв.'!B6:C23,2,FALSE)</f>
        <v>#N/A</v>
      </c>
      <c r="E40" s="91"/>
      <c r="F40" s="26"/>
      <c r="G40" s="2"/>
      <c r="H40" s="97"/>
      <c r="I40" s="97"/>
      <c r="J40" s="97"/>
      <c r="K40" s="97"/>
      <c r="L40" s="97"/>
      <c r="M40" s="97"/>
    </row>
    <row r="41" spans="3:13" ht="12.75">
      <c r="C41" s="172"/>
      <c r="D41" s="174"/>
      <c r="E41" s="21"/>
      <c r="F41" s="2"/>
      <c r="G41" s="2"/>
      <c r="H41" s="97"/>
      <c r="I41" s="97"/>
      <c r="J41" s="151" t="s">
        <v>22</v>
      </c>
      <c r="K41" s="146" t="s">
        <v>4</v>
      </c>
      <c r="L41" s="146" t="s">
        <v>23</v>
      </c>
      <c r="M41" s="97"/>
    </row>
    <row r="42" spans="8:13" ht="13.5" thickBot="1">
      <c r="H42" s="97"/>
      <c r="I42" s="97"/>
      <c r="J42" s="152"/>
      <c r="K42" s="147"/>
      <c r="L42" s="147"/>
      <c r="M42" s="97"/>
    </row>
    <row r="43" spans="8:13" ht="12.75">
      <c r="H43" s="97"/>
      <c r="I43" s="97"/>
      <c r="J43" s="178" t="str">
        <f>VLOOKUP(K43,'пр.взв.'!B6:C24,2,FALSE+J40)</f>
        <v>МОСКВА</v>
      </c>
      <c r="K43" s="148">
        <v>1</v>
      </c>
      <c r="L43" s="149">
        <v>1</v>
      </c>
      <c r="M43" s="97"/>
    </row>
    <row r="44" spans="8:13" ht="12.75">
      <c r="H44" s="97"/>
      <c r="I44" s="97"/>
      <c r="J44" s="179"/>
      <c r="K44" s="138"/>
      <c r="L44" s="150"/>
      <c r="M44" s="97"/>
    </row>
    <row r="45" spans="8:13" ht="12.75">
      <c r="H45" s="97"/>
      <c r="I45" s="97"/>
      <c r="J45" s="179" t="str">
        <f>VLOOKUP(K45,'пр.взв.'!B6:C23,2,FALSE+J42)</f>
        <v>ПРИВОЛЖСКИЙ</v>
      </c>
      <c r="K45" s="138">
        <v>6</v>
      </c>
      <c r="L45" s="144">
        <v>2</v>
      </c>
      <c r="M45" s="97"/>
    </row>
    <row r="46" spans="5:21" ht="15.75">
      <c r="E46" s="81"/>
      <c r="F46" s="82"/>
      <c r="G46" s="82"/>
      <c r="H46" s="97"/>
      <c r="I46" s="97"/>
      <c r="J46" s="180"/>
      <c r="K46" s="153"/>
      <c r="L46" s="145"/>
      <c r="M46" s="97"/>
      <c r="R46" s="78"/>
      <c r="S46" s="39"/>
      <c r="T46" s="3"/>
      <c r="U46" s="3"/>
    </row>
    <row r="47" spans="5:28" ht="15.75">
      <c r="E47" s="81"/>
      <c r="F47" s="82"/>
      <c r="G47" s="82"/>
      <c r="H47" s="97"/>
      <c r="I47" s="97"/>
      <c r="J47" s="179" t="str">
        <f>VLOOKUP(K47,'пр.взв.'!B6:C24,2,FALSE+J44)</f>
        <v>ДАЛЬНЕВОСТОЧНЫЙ</v>
      </c>
      <c r="K47" s="138">
        <v>7</v>
      </c>
      <c r="L47" s="136">
        <v>3</v>
      </c>
      <c r="M47" s="97"/>
      <c r="R47" s="83"/>
      <c r="S47" s="40"/>
      <c r="T47" s="38"/>
      <c r="U47" s="38"/>
      <c r="V47" s="2"/>
      <c r="W47" s="2"/>
      <c r="X47" s="2"/>
      <c r="Y47" s="2"/>
      <c r="Z47" s="2"/>
      <c r="AA47" s="2"/>
      <c r="AB47" s="2"/>
    </row>
    <row r="48" spans="5:28" ht="12.75">
      <c r="E48" s="75"/>
      <c r="F48" s="76"/>
      <c r="G48" s="76"/>
      <c r="H48" s="97"/>
      <c r="I48" s="97"/>
      <c r="J48" s="179"/>
      <c r="K48" s="138"/>
      <c r="L48" s="136"/>
      <c r="M48" s="97"/>
      <c r="R48" s="6"/>
      <c r="S48" s="38"/>
      <c r="T48" s="38"/>
      <c r="U48" s="38"/>
      <c r="V48" s="2"/>
      <c r="W48" s="2"/>
      <c r="X48" s="2"/>
      <c r="Y48" s="2"/>
      <c r="Z48" s="2"/>
      <c r="AA48" s="2"/>
      <c r="AB48" s="2"/>
    </row>
    <row r="49" spans="5:28" ht="15.75">
      <c r="E49" s="75"/>
      <c r="F49" s="76"/>
      <c r="G49" s="76"/>
      <c r="H49" s="97"/>
      <c r="I49" s="97"/>
      <c r="J49" s="179" t="str">
        <f>VLOOKUP(K49,'пр.взв.'!B6:C24,2,FALSE+J46)</f>
        <v>ЮЖНЫЙ</v>
      </c>
      <c r="K49" s="138">
        <v>4</v>
      </c>
      <c r="L49" s="136">
        <v>3</v>
      </c>
      <c r="M49" s="97"/>
      <c r="R49" s="83"/>
      <c r="S49" s="40"/>
      <c r="T49" s="38"/>
      <c r="U49" s="38"/>
      <c r="V49" s="2"/>
      <c r="W49" s="2"/>
      <c r="X49" s="2"/>
      <c r="Y49" s="2"/>
      <c r="Z49" s="2"/>
      <c r="AA49" s="2"/>
      <c r="AB49" s="2"/>
    </row>
    <row r="50" spans="5:28" ht="12.75">
      <c r="E50" s="75"/>
      <c r="F50" s="76"/>
      <c r="G50" s="76"/>
      <c r="H50" s="97"/>
      <c r="I50" s="97"/>
      <c r="J50" s="179"/>
      <c r="K50" s="138"/>
      <c r="L50" s="136"/>
      <c r="M50" s="97"/>
      <c r="P50" s="3"/>
      <c r="Q50" s="3"/>
      <c r="R50" s="105"/>
      <c r="S50" s="38"/>
      <c r="T50" s="38"/>
      <c r="U50" s="38"/>
      <c r="V50" s="2"/>
      <c r="W50" s="2"/>
      <c r="X50" s="2"/>
      <c r="Y50" s="2"/>
      <c r="Z50" s="2"/>
      <c r="AA50" s="2"/>
      <c r="AB50" s="2"/>
    </row>
    <row r="51" spans="5:28" ht="12.75">
      <c r="E51" s="75"/>
      <c r="F51" s="76"/>
      <c r="G51" s="76"/>
      <c r="H51" s="97"/>
      <c r="I51" s="97"/>
      <c r="J51" s="130" t="str">
        <f>VLOOKUP(K51,'пр.взв.'!B6:C24,2,FALSE+J48)</f>
        <v>ЦЕНТРАЛЬНЫЙ</v>
      </c>
      <c r="K51" s="132">
        <v>5</v>
      </c>
      <c r="L51" s="137" t="s">
        <v>35</v>
      </c>
      <c r="M51" s="9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13" ht="15.75">
      <c r="A52" s="77" t="str">
        <f>HYPERLINK('[2]реквизиты'!$A$11)</f>
        <v>Гл. судья, судья МК</v>
      </c>
      <c r="B52" s="78"/>
      <c r="E52" s="79" t="str">
        <f>HYPERLINK('[2]реквизиты'!$G$11)</f>
        <v>Р.М.Бабоян</v>
      </c>
      <c r="F52" s="76"/>
      <c r="G52" s="76"/>
      <c r="H52" s="97"/>
      <c r="I52" s="97"/>
      <c r="J52" s="130"/>
      <c r="K52" s="132"/>
      <c r="L52" s="137"/>
      <c r="M52" s="97"/>
    </row>
    <row r="53" spans="1:13" ht="15.75">
      <c r="A53" s="78"/>
      <c r="B53" s="78"/>
      <c r="C53" s="4"/>
      <c r="D53" s="4"/>
      <c r="E53" s="80" t="str">
        <f>HYPERLINK('[2]реквизиты'!$G$12)</f>
        <v>/Армавир/</v>
      </c>
      <c r="F53" s="76"/>
      <c r="G53" s="76"/>
      <c r="H53" s="97"/>
      <c r="I53" s="97"/>
      <c r="J53" s="130" t="str">
        <f>VLOOKUP(K53,'пр.взв.'!B6:C24,2,FALSE+J50)</f>
        <v>УРАЛЬСКИЙ </v>
      </c>
      <c r="K53" s="132">
        <v>3</v>
      </c>
      <c r="L53" s="137" t="s">
        <v>35</v>
      </c>
      <c r="M53" s="97"/>
    </row>
    <row r="54" spans="1:13" ht="12.75" customHeight="1">
      <c r="A54" s="5"/>
      <c r="B54" s="5"/>
      <c r="C54" s="2"/>
      <c r="D54" s="2"/>
      <c r="H54" s="97"/>
      <c r="I54" s="97"/>
      <c r="J54" s="130"/>
      <c r="K54" s="132"/>
      <c r="L54" s="137"/>
      <c r="M54" s="97"/>
    </row>
    <row r="55" spans="1:13" ht="15.75">
      <c r="A55" s="77" t="str">
        <f>HYPERLINK('[2]реквизиты'!$A$13)</f>
        <v>Гл. секретарь, судья МК</v>
      </c>
      <c r="B55" s="78"/>
      <c r="C55" s="1"/>
      <c r="D55" s="1"/>
      <c r="E55" s="79" t="str">
        <f>HYPERLINK('[2]реквизиты'!$G$13)</f>
        <v>С.М.Трескин</v>
      </c>
      <c r="H55" s="97"/>
      <c r="I55" s="97"/>
      <c r="J55" s="130" t="str">
        <f>VLOOKUP(K55,'пр.взв.'!B6:C24,2,FALSE+J52)</f>
        <v>С-ПЕТЕРБУРГ</v>
      </c>
      <c r="K55" s="132">
        <v>2</v>
      </c>
      <c r="L55" s="137" t="s">
        <v>35</v>
      </c>
      <c r="M55" s="97"/>
    </row>
    <row r="56" spans="5:13" ht="12.75" customHeight="1">
      <c r="E56" s="80" t="str">
        <f>HYPERLINK('[2]реквизиты'!$G$14)</f>
        <v>/Бийск/</v>
      </c>
      <c r="H56" s="97"/>
      <c r="I56" s="97"/>
      <c r="J56" s="130"/>
      <c r="K56" s="132"/>
      <c r="L56" s="137"/>
      <c r="M56" s="97"/>
    </row>
    <row r="57" spans="8:13" ht="12.75" customHeight="1">
      <c r="H57" s="97"/>
      <c r="I57" s="97"/>
      <c r="J57" s="130" t="str">
        <f>VLOOKUP(K57,'пр.взв.'!B2:C29,2,FALSE+J54)</f>
        <v>СЕВЕРО-КАВКАЗКИЙ</v>
      </c>
      <c r="K57" s="132">
        <v>8</v>
      </c>
      <c r="L57" s="137" t="s">
        <v>35</v>
      </c>
      <c r="M57" s="97"/>
    </row>
    <row r="58" spans="8:13" ht="13.5" customHeight="1">
      <c r="H58" s="97"/>
      <c r="I58" s="97"/>
      <c r="J58" s="130"/>
      <c r="K58" s="132"/>
      <c r="L58" s="137"/>
      <c r="M58" s="97"/>
    </row>
    <row r="59" spans="8:13" ht="12.75" customHeight="1">
      <c r="H59" s="97"/>
      <c r="I59" s="97"/>
      <c r="J59" s="130" t="str">
        <f>VLOOKUP(K59,'пр.взв.'!B2:C31,2,FALSE+J56)</f>
        <v>СИБИРСКИЙ</v>
      </c>
      <c r="K59" s="132">
        <v>9</v>
      </c>
      <c r="L59" s="134" t="s">
        <v>34</v>
      </c>
      <c r="M59" s="97"/>
    </row>
    <row r="60" spans="8:13" ht="13.5" customHeight="1">
      <c r="H60" s="97"/>
      <c r="I60" s="97"/>
      <c r="J60" s="130"/>
      <c r="K60" s="132"/>
      <c r="L60" s="134"/>
      <c r="M60" s="97"/>
    </row>
    <row r="61" spans="8:13" ht="12.75" hidden="1">
      <c r="H61" s="97"/>
      <c r="I61" s="97"/>
      <c r="J61" s="130" t="e">
        <f>VLOOKUP(K61,'пр.взв.'!B2:C33,2,FALSE+J58)</f>
        <v>#N/A</v>
      </c>
      <c r="K61" s="132"/>
      <c r="L61" s="134"/>
      <c r="M61" s="97"/>
    </row>
    <row r="62" spans="8:13" ht="13.5" hidden="1" thickBot="1">
      <c r="H62" s="97"/>
      <c r="I62" s="97"/>
      <c r="J62" s="131"/>
      <c r="K62" s="133"/>
      <c r="L62" s="135"/>
      <c r="M62" s="97"/>
    </row>
    <row r="63" spans="8:13" ht="12.75">
      <c r="H63" s="97"/>
      <c r="I63" s="97"/>
      <c r="J63" s="97"/>
      <c r="K63" s="97"/>
      <c r="L63" s="97"/>
      <c r="M63" s="97"/>
    </row>
    <row r="64" spans="8:13" ht="12.75">
      <c r="H64" s="97"/>
      <c r="I64" s="97"/>
      <c r="J64" s="97"/>
      <c r="K64" s="97"/>
      <c r="L64" s="97"/>
      <c r="M64" s="97"/>
    </row>
  </sheetData>
  <sheetProtection/>
  <mergeCells count="84">
    <mergeCell ref="L51:L52"/>
    <mergeCell ref="K59:K60"/>
    <mergeCell ref="L59:L60"/>
    <mergeCell ref="K55:K56"/>
    <mergeCell ref="L55:L56"/>
    <mergeCell ref="J57:J58"/>
    <mergeCell ref="K57:K58"/>
    <mergeCell ref="L57:L58"/>
    <mergeCell ref="A16:A17"/>
    <mergeCell ref="B16:B17"/>
    <mergeCell ref="A18:A19"/>
    <mergeCell ref="B18:B19"/>
    <mergeCell ref="B36:B37"/>
    <mergeCell ref="J59:J60"/>
    <mergeCell ref="C37:C38"/>
    <mergeCell ref="D37:D38"/>
    <mergeCell ref="A34:A35"/>
    <mergeCell ref="B34:B35"/>
    <mergeCell ref="A36:A37"/>
    <mergeCell ref="J55:J56"/>
    <mergeCell ref="C40:C41"/>
    <mergeCell ref="D40:D41"/>
    <mergeCell ref="C35:C36"/>
    <mergeCell ref="H38:I39"/>
    <mergeCell ref="C29:C30"/>
    <mergeCell ref="D29:D30"/>
    <mergeCell ref="H30:I31"/>
    <mergeCell ref="C23:C24"/>
    <mergeCell ref="D23:D24"/>
    <mergeCell ref="C32:C33"/>
    <mergeCell ref="D32:D33"/>
    <mergeCell ref="A26:A27"/>
    <mergeCell ref="B26:B27"/>
    <mergeCell ref="A28:A29"/>
    <mergeCell ref="B28:B29"/>
    <mergeCell ref="C4:J4"/>
    <mergeCell ref="G5:I5"/>
    <mergeCell ref="D7:D8"/>
    <mergeCell ref="D9:D10"/>
    <mergeCell ref="C7:C8"/>
    <mergeCell ref="J15:J16"/>
    <mergeCell ref="C3:J3"/>
    <mergeCell ref="C2:J2"/>
    <mergeCell ref="C1:J1"/>
    <mergeCell ref="C21:C22"/>
    <mergeCell ref="D17:D18"/>
    <mergeCell ref="D19:D20"/>
    <mergeCell ref="D21:D22"/>
    <mergeCell ref="C9:C10"/>
    <mergeCell ref="C17:C18"/>
    <mergeCell ref="C19:C20"/>
    <mergeCell ref="A6:A7"/>
    <mergeCell ref="A8:A9"/>
    <mergeCell ref="C13:C14"/>
    <mergeCell ref="C11:C12"/>
    <mergeCell ref="B6:B7"/>
    <mergeCell ref="B8:B9"/>
    <mergeCell ref="L45:L46"/>
    <mergeCell ref="K41:K42"/>
    <mergeCell ref="K43:K44"/>
    <mergeCell ref="L41:L42"/>
    <mergeCell ref="J43:J44"/>
    <mergeCell ref="L43:L44"/>
    <mergeCell ref="J41:J42"/>
    <mergeCell ref="K45:K46"/>
    <mergeCell ref="K47:K48"/>
    <mergeCell ref="K49:K50"/>
    <mergeCell ref="K51:K52"/>
    <mergeCell ref="D11:D12"/>
    <mergeCell ref="D13:D14"/>
    <mergeCell ref="J45:J46"/>
    <mergeCell ref="D27:D28"/>
    <mergeCell ref="D35:D36"/>
    <mergeCell ref="J47:J48"/>
    <mergeCell ref="J61:J62"/>
    <mergeCell ref="K61:K62"/>
    <mergeCell ref="L61:L62"/>
    <mergeCell ref="L47:L48"/>
    <mergeCell ref="J49:J50"/>
    <mergeCell ref="J53:J54"/>
    <mergeCell ref="K53:K54"/>
    <mergeCell ref="L53:L54"/>
    <mergeCell ref="J51:J52"/>
    <mergeCell ref="L49:L5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2012-03-11T09:09:20Z</cp:lastPrinted>
  <dcterms:created xsi:type="dcterms:W3CDTF">1996-10-08T23:32:33Z</dcterms:created>
  <dcterms:modified xsi:type="dcterms:W3CDTF">2012-03-11T09:11:30Z</dcterms:modified>
  <cp:category/>
  <cp:version/>
  <cp:contentType/>
  <cp:contentStatus/>
</cp:coreProperties>
</file>