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'CУБЪЕКТЫ'!$B$5:$B$48</definedName>
  </definedNames>
  <calcPr fullCalcOnLoad="1"/>
</workbook>
</file>

<file path=xl/sharedStrings.xml><?xml version="1.0" encoding="utf-8"?>
<sst xmlns="http://schemas.openxmlformats.org/spreadsheetml/2006/main" count="270" uniqueCount="170">
  <si>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</si>
  <si>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</si>
  <si>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</si>
  <si>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</si>
  <si>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</si>
  <si>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</si>
  <si>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</si>
  <si>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</si>
  <si>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</si>
  <si>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</si>
  <si>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</si>
  <si>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</si>
  <si>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</si>
  <si>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</si>
  <si>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</si>
  <si>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</si>
  <si>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</si>
  <si>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</si>
  <si>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</si>
  <si>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</si>
  <si>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</si>
  <si>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</si>
  <si>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</si>
  <si>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</si>
  <si>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</si>
  <si>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</si>
  <si>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</si>
  <si>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</si>
  <si>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</si>
  <si>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</si>
  <si>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</si>
  <si>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</si>
  <si>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</si>
  <si>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</si>
  <si>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</si>
  <si>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</si>
  <si>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</si>
  <si>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</si>
  <si>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</si>
  <si>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</si>
  <si>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</si>
  <si>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</si>
  <si>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</si>
  <si>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</si>
  <si>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</si>
  <si>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</si>
  <si>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</si>
  <si>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</si>
  <si>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</si>
  <si>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</si>
  <si>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</si>
  <si>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</si>
  <si>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</si>
  <si>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</si>
  <si>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</si>
  <si>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</si>
  <si>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</si>
  <si>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</si>
  <si>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</si>
  <si>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</si>
  <si>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</si>
  <si>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</si>
  <si>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</si>
  <si>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</si>
  <si>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</si>
  <si>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</si>
  <si>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</si>
  <si>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</si>
  <si>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</si>
  <si>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</si>
  <si>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</si>
  <si>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</si>
  <si>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</si>
  <si>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</si>
  <si>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</si>
  <si>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</si>
  <si>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</si>
  <si>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</si>
  <si>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</si>
  <si>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</si>
  <si>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</si>
  <si>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</si>
  <si>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</si>
  <si>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</si>
  <si>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</si>
  <si>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</si>
  <si>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</si>
  <si>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</si>
  <si>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</si>
  <si>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</si>
  <si>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</si>
  <si>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</si>
  <si>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</si>
  <si>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</si>
  <si>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</si>
  <si>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</si>
  <si>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</si>
  <si>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</si>
  <si>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</si>
  <si>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</si>
  <si>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</si>
  <si>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</si>
  <si>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</si>
  <si>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</si>
  <si>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</si>
  <si>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</si>
  <si>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ХМАО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</si>
  <si>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</si>
  <si>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</si>
  <si>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</si>
  <si>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</si>
  <si>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</si>
  <si>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</si>
  <si>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</si>
  <si>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ВЛАДИМИРСКАЯ</t>
  </si>
  <si>
    <t>КАЛУЖСКАЯ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</si>
  <si>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</si>
  <si>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</si>
  <si>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</si>
  <si>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</si>
  <si>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</si>
  <si>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</si>
  <si>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</si>
  <si>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</si>
  <si>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</si>
  <si>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</si>
  <si>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ПСКОВСКАЯ</t>
  </si>
  <si>
    <t>КРАСНОДАРСКИЙ</t>
  </si>
  <si>
    <t>АСТРАХАНСКАЯ</t>
  </si>
  <si>
    <t>ВОЛГОГРАДСКАЯ</t>
  </si>
  <si>
    <t>РОСТОВСКАЯ</t>
  </si>
  <si>
    <t>Р.БАШКОРТОСТАН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</si>
  <si>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</si>
  <si>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</si>
  <si>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</si>
  <si>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</si>
  <si>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</si>
  <si>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</si>
  <si>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СВЕРДЛОВСКАЯ</t>
  </si>
  <si>
    <t>КРАСНОЯРСКИЙ</t>
  </si>
  <si>
    <t>КЕМЕРОВСКАЯ</t>
  </si>
  <si>
    <t>НОВОСИБИРСКАЯ</t>
  </si>
  <si>
    <t>ОМСКАЯ</t>
  </si>
  <si>
    <t>ПРИМОРСКИЙ</t>
  </si>
  <si>
    <t>ДВФО</t>
  </si>
  <si>
    <t>С.ПТБ</t>
  </si>
  <si>
    <t>ВСЕРОССИЙСКАЯ ФЕДЕРАЦИЯ САМБО</t>
  </si>
  <si>
    <t>СКФО</t>
  </si>
  <si>
    <t>&gt;80</t>
  </si>
  <si>
    <t>АЛТАЙСКИЙ</t>
  </si>
  <si>
    <t>ЧЕЛЯБИНСКАЯ</t>
  </si>
  <si>
    <t>ТОМСКАЯ</t>
  </si>
  <si>
    <t>АДЫГЕЯ</t>
  </si>
  <si>
    <t>ЧУВАШСКАЯ</t>
  </si>
  <si>
    <t>КОМАНДНОЕ ПЕРВЕНСТВО СРЕДИ ОКРУГОВ</t>
  </si>
  <si>
    <t>ТАТАРСТАН</t>
  </si>
  <si>
    <t>2</t>
  </si>
  <si>
    <t>9-10</t>
  </si>
  <si>
    <t>11-12</t>
  </si>
  <si>
    <t>16-18</t>
  </si>
  <si>
    <t>13-14</t>
  </si>
  <si>
    <t>18</t>
  </si>
  <si>
    <t>15</t>
  </si>
  <si>
    <t>1</t>
  </si>
  <si>
    <t>8</t>
  </si>
  <si>
    <t>3</t>
  </si>
  <si>
    <t>6-7</t>
  </si>
  <si>
    <t>4</t>
  </si>
  <si>
    <t>5</t>
  </si>
  <si>
    <t>19-25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</si>
</sst>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b/>
      <i/>
      <sz val="16"/>
      <name val="Rockwell Condensed"/>
      <family val="1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7.35"/>
      <color indexed="8"/>
      <name val="Arial Cyr"/>
      <family val="0"/>
    </font>
    <font>
      <sz val="12"/>
      <color indexed="8"/>
      <name val="a_Alterna"/>
      <family val="0"/>
    </font>
    <font>
      <sz val="11"/>
      <color indexed="8"/>
      <name val="a_Alter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49" fontId="8" fillId="0" borderId="11" xfId="0" applyNumberFormat="1" applyFont="1" applyBorder="1" applyAlignment="1" applyProtection="1">
      <alignment horizontal="center"/>
      <protection hidden="1" locked="0"/>
    </xf>
    <xf numFmtId="49" fontId="8" fillId="0" borderId="12" xfId="0" applyNumberFormat="1" applyFont="1" applyBorder="1" applyAlignment="1" applyProtection="1">
      <alignment horizontal="center"/>
      <protection hidden="1" locked="0"/>
    </xf>
    <xf numFmtId="49" fontId="11" fillId="0" borderId="13" xfId="0" applyNumberFormat="1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horizontal="center"/>
      <protection/>
    </xf>
    <xf numFmtId="49" fontId="11" fillId="0" borderId="15" xfId="0" applyNumberFormat="1" applyFont="1" applyBorder="1" applyAlignment="1" applyProtection="1">
      <alignment horizontal="center"/>
      <protection/>
    </xf>
    <xf numFmtId="49" fontId="11" fillId="0" borderId="16" xfId="0" applyNumberFormat="1" applyFont="1" applyBorder="1" applyAlignment="1" applyProtection="1">
      <alignment horizontal="center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49" fontId="11" fillId="0" borderId="19" xfId="0" applyNumberFormat="1" applyFont="1" applyBorder="1" applyAlignment="1" applyProtection="1">
      <alignment horizontal="center"/>
      <protection/>
    </xf>
    <xf numFmtId="49" fontId="11" fillId="0" borderId="2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0" fontId="11" fillId="0" borderId="22" xfId="0" applyNumberFormat="1" applyFont="1" applyBorder="1" applyAlignment="1" applyProtection="1">
      <alignment horizontal="center"/>
      <protection/>
    </xf>
    <xf numFmtId="0" fontId="11" fillId="0" borderId="23" xfId="0" applyNumberFormat="1" applyFont="1" applyBorder="1" applyAlignment="1" applyProtection="1">
      <alignment horizontal="center"/>
      <protection/>
    </xf>
    <xf numFmtId="49" fontId="11" fillId="0" borderId="24" xfId="0" applyNumberFormat="1" applyFont="1" applyBorder="1" applyAlignment="1" applyProtection="1">
      <alignment horizontal="center"/>
      <protection/>
    </xf>
    <xf numFmtId="0" fontId="11" fillId="0" borderId="25" xfId="0" applyNumberFormat="1" applyFont="1" applyBorder="1" applyAlignment="1" applyProtection="1">
      <alignment horizontal="center"/>
      <protection/>
    </xf>
    <xf numFmtId="0" fontId="11" fillId="0" borderId="26" xfId="0" applyNumberFormat="1" applyFont="1" applyBorder="1" applyAlignment="1" applyProtection="1">
      <alignment horizontal="center"/>
      <protection/>
    </xf>
    <xf numFmtId="49" fontId="11" fillId="0" borderId="27" xfId="0" applyNumberFormat="1" applyFont="1" applyBorder="1" applyAlignment="1" applyProtection="1">
      <alignment horizontal="center"/>
      <protection/>
    </xf>
    <xf numFmtId="49" fontId="11" fillId="0" borderId="28" xfId="0" applyNumberFormat="1" applyFont="1" applyBorder="1" applyAlignment="1" applyProtection="1">
      <alignment horizontal="center"/>
      <protection/>
    </xf>
    <xf numFmtId="49" fontId="11" fillId="0" borderId="29" xfId="0" applyNumberFormat="1" applyFont="1" applyBorder="1" applyAlignment="1" applyProtection="1">
      <alignment horizontal="center"/>
      <protection/>
    </xf>
    <xf numFmtId="49" fontId="11" fillId="0" borderId="30" xfId="0" applyNumberFormat="1" applyFont="1" applyBorder="1" applyAlignment="1" applyProtection="1">
      <alignment horizontal="center"/>
      <protection/>
    </xf>
    <xf numFmtId="0" fontId="11" fillId="0" borderId="28" xfId="0" applyNumberFormat="1" applyFont="1" applyBorder="1" applyAlignment="1" applyProtection="1">
      <alignment horizontal="center"/>
      <protection/>
    </xf>
    <xf numFmtId="0" fontId="11" fillId="0" borderId="29" xfId="0" applyNumberFormat="1" applyFont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/>
      <protection hidden="1" locked="0"/>
    </xf>
    <xf numFmtId="0" fontId="11" fillId="0" borderId="19" xfId="0" applyNumberFormat="1" applyFont="1" applyFill="1" applyBorder="1" applyAlignment="1" applyProtection="1">
      <alignment horizontal="center"/>
      <protection hidden="1" locked="0"/>
    </xf>
    <xf numFmtId="0" fontId="11" fillId="0" borderId="20" xfId="0" applyNumberFormat="1" applyFont="1" applyFill="1" applyBorder="1" applyAlignment="1" applyProtection="1">
      <alignment horizontal="center"/>
      <protection hidden="1" locked="0"/>
    </xf>
    <xf numFmtId="0" fontId="11" fillId="0" borderId="27" xfId="0" applyNumberFormat="1" applyFont="1" applyFill="1" applyBorder="1" applyAlignment="1" applyProtection="1">
      <alignment horizontal="center"/>
      <protection hidden="1" locked="0"/>
    </xf>
    <xf numFmtId="0" fontId="11" fillId="0" borderId="28" xfId="0" applyNumberFormat="1" applyFont="1" applyFill="1" applyBorder="1" applyAlignment="1" applyProtection="1">
      <alignment horizontal="center"/>
      <protection hidden="1" locked="0"/>
    </xf>
    <xf numFmtId="0" fontId="11" fillId="0" borderId="29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31" xfId="0" applyNumberFormat="1" applyFont="1" applyBorder="1" applyAlignment="1" applyProtection="1">
      <alignment horizontal="center"/>
      <protection/>
    </xf>
    <xf numFmtId="49" fontId="11" fillId="0" borderId="22" xfId="0" applyNumberFormat="1" applyFont="1" applyBorder="1" applyAlignment="1" applyProtection="1">
      <alignment horizontal="center"/>
      <protection/>
    </xf>
    <xf numFmtId="49" fontId="11" fillId="0" borderId="23" xfId="0" applyNumberFormat="1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0" fontId="18" fillId="33" borderId="32" xfId="0" applyFont="1" applyFill="1" applyBorder="1" applyAlignment="1" applyProtection="1">
      <alignment horizontal="center"/>
      <protection/>
    </xf>
    <xf numFmtId="0" fontId="18" fillId="34" borderId="33" xfId="0" applyFont="1" applyFill="1" applyBorder="1" applyAlignment="1" applyProtection="1">
      <alignment horizontal="center"/>
      <protection/>
    </xf>
    <xf numFmtId="0" fontId="18" fillId="35" borderId="33" xfId="0" applyFont="1" applyFill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 hidden="1" locked="0"/>
    </xf>
    <xf numFmtId="0" fontId="11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/>
    </xf>
    <xf numFmtId="0" fontId="11" fillId="0" borderId="31" xfId="0" applyNumberFormat="1" applyFont="1" applyFill="1" applyBorder="1" applyAlignment="1" applyProtection="1">
      <alignment horizontal="center"/>
      <protection hidden="1" locked="0"/>
    </xf>
    <xf numFmtId="0" fontId="11" fillId="0" borderId="22" xfId="0" applyNumberFormat="1" applyFont="1" applyFill="1" applyBorder="1" applyAlignment="1" applyProtection="1">
      <alignment horizontal="center"/>
      <protection hidden="1" locked="0"/>
    </xf>
    <xf numFmtId="0" fontId="11" fillId="0" borderId="23" xfId="0" applyNumberFormat="1" applyFont="1" applyFill="1" applyBorder="1" applyAlignment="1" applyProtection="1">
      <alignment horizontal="center"/>
      <protection hidden="1"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11" fillId="0" borderId="35" xfId="0" applyNumberFormat="1" applyFont="1" applyFill="1" applyBorder="1" applyAlignment="1" applyProtection="1">
      <alignment horizontal="center"/>
      <protection hidden="1" locked="0"/>
    </xf>
    <xf numFmtId="0" fontId="11" fillId="0" borderId="36" xfId="0" applyNumberFormat="1" applyFont="1" applyFill="1" applyBorder="1" applyAlignment="1" applyProtection="1">
      <alignment horizontal="center"/>
      <protection hidden="1" locked="0"/>
    </xf>
    <xf numFmtId="0" fontId="11" fillId="0" borderId="37" xfId="0" applyNumberFormat="1" applyFont="1" applyFill="1" applyBorder="1" applyAlignment="1" applyProtection="1">
      <alignment horizontal="center"/>
      <protection hidden="1" locked="0"/>
    </xf>
    <xf numFmtId="49" fontId="8" fillId="0" borderId="38" xfId="0" applyNumberFormat="1" applyFont="1" applyBorder="1" applyAlignment="1" applyProtection="1">
      <alignment horizontal="center"/>
      <protection hidden="1" locked="0"/>
    </xf>
    <xf numFmtId="0" fontId="11" fillId="0" borderId="39" xfId="0" applyNumberFormat="1" applyFont="1" applyFill="1" applyBorder="1" applyAlignment="1" applyProtection="1">
      <alignment horizontal="center"/>
      <protection hidden="1" locked="0"/>
    </xf>
    <xf numFmtId="0" fontId="11" fillId="0" borderId="25" xfId="0" applyNumberFormat="1" applyFont="1" applyFill="1" applyBorder="1" applyAlignment="1" applyProtection="1">
      <alignment horizontal="center"/>
      <protection hidden="1" locked="0"/>
    </xf>
    <xf numFmtId="0" fontId="11" fillId="0" borderId="26" xfId="0" applyNumberFormat="1" applyFont="1" applyFill="1" applyBorder="1" applyAlignment="1" applyProtection="1">
      <alignment horizontal="center"/>
      <protection hidden="1" locked="0"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49" fontId="12" fillId="0" borderId="38" xfId="0" applyNumberFormat="1" applyFont="1" applyBorder="1" applyAlignment="1" applyProtection="1">
      <alignment horizontal="center" vertical="center"/>
      <protection/>
    </xf>
    <xf numFmtId="49" fontId="12" fillId="0" borderId="41" xfId="0" applyNumberFormat="1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/>
      <protection hidden="1" locked="0"/>
    </xf>
    <xf numFmtId="0" fontId="7" fillId="0" borderId="11" xfId="0" applyFont="1" applyBorder="1" applyAlignment="1" applyProtection="1">
      <alignment horizontal="center"/>
      <protection hidden="1" locked="0"/>
    </xf>
    <xf numFmtId="49" fontId="11" fillId="0" borderId="43" xfId="0" applyNumberFormat="1" applyFont="1" applyBorder="1" applyAlignment="1" applyProtection="1">
      <alignment horizontal="center"/>
      <protection/>
    </xf>
    <xf numFmtId="0" fontId="11" fillId="0" borderId="19" xfId="0" applyNumberFormat="1" applyFont="1" applyBorder="1" applyAlignment="1" applyProtection="1">
      <alignment horizontal="center"/>
      <protection/>
    </xf>
    <xf numFmtId="0" fontId="11" fillId="0" borderId="20" xfId="0" applyNumberFormat="1" applyFont="1" applyBorder="1" applyAlignment="1" applyProtection="1">
      <alignment horizontal="center"/>
      <protection/>
    </xf>
    <xf numFmtId="49" fontId="11" fillId="0" borderId="39" xfId="0" applyNumberFormat="1" applyFont="1" applyBorder="1" applyAlignment="1" applyProtection="1">
      <alignment horizontal="center"/>
      <protection/>
    </xf>
    <xf numFmtId="49" fontId="11" fillId="0" borderId="25" xfId="0" applyNumberFormat="1" applyFont="1" applyBorder="1" applyAlignment="1" applyProtection="1">
      <alignment horizontal="center"/>
      <protection/>
    </xf>
    <xf numFmtId="49" fontId="11" fillId="0" borderId="26" xfId="0" applyNumberFormat="1" applyFont="1" applyBorder="1" applyAlignment="1" applyProtection="1">
      <alignment horizontal="center"/>
      <protection/>
    </xf>
    <xf numFmtId="49" fontId="12" fillId="0" borderId="44" xfId="0" applyNumberFormat="1" applyFont="1" applyBorder="1" applyAlignment="1" applyProtection="1">
      <alignment horizontal="center" vertical="center"/>
      <protection/>
    </xf>
    <xf numFmtId="0" fontId="12" fillId="36" borderId="34" xfId="0" applyFont="1" applyFill="1" applyBorder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/>
      <protection hidden="1"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Alignment="1" applyProtection="1">
      <alignment horizontal="left"/>
      <protection hidden="1"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25" fillId="0" borderId="0" xfId="42" applyNumberFormat="1" applyFont="1" applyFill="1" applyBorder="1" applyAlignment="1" applyProtection="1">
      <alignment horizontal="left"/>
      <protection hidden="1" locked="0"/>
    </xf>
    <xf numFmtId="0" fontId="17" fillId="37" borderId="32" xfId="0" applyNumberFormat="1" applyFont="1" applyFill="1" applyBorder="1" applyAlignment="1" applyProtection="1">
      <alignment horizontal="center" vertical="center"/>
      <protection hidden="1" locked="0"/>
    </xf>
    <xf numFmtId="0" fontId="17" fillId="37" borderId="33" xfId="0" applyNumberFormat="1" applyFont="1" applyFill="1" applyBorder="1" applyAlignment="1" applyProtection="1">
      <alignment horizontal="center" vertical="center"/>
      <protection hidden="1" locked="0"/>
    </xf>
    <xf numFmtId="0" fontId="17" fillId="37" borderId="34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42" applyNumberFormat="1" applyFont="1" applyBorder="1" applyAlignment="1" applyProtection="1">
      <alignment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30" fillId="0" borderId="0" xfId="42" applyNumberFormat="1" applyFont="1" applyFill="1" applyBorder="1" applyAlignment="1" applyProtection="1">
      <alignment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hidden="1" locked="0"/>
    </xf>
    <xf numFmtId="49" fontId="8" fillId="0" borderId="12" xfId="0" applyNumberFormat="1" applyFont="1" applyBorder="1" applyAlignment="1" applyProtection="1">
      <alignment horizontal="center" vertical="center"/>
      <protection hidden="1" locked="0"/>
    </xf>
    <xf numFmtId="49" fontId="8" fillId="0" borderId="38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/>
      <protection/>
    </xf>
    <xf numFmtId="0" fontId="7" fillId="0" borderId="38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6" fillId="0" borderId="0" xfId="42" applyNumberFormat="1" applyFont="1" applyFill="1" applyBorder="1" applyAlignment="1" applyProtection="1">
      <alignment vertical="center"/>
      <protection/>
    </xf>
    <xf numFmtId="0" fontId="19" fillId="0" borderId="0" xfId="42" applyNumberFormat="1" applyFont="1" applyFill="1" applyBorder="1" applyAlignment="1" applyProtection="1">
      <alignment vertical="center"/>
      <protection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5" fillId="0" borderId="45" xfId="0" applyNumberFormat="1" applyFont="1" applyFill="1" applyBorder="1" applyAlignment="1" applyProtection="1">
      <alignment horizontal="center"/>
      <protection hidden="1" locked="0"/>
    </xf>
    <xf numFmtId="0" fontId="25" fillId="0" borderId="46" xfId="42" applyNumberFormat="1" applyFont="1" applyFill="1" applyBorder="1" applyAlignment="1" applyProtection="1">
      <alignment horizontal="left"/>
      <protection hidden="1" locked="0"/>
    </xf>
    <xf numFmtId="49" fontId="10" fillId="0" borderId="0" xfId="0" applyNumberFormat="1" applyFont="1" applyAlignment="1" applyProtection="1">
      <alignment vertical="center"/>
      <protection/>
    </xf>
    <xf numFmtId="0" fontId="9" fillId="0" borderId="47" xfId="0" applyNumberFormat="1" applyFont="1" applyBorder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NumberFormat="1" applyFont="1" applyFill="1" applyBorder="1" applyAlignment="1" applyProtection="1">
      <alignment horizontal="center"/>
      <protection hidden="1" locked="0"/>
    </xf>
    <xf numFmtId="0" fontId="11" fillId="0" borderId="14" xfId="0" applyNumberFormat="1" applyFont="1" applyFill="1" applyBorder="1" applyAlignment="1" applyProtection="1">
      <alignment horizontal="center"/>
      <protection hidden="1" locked="0"/>
    </xf>
    <xf numFmtId="49" fontId="11" fillId="0" borderId="52" xfId="0" applyNumberFormat="1" applyFont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/>
      <protection/>
    </xf>
    <xf numFmtId="0" fontId="11" fillId="0" borderId="14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40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49" fontId="11" fillId="0" borderId="55" xfId="0" applyNumberFormat="1" applyFont="1" applyBorder="1" applyAlignment="1" applyProtection="1">
      <alignment horizontal="center"/>
      <protection/>
    </xf>
    <xf numFmtId="0" fontId="11" fillId="0" borderId="36" xfId="0" applyNumberFormat="1" applyFont="1" applyBorder="1" applyAlignment="1" applyProtection="1">
      <alignment horizontal="center"/>
      <protection/>
    </xf>
    <xf numFmtId="0" fontId="11" fillId="0" borderId="37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 hidden="1" locked="0"/>
    </xf>
    <xf numFmtId="0" fontId="7" fillId="0" borderId="0" xfId="0" applyFont="1" applyBorder="1" applyAlignment="1">
      <alignment horizontal="left" vertical="center"/>
    </xf>
    <xf numFmtId="0" fontId="11" fillId="0" borderId="56" xfId="0" applyNumberFormat="1" applyFont="1" applyFill="1" applyBorder="1" applyAlignment="1" applyProtection="1">
      <alignment horizontal="center"/>
      <protection hidden="1" locked="0"/>
    </xf>
    <xf numFmtId="0" fontId="11" fillId="0" borderId="57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NumberFormat="1" applyFont="1" applyFill="1" applyBorder="1" applyAlignment="1" applyProtection="1">
      <alignment horizontal="center"/>
      <protection hidden="1" locked="0"/>
    </xf>
    <xf numFmtId="49" fontId="11" fillId="0" borderId="56" xfId="0" applyNumberFormat="1" applyFont="1" applyBorder="1" applyAlignment="1" applyProtection="1">
      <alignment horizontal="center"/>
      <protection/>
    </xf>
    <xf numFmtId="49" fontId="11" fillId="0" borderId="57" xfId="0" applyNumberFormat="1" applyFont="1" applyBorder="1" applyAlignment="1" applyProtection="1">
      <alignment horizontal="center"/>
      <protection/>
    </xf>
    <xf numFmtId="49" fontId="11" fillId="0" borderId="58" xfId="0" applyNumberFormat="1" applyFont="1" applyBorder="1" applyAlignment="1" applyProtection="1">
      <alignment horizontal="center"/>
      <protection/>
    </xf>
    <xf numFmtId="49" fontId="11" fillId="0" borderId="59" xfId="0" applyNumberFormat="1" applyFont="1" applyBorder="1" applyAlignment="1" applyProtection="1">
      <alignment horizontal="center"/>
      <protection/>
    </xf>
    <xf numFmtId="0" fontId="11" fillId="0" borderId="57" xfId="0" applyNumberFormat="1" applyFont="1" applyBorder="1" applyAlignment="1" applyProtection="1">
      <alignment horizontal="center"/>
      <protection/>
    </xf>
    <xf numFmtId="0" fontId="11" fillId="0" borderId="58" xfId="0" applyNumberFormat="1" applyFont="1" applyBorder="1" applyAlignment="1" applyProtection="1">
      <alignment horizontal="center"/>
      <protection/>
    </xf>
    <xf numFmtId="49" fontId="12" fillId="0" borderId="60" xfId="0" applyNumberFormat="1" applyFont="1" applyBorder="1" applyAlignment="1" applyProtection="1">
      <alignment horizontal="center" vertical="center"/>
      <protection/>
    </xf>
    <xf numFmtId="49" fontId="8" fillId="0" borderId="60" xfId="0" applyNumberFormat="1" applyFont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/>
      <protection hidden="1" locked="0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32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40" fillId="0" borderId="13" xfId="0" applyFont="1" applyFill="1" applyBorder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15" xfId="0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6" fillId="0" borderId="0" xfId="42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37" fillId="0" borderId="0" xfId="42" applyNumberFormat="1" applyFont="1" applyFill="1" applyBorder="1" applyAlignment="1" applyProtection="1">
      <alignment vertical="center" wrapText="1"/>
      <protection/>
    </xf>
    <xf numFmtId="0" fontId="42" fillId="0" borderId="0" xfId="42" applyNumberFormat="1" applyFont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27" fillId="0" borderId="0" xfId="42" applyNumberFormat="1" applyFont="1" applyAlignment="1" applyProtection="1">
      <alignment/>
      <protection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27" fillId="0" borderId="0" xfId="42" applyNumberFormat="1" applyFont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49" fontId="46" fillId="0" borderId="11" xfId="0" applyNumberFormat="1" applyFont="1" applyBorder="1" applyAlignment="1" applyProtection="1">
      <alignment horizontal="center" vertical="center"/>
      <protection hidden="1" locked="0"/>
    </xf>
    <xf numFmtId="49" fontId="46" fillId="0" borderId="41" xfId="0" applyNumberFormat="1" applyFont="1" applyBorder="1" applyAlignment="1" applyProtection="1">
      <alignment horizontal="center"/>
      <protection hidden="1" locked="0"/>
    </xf>
    <xf numFmtId="0" fontId="41" fillId="38" borderId="10" xfId="0" applyFont="1" applyFill="1" applyBorder="1" applyAlignment="1">
      <alignment horizontal="center" vertical="center"/>
    </xf>
    <xf numFmtId="0" fontId="40" fillId="38" borderId="10" xfId="0" applyNumberFormat="1" applyFont="1" applyFill="1" applyBorder="1" applyAlignment="1" applyProtection="1">
      <alignment horizontal="center" vertical="center"/>
      <protection hidden="1" locked="0"/>
    </xf>
    <xf numFmtId="0" fontId="40" fillId="38" borderId="14" xfId="0" applyNumberFormat="1" applyFont="1" applyFill="1" applyBorder="1" applyAlignment="1" applyProtection="1">
      <alignment horizontal="center" vertical="center"/>
      <protection hidden="1" locked="0"/>
    </xf>
    <xf numFmtId="0" fontId="41" fillId="38" borderId="22" xfId="0" applyFont="1" applyFill="1" applyBorder="1" applyAlignment="1">
      <alignment horizontal="center" vertical="center"/>
    </xf>
    <xf numFmtId="0" fontId="40" fillId="38" borderId="22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Font="1" applyAlignment="1" applyProtection="1">
      <alignment horizontal="center"/>
      <protection/>
    </xf>
    <xf numFmtId="49" fontId="5" fillId="36" borderId="61" xfId="0" applyNumberFormat="1" applyFont="1" applyFill="1" applyBorder="1" applyAlignment="1" applyProtection="1">
      <alignment horizontal="center" vertical="center"/>
      <protection hidden="1" locked="0"/>
    </xf>
    <xf numFmtId="49" fontId="5" fillId="36" borderId="62" xfId="0" applyNumberFormat="1" applyFont="1" applyFill="1" applyBorder="1" applyAlignment="1" applyProtection="1">
      <alignment horizontal="center" vertical="center"/>
      <protection hidden="1" locked="0"/>
    </xf>
    <xf numFmtId="49" fontId="5" fillId="36" borderId="63" xfId="0" applyNumberFormat="1" applyFont="1" applyFill="1" applyBorder="1" applyAlignment="1" applyProtection="1">
      <alignment horizontal="center" vertical="center"/>
      <protection hidden="1" locked="0"/>
    </xf>
    <xf numFmtId="0" fontId="23" fillId="39" borderId="61" xfId="0" applyFont="1" applyFill="1" applyBorder="1" applyAlignment="1">
      <alignment horizontal="left"/>
    </xf>
    <xf numFmtId="0" fontId="23" fillId="39" borderId="63" xfId="0" applyFont="1" applyFill="1" applyBorder="1" applyAlignment="1">
      <alignment horizontal="left"/>
    </xf>
    <xf numFmtId="0" fontId="6" fillId="36" borderId="32" xfId="0" applyFont="1" applyFill="1" applyBorder="1" applyAlignment="1" applyProtection="1">
      <alignment horizontal="center" vertical="center"/>
      <protection hidden="1" locked="0"/>
    </xf>
    <xf numFmtId="0" fontId="6" fillId="36" borderId="33" xfId="0" applyFont="1" applyFill="1" applyBorder="1" applyAlignment="1" applyProtection="1">
      <alignment horizontal="center" vertical="center"/>
      <protection hidden="1" locked="0"/>
    </xf>
    <xf numFmtId="0" fontId="6" fillId="36" borderId="34" xfId="0" applyFont="1" applyFill="1" applyBorder="1" applyAlignment="1" applyProtection="1">
      <alignment horizontal="center" vertical="center"/>
      <protection hidden="1" locked="0"/>
    </xf>
    <xf numFmtId="0" fontId="5" fillId="36" borderId="61" xfId="0" applyFont="1" applyFill="1" applyBorder="1" applyAlignment="1" applyProtection="1">
      <alignment horizontal="center" vertical="center"/>
      <protection hidden="1" locked="0"/>
    </xf>
    <xf numFmtId="0" fontId="5" fillId="36" borderId="62" xfId="0" applyFont="1" applyFill="1" applyBorder="1" applyAlignment="1" applyProtection="1">
      <alignment horizontal="center" vertical="center"/>
      <protection hidden="1" locked="0"/>
    </xf>
    <xf numFmtId="0" fontId="5" fillId="36" borderId="63" xfId="0" applyFont="1" applyFill="1" applyBorder="1" applyAlignment="1" applyProtection="1">
      <alignment horizontal="center" vertical="center"/>
      <protection hidden="1" locked="0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Border="1" applyAlignment="1" applyProtection="1">
      <alignment horizontal="center" vertical="center" textRotation="90"/>
      <protection/>
    </xf>
    <xf numFmtId="49" fontId="8" fillId="0" borderId="12" xfId="0" applyNumberFormat="1" applyFont="1" applyBorder="1" applyAlignment="1" applyProtection="1">
      <alignment horizontal="center" vertical="center" textRotation="90"/>
      <protection/>
    </xf>
    <xf numFmtId="0" fontId="23" fillId="39" borderId="64" xfId="0" applyFont="1" applyFill="1" applyBorder="1" applyAlignment="1">
      <alignment horizontal="left"/>
    </xf>
    <xf numFmtId="0" fontId="12" fillId="0" borderId="60" xfId="0" applyFont="1" applyBorder="1" applyAlignment="1" applyProtection="1">
      <alignment vertical="center" textRotation="90" wrapText="1"/>
      <protection/>
    </xf>
    <xf numFmtId="0" fontId="12" fillId="0" borderId="44" xfId="0" applyFont="1" applyBorder="1" applyAlignment="1" applyProtection="1">
      <alignment vertical="center" textRotation="90" wrapText="1"/>
      <protection/>
    </xf>
    <xf numFmtId="0" fontId="8" fillId="0" borderId="56" xfId="0" applyFont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horizontal="center"/>
      <protection/>
    </xf>
    <xf numFmtId="0" fontId="8" fillId="0" borderId="58" xfId="0" applyFont="1" applyBorder="1" applyAlignment="1" applyProtection="1">
      <alignment horizont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43" fillId="40" borderId="61" xfId="42" applyNumberFormat="1" applyFont="1" applyFill="1" applyBorder="1" applyAlignment="1" applyProtection="1">
      <alignment horizontal="center" vertical="center" wrapText="1"/>
      <protection/>
    </xf>
    <xf numFmtId="0" fontId="43" fillId="40" borderId="62" xfId="42" applyNumberFormat="1" applyFont="1" applyFill="1" applyBorder="1" applyAlignment="1" applyProtection="1">
      <alignment horizontal="center" vertical="center" wrapText="1"/>
      <protection/>
    </xf>
    <xf numFmtId="0" fontId="43" fillId="4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NumberFormat="1" applyFont="1" applyBorder="1" applyAlignment="1" applyProtection="1">
      <alignment horizontal="center" vertical="center"/>
      <protection/>
    </xf>
    <xf numFmtId="0" fontId="0" fillId="0" borderId="62" xfId="42" applyNumberFormat="1" applyFont="1" applyBorder="1" applyAlignment="1" applyProtection="1">
      <alignment horizontal="center" vertical="center"/>
      <protection/>
    </xf>
    <xf numFmtId="0" fontId="27" fillId="0" borderId="0" xfId="42" applyNumberFormat="1" applyFont="1" applyAlignment="1" applyProtection="1">
      <alignment horizontal="center"/>
      <protection/>
    </xf>
    <xf numFmtId="0" fontId="31" fillId="0" borderId="0" xfId="42" applyNumberFormat="1" applyFont="1" applyFill="1" applyBorder="1" applyAlignment="1" applyProtection="1">
      <alignment horizontal="center"/>
      <protection hidden="1" locked="0"/>
    </xf>
    <xf numFmtId="0" fontId="12" fillId="0" borderId="56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33" fillId="0" borderId="0" xfId="42" applyNumberFormat="1" applyFont="1" applyFill="1" applyBorder="1" applyAlignment="1" applyProtection="1">
      <alignment horizontal="left"/>
      <protection hidden="1" locked="0"/>
    </xf>
    <xf numFmtId="49" fontId="38" fillId="39" borderId="58" xfId="0" applyNumberFormat="1" applyFont="1" applyFill="1" applyBorder="1" applyAlignment="1">
      <alignment horizontal="center" vertical="center" wrapText="1"/>
    </xf>
    <xf numFmtId="49" fontId="38" fillId="39" borderId="26" xfId="0" applyNumberFormat="1" applyFont="1" applyFill="1" applyBorder="1" applyAlignment="1">
      <alignment horizontal="center" vertical="center" wrapText="1"/>
    </xf>
    <xf numFmtId="0" fontId="26" fillId="0" borderId="0" xfId="42" applyNumberFormat="1" applyFont="1" applyBorder="1" applyAlignment="1" applyProtection="1">
      <alignment horizontal="center" vertical="center"/>
      <protection/>
    </xf>
    <xf numFmtId="0" fontId="39" fillId="39" borderId="28" xfId="0" applyFont="1" applyFill="1" applyBorder="1" applyAlignment="1" applyProtection="1">
      <alignment horizontal="center" vertical="center"/>
      <protection/>
    </xf>
    <xf numFmtId="0" fontId="39" fillId="39" borderId="16" xfId="0" applyFont="1" applyFill="1" applyBorder="1" applyAlignment="1" applyProtection="1">
      <alignment horizontal="center" vertical="center"/>
      <protection/>
    </xf>
    <xf numFmtId="0" fontId="38" fillId="39" borderId="27" xfId="0" applyFont="1" applyFill="1" applyBorder="1" applyAlignment="1" applyProtection="1">
      <alignment horizontal="center" vertical="center" wrapText="1"/>
      <protection/>
    </xf>
    <xf numFmtId="0" fontId="38" fillId="39" borderId="15" xfId="0" applyFont="1" applyFill="1" applyBorder="1" applyAlignment="1" applyProtection="1">
      <alignment horizontal="center" vertical="center" wrapText="1"/>
      <protection/>
    </xf>
    <xf numFmtId="0" fontId="39" fillId="39" borderId="57" xfId="0" applyFont="1" applyFill="1" applyBorder="1" applyAlignment="1" applyProtection="1">
      <alignment horizontal="center" vertical="center"/>
      <protection/>
    </xf>
    <xf numFmtId="0" fontId="39" fillId="39" borderId="25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45" fillId="40" borderId="61" xfId="42" applyNumberFormat="1" applyFont="1" applyFill="1" applyBorder="1" applyAlignment="1" applyProtection="1">
      <alignment horizontal="center" vertical="center" wrapText="1"/>
      <protection/>
    </xf>
    <xf numFmtId="0" fontId="45" fillId="40" borderId="62" xfId="42" applyNumberFormat="1" applyFont="1" applyFill="1" applyBorder="1" applyAlignment="1" applyProtection="1">
      <alignment horizontal="center" vertical="center" wrapText="1"/>
      <protection/>
    </xf>
    <xf numFmtId="0" fontId="45" fillId="40" borderId="63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2"/>
          <c:w val="0.56625"/>
          <c:h val="0.45175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105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27875"/>
          <c:w val="0.566"/>
          <c:h val="0.4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Окр!$D$9:$E$18</c:f>
              <c:multiLvlStrCache/>
            </c:multiLvlStrRef>
          </c:cat>
          <c:val>
            <c:numRef>
              <c:f>Окр!$G$9:$G$18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0615"/>
          <c:w val="0.17125"/>
          <c:h val="0.869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66675</xdr:rowOff>
    </xdr:from>
    <xdr:to>
      <xdr:col>1</xdr:col>
      <xdr:colOff>962025</xdr:colOff>
      <xdr:row>1</xdr:row>
      <xdr:rowOff>171450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428625</xdr:colOff>
      <xdr:row>2</xdr:row>
      <xdr:rowOff>114300</xdr:rowOff>
    </xdr:to>
    <xdr:pic>
      <xdr:nvPicPr>
        <xdr:cNvPr id="2" name="Picture 95" descr="90px-Coat_of_Arms_of_Verkhnyaya_Pyshma_(Sverdlovsk_oblast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38100</xdr:rowOff>
    </xdr:from>
    <xdr:to>
      <xdr:col>8</xdr:col>
      <xdr:colOff>276225</xdr:colOff>
      <xdr:row>1</xdr:row>
      <xdr:rowOff>95250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9525</xdr:colOff>
      <xdr:row>19</xdr:row>
      <xdr:rowOff>2533650</xdr:rowOff>
    </xdr:to>
    <xdr:graphicFrame>
      <xdr:nvGraphicFramePr>
        <xdr:cNvPr id="2" name="Диаграмма 10"/>
        <xdr:cNvGraphicFramePr/>
      </xdr:nvGraphicFramePr>
      <xdr:xfrm>
        <a:off x="314325" y="554355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18</xdr:row>
      <xdr:rowOff>133350</xdr:rowOff>
    </xdr:from>
    <xdr:to>
      <xdr:col>8</xdr:col>
      <xdr:colOff>152400</xdr:colOff>
      <xdr:row>19</xdr:row>
      <xdr:rowOff>2638425</xdr:rowOff>
    </xdr:to>
    <xdr:graphicFrame>
      <xdr:nvGraphicFramePr>
        <xdr:cNvPr id="3" name="Диаграмма 11"/>
        <xdr:cNvGraphicFramePr/>
      </xdr:nvGraphicFramePr>
      <xdr:xfrm>
        <a:off x="209550" y="546735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9525</xdr:rowOff>
    </xdr:from>
    <xdr:to>
      <xdr:col>1</xdr:col>
      <xdr:colOff>381000</xdr:colOff>
      <xdr:row>1</xdr:row>
      <xdr:rowOff>152400</xdr:rowOff>
    </xdr:to>
    <xdr:pic>
      <xdr:nvPicPr>
        <xdr:cNvPr id="4" name="Picture 12" descr="ГЕРБ В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95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105"/>
  <sheetViews>
    <sheetView tabSelected="1" zoomScale="125" zoomScaleNormal="125" zoomScalePageLayoutView="0" workbookViewId="0" topLeftCell="A1">
      <pane xSplit="2" ySplit="5" topLeftCell="C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H52" sqref="A1:BH52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56" t="s">
        <v>146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</row>
    <row r="2" spans="3:101" s="12" customFormat="1" ht="15" customHeight="1" thickBot="1">
      <c r="C2" s="170" t="s">
        <v>109</v>
      </c>
      <c r="U2" s="267" t="str">
        <f>HYPERLINK('[1]реквизиты'!$A$2)</f>
        <v>Первенство России по самбо среди юниорок 1993-94 г.р.</v>
      </c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9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</row>
    <row r="3" spans="2:62" s="13" customFormat="1" ht="12.75" customHeight="1" thickBot="1">
      <c r="B3" s="171"/>
      <c r="C3" s="270" t="s">
        <v>110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1" t="str">
        <f>HYPERLINK('[1]реквизиты'!$A$3)</f>
        <v>18-22 февраля 2013 г.   г.В.Пышма</v>
      </c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172"/>
      <c r="BJ3" s="172"/>
    </row>
    <row r="4" spans="1:60" ht="12.75" customHeight="1" thickBot="1">
      <c r="A4" s="260" t="s">
        <v>3</v>
      </c>
      <c r="B4" s="265" t="s">
        <v>2</v>
      </c>
      <c r="C4" s="250">
        <v>44</v>
      </c>
      <c r="D4" s="251"/>
      <c r="E4" s="251"/>
      <c r="F4" s="252"/>
      <c r="G4" s="250">
        <v>48</v>
      </c>
      <c r="H4" s="251"/>
      <c r="I4" s="251"/>
      <c r="J4" s="252"/>
      <c r="K4" s="250">
        <v>52</v>
      </c>
      <c r="L4" s="251"/>
      <c r="M4" s="251"/>
      <c r="N4" s="252"/>
      <c r="O4" s="250">
        <v>56</v>
      </c>
      <c r="P4" s="251"/>
      <c r="Q4" s="251"/>
      <c r="R4" s="252"/>
      <c r="S4" s="250">
        <v>60</v>
      </c>
      <c r="T4" s="251"/>
      <c r="U4" s="251"/>
      <c r="V4" s="252"/>
      <c r="W4" s="250">
        <v>64</v>
      </c>
      <c r="X4" s="251"/>
      <c r="Y4" s="251"/>
      <c r="Z4" s="252"/>
      <c r="AA4" s="250">
        <v>68</v>
      </c>
      <c r="AB4" s="251"/>
      <c r="AC4" s="251"/>
      <c r="AD4" s="252"/>
      <c r="AE4" s="250">
        <v>72</v>
      </c>
      <c r="AF4" s="251"/>
      <c r="AG4" s="251"/>
      <c r="AH4" s="252"/>
      <c r="AI4" s="250">
        <v>80</v>
      </c>
      <c r="AJ4" s="251"/>
      <c r="AK4" s="251"/>
      <c r="AL4" s="252"/>
      <c r="AM4" s="250" t="s">
        <v>148</v>
      </c>
      <c r="AN4" s="251"/>
      <c r="AO4" s="251"/>
      <c r="AP4" s="252"/>
      <c r="AQ4" s="253"/>
      <c r="AR4" s="254"/>
      <c r="AS4" s="254"/>
      <c r="AT4" s="255"/>
      <c r="AU4" s="245"/>
      <c r="AV4" s="246"/>
      <c r="AW4" s="246"/>
      <c r="AX4" s="247"/>
      <c r="AY4" s="262" t="s">
        <v>62</v>
      </c>
      <c r="AZ4" s="263"/>
      <c r="BA4" s="263"/>
      <c r="BB4" s="264"/>
      <c r="BC4" s="274" t="s">
        <v>0</v>
      </c>
      <c r="BD4" s="275"/>
      <c r="BE4" s="275"/>
      <c r="BF4" s="276"/>
      <c r="BG4" s="257" t="s">
        <v>1</v>
      </c>
      <c r="BH4" s="257" t="s">
        <v>61</v>
      </c>
    </row>
    <row r="5" spans="1:61" ht="12.75" customHeight="1" thickBot="1">
      <c r="A5" s="261"/>
      <c r="B5" s="266"/>
      <c r="C5" s="124">
        <v>1</v>
      </c>
      <c r="D5" s="125">
        <v>2</v>
      </c>
      <c r="E5" s="125">
        <v>3</v>
      </c>
      <c r="F5" s="126">
        <v>5</v>
      </c>
      <c r="G5" s="124">
        <v>1</v>
      </c>
      <c r="H5" s="125">
        <v>2</v>
      </c>
      <c r="I5" s="125">
        <v>3</v>
      </c>
      <c r="J5" s="126">
        <v>5</v>
      </c>
      <c r="K5" s="124">
        <v>1</v>
      </c>
      <c r="L5" s="125">
        <v>2</v>
      </c>
      <c r="M5" s="125">
        <v>3</v>
      </c>
      <c r="N5" s="126">
        <v>5</v>
      </c>
      <c r="O5" s="124">
        <v>1</v>
      </c>
      <c r="P5" s="125">
        <v>2</v>
      </c>
      <c r="Q5" s="125">
        <v>3</v>
      </c>
      <c r="R5" s="126">
        <v>5</v>
      </c>
      <c r="S5" s="127">
        <v>1</v>
      </c>
      <c r="T5" s="128">
        <v>2</v>
      </c>
      <c r="U5" s="128">
        <v>3</v>
      </c>
      <c r="V5" s="129">
        <v>5</v>
      </c>
      <c r="W5" s="124">
        <v>1</v>
      </c>
      <c r="X5" s="125">
        <v>2</v>
      </c>
      <c r="Y5" s="125">
        <v>3</v>
      </c>
      <c r="Z5" s="126">
        <v>5</v>
      </c>
      <c r="AA5" s="127">
        <v>1</v>
      </c>
      <c r="AB5" s="128">
        <v>2</v>
      </c>
      <c r="AC5" s="128">
        <v>3</v>
      </c>
      <c r="AD5" s="129">
        <v>5</v>
      </c>
      <c r="AE5" s="124">
        <v>1</v>
      </c>
      <c r="AF5" s="125">
        <v>2</v>
      </c>
      <c r="AG5" s="125">
        <v>3</v>
      </c>
      <c r="AH5" s="126">
        <v>5</v>
      </c>
      <c r="AI5" s="124">
        <v>1</v>
      </c>
      <c r="AJ5" s="125">
        <v>2</v>
      </c>
      <c r="AK5" s="125">
        <v>3</v>
      </c>
      <c r="AL5" s="126">
        <v>5</v>
      </c>
      <c r="AM5" s="222">
        <v>1</v>
      </c>
      <c r="AN5" s="223">
        <v>2</v>
      </c>
      <c r="AO5" s="223">
        <v>3</v>
      </c>
      <c r="AP5" s="224">
        <v>5</v>
      </c>
      <c r="AQ5" s="97">
        <v>1</v>
      </c>
      <c r="AR5" s="98">
        <v>2</v>
      </c>
      <c r="AS5" s="98">
        <v>3</v>
      </c>
      <c r="AT5" s="99">
        <v>5</v>
      </c>
      <c r="AU5" s="97">
        <v>1</v>
      </c>
      <c r="AV5" s="98">
        <v>2</v>
      </c>
      <c r="AW5" s="98">
        <v>3</v>
      </c>
      <c r="AX5" s="99">
        <v>5</v>
      </c>
      <c r="AY5" s="76">
        <v>1</v>
      </c>
      <c r="AZ5" s="77">
        <v>2</v>
      </c>
      <c r="BA5" s="78">
        <v>3</v>
      </c>
      <c r="BB5" s="79">
        <v>5</v>
      </c>
      <c r="BC5" s="80" t="s">
        <v>5</v>
      </c>
      <c r="BD5" s="81" t="s">
        <v>6</v>
      </c>
      <c r="BE5" s="82" t="s">
        <v>7</v>
      </c>
      <c r="BF5" s="122" t="s">
        <v>8</v>
      </c>
      <c r="BG5" s="258"/>
      <c r="BH5" s="258"/>
      <c r="BI5" s="157"/>
    </row>
    <row r="6" spans="1:61" ht="11.25" customHeight="1">
      <c r="A6" s="113">
        <v>1</v>
      </c>
      <c r="B6" s="173" t="s">
        <v>113</v>
      </c>
      <c r="C6" s="94"/>
      <c r="D6" s="95"/>
      <c r="E6" s="95"/>
      <c r="F6" s="96"/>
      <c r="G6" s="94"/>
      <c r="H6" s="95"/>
      <c r="I6" s="95">
        <v>1</v>
      </c>
      <c r="J6" s="96"/>
      <c r="K6" s="94"/>
      <c r="L6" s="95"/>
      <c r="M6" s="95"/>
      <c r="N6" s="96">
        <v>1</v>
      </c>
      <c r="O6" s="94"/>
      <c r="P6" s="95"/>
      <c r="Q6" s="95"/>
      <c r="R6" s="96"/>
      <c r="S6" s="94"/>
      <c r="T6" s="95"/>
      <c r="U6" s="95"/>
      <c r="V6" s="96"/>
      <c r="W6" s="94"/>
      <c r="X6" s="95"/>
      <c r="Y6" s="95"/>
      <c r="Z6" s="96">
        <v>1</v>
      </c>
      <c r="AA6" s="94"/>
      <c r="AB6" s="95">
        <v>1</v>
      </c>
      <c r="AC6" s="95"/>
      <c r="AD6" s="96"/>
      <c r="AE6" s="94">
        <v>1</v>
      </c>
      <c r="AF6" s="95"/>
      <c r="AG6" s="95"/>
      <c r="AH6" s="96"/>
      <c r="AI6" s="94"/>
      <c r="AJ6" s="95"/>
      <c r="AK6" s="95"/>
      <c r="AL6" s="96"/>
      <c r="AM6" s="94"/>
      <c r="AN6" s="95"/>
      <c r="AO6" s="95"/>
      <c r="AP6" s="96"/>
      <c r="AQ6" s="94"/>
      <c r="AR6" s="95"/>
      <c r="AS6" s="95"/>
      <c r="AT6" s="96"/>
      <c r="AU6" s="94"/>
      <c r="AV6" s="95"/>
      <c r="AW6" s="95"/>
      <c r="AX6" s="96"/>
      <c r="AY6" s="73">
        <f aca="true" t="shared" si="0" ref="AY6:AY47">SUM(C6,G6,K6,O6,S6,W6,AA6,AE6,AI6,AM6,AQ6,AU6)</f>
        <v>1</v>
      </c>
      <c r="AZ6" s="74">
        <f aca="true" t="shared" si="1" ref="AZ6:AZ47">SUM(D6,H6,L6,P6,T6,X6,AB6,AF6,AJ6,AN6,AR6,AV6)</f>
        <v>1</v>
      </c>
      <c r="BA6" s="74">
        <f aca="true" t="shared" si="2" ref="BA6:BA47">SUM(E6,I6,M6,Q6,U6,Y6,AC6,AG6,AK6,AO6,AS6,AW6)</f>
        <v>1</v>
      </c>
      <c r="BB6" s="75">
        <f aca="true" t="shared" si="3" ref="BB6:BB47">SUM(F6,J6,Z6,AH6,N6,R6,V6,AD6,AL6,AP6,AT6,AX6)</f>
        <v>2</v>
      </c>
      <c r="BC6" s="53">
        <f aca="true" t="shared" si="4" ref="BC6:BC47">SUM(AY6*7)</f>
        <v>7</v>
      </c>
      <c r="BD6" s="54">
        <f aca="true" t="shared" si="5" ref="BD6:BD47">PRODUCT(AZ6*5)</f>
        <v>5</v>
      </c>
      <c r="BE6" s="54">
        <f aca="true" t="shared" si="6" ref="BE6:BE47">PRODUCT(BA6*3)</f>
        <v>3</v>
      </c>
      <c r="BF6" s="55">
        <f aca="true" t="shared" si="7" ref="BF6:BF47">PRODUCT(BB6*1)</f>
        <v>2</v>
      </c>
      <c r="BG6" s="110">
        <f aca="true" t="shared" si="8" ref="BG6:BG47">SUM(BC6:BF6)</f>
        <v>17</v>
      </c>
      <c r="BH6" s="237" t="s">
        <v>156</v>
      </c>
      <c r="BI6" s="157"/>
    </row>
    <row r="7" spans="1:61" ht="11.25" customHeight="1">
      <c r="A7" s="114">
        <v>2</v>
      </c>
      <c r="B7" s="173" t="s">
        <v>114</v>
      </c>
      <c r="C7" s="94"/>
      <c r="D7" s="95"/>
      <c r="E7" s="95"/>
      <c r="F7" s="96"/>
      <c r="G7" s="94"/>
      <c r="H7" s="95"/>
      <c r="I7" s="95"/>
      <c r="J7" s="96"/>
      <c r="K7" s="94"/>
      <c r="L7" s="95"/>
      <c r="M7" s="95"/>
      <c r="N7" s="96"/>
      <c r="O7" s="94"/>
      <c r="P7" s="95"/>
      <c r="Q7" s="95"/>
      <c r="R7" s="96"/>
      <c r="S7" s="94"/>
      <c r="T7" s="95"/>
      <c r="U7" s="95"/>
      <c r="V7" s="96"/>
      <c r="W7" s="94"/>
      <c r="X7" s="95"/>
      <c r="Y7" s="95"/>
      <c r="Z7" s="96"/>
      <c r="AA7" s="94"/>
      <c r="AB7" s="95"/>
      <c r="AC7" s="95"/>
      <c r="AD7" s="96"/>
      <c r="AE7" s="94"/>
      <c r="AF7" s="95"/>
      <c r="AG7" s="95"/>
      <c r="AH7" s="96"/>
      <c r="AI7" s="94">
        <v>1</v>
      </c>
      <c r="AJ7" s="95"/>
      <c r="AK7" s="95"/>
      <c r="AL7" s="96"/>
      <c r="AM7" s="94"/>
      <c r="AN7" s="95"/>
      <c r="AO7" s="95"/>
      <c r="AP7" s="96"/>
      <c r="AQ7" s="94"/>
      <c r="AR7" s="95"/>
      <c r="AS7" s="95"/>
      <c r="AT7" s="96"/>
      <c r="AU7" s="94"/>
      <c r="AV7" s="95"/>
      <c r="AW7" s="95"/>
      <c r="AX7" s="96"/>
      <c r="AY7" s="35">
        <f t="shared" si="0"/>
        <v>1</v>
      </c>
      <c r="AZ7" s="36">
        <f t="shared" si="1"/>
        <v>0</v>
      </c>
      <c r="BA7" s="36">
        <f t="shared" si="2"/>
        <v>0</v>
      </c>
      <c r="BB7" s="37">
        <f t="shared" si="3"/>
        <v>0</v>
      </c>
      <c r="BC7" s="53">
        <f t="shared" si="4"/>
        <v>7</v>
      </c>
      <c r="BD7" s="54">
        <f t="shared" si="5"/>
        <v>0</v>
      </c>
      <c r="BE7" s="54">
        <f t="shared" si="6"/>
        <v>0</v>
      </c>
      <c r="BF7" s="55">
        <f t="shared" si="7"/>
        <v>0</v>
      </c>
      <c r="BG7" s="107">
        <f t="shared" si="8"/>
        <v>7</v>
      </c>
      <c r="BH7" s="33" t="s">
        <v>157</v>
      </c>
      <c r="BI7" s="157"/>
    </row>
    <row r="8" spans="1:61" ht="11.25" customHeight="1" hidden="1">
      <c r="A8" s="158">
        <v>3</v>
      </c>
      <c r="B8" s="173" t="s">
        <v>115</v>
      </c>
      <c r="C8" s="94"/>
      <c r="D8" s="95"/>
      <c r="E8" s="95"/>
      <c r="F8" s="96"/>
      <c r="G8" s="94"/>
      <c r="H8" s="95"/>
      <c r="I8" s="95"/>
      <c r="J8" s="96"/>
      <c r="K8" s="94"/>
      <c r="L8" s="95"/>
      <c r="M8" s="95"/>
      <c r="N8" s="96"/>
      <c r="O8" s="94"/>
      <c r="P8" s="95"/>
      <c r="Q8" s="95"/>
      <c r="R8" s="96"/>
      <c r="S8" s="94"/>
      <c r="T8" s="95"/>
      <c r="U8" s="95"/>
      <c r="V8" s="96"/>
      <c r="W8" s="94"/>
      <c r="X8" s="95"/>
      <c r="Y8" s="95"/>
      <c r="Z8" s="96"/>
      <c r="AA8" s="94"/>
      <c r="AB8" s="95"/>
      <c r="AC8" s="95"/>
      <c r="AD8" s="96"/>
      <c r="AE8" s="94"/>
      <c r="AF8" s="95"/>
      <c r="AG8" s="95"/>
      <c r="AH8" s="96"/>
      <c r="AI8" s="94"/>
      <c r="AJ8" s="95"/>
      <c r="AK8" s="95"/>
      <c r="AL8" s="96"/>
      <c r="AM8" s="94"/>
      <c r="AN8" s="95"/>
      <c r="AO8" s="95"/>
      <c r="AP8" s="96"/>
      <c r="AQ8" s="94"/>
      <c r="AR8" s="95"/>
      <c r="AS8" s="95"/>
      <c r="AT8" s="96"/>
      <c r="AU8" s="94"/>
      <c r="AV8" s="95"/>
      <c r="AW8" s="95"/>
      <c r="AX8" s="96"/>
      <c r="AY8" s="35">
        <f t="shared" si="0"/>
        <v>0</v>
      </c>
      <c r="AZ8" s="36">
        <f t="shared" si="1"/>
        <v>0</v>
      </c>
      <c r="BA8" s="36">
        <f t="shared" si="2"/>
        <v>0</v>
      </c>
      <c r="BB8" s="37">
        <f t="shared" si="3"/>
        <v>0</v>
      </c>
      <c r="BC8" s="53">
        <f t="shared" si="4"/>
        <v>0</v>
      </c>
      <c r="BD8" s="54">
        <f t="shared" si="5"/>
        <v>0</v>
      </c>
      <c r="BE8" s="54">
        <f t="shared" si="6"/>
        <v>0</v>
      </c>
      <c r="BF8" s="55">
        <f t="shared" si="7"/>
        <v>0</v>
      </c>
      <c r="BG8" s="107">
        <f t="shared" si="8"/>
        <v>0</v>
      </c>
      <c r="BH8" s="33"/>
      <c r="BI8" s="157"/>
    </row>
    <row r="9" spans="1:61" ht="11.25" customHeight="1">
      <c r="A9" s="114">
        <v>3</v>
      </c>
      <c r="B9" s="173" t="s">
        <v>116</v>
      </c>
      <c r="C9" s="94"/>
      <c r="D9" s="95"/>
      <c r="E9" s="95"/>
      <c r="F9" s="96"/>
      <c r="G9" s="94"/>
      <c r="H9" s="95"/>
      <c r="I9" s="95"/>
      <c r="J9" s="96"/>
      <c r="K9" s="94"/>
      <c r="L9" s="95"/>
      <c r="M9" s="95"/>
      <c r="N9" s="96"/>
      <c r="O9" s="94"/>
      <c r="P9" s="95"/>
      <c r="Q9" s="95"/>
      <c r="R9" s="96"/>
      <c r="S9" s="94"/>
      <c r="T9" s="95"/>
      <c r="U9" s="95"/>
      <c r="V9" s="96">
        <v>1</v>
      </c>
      <c r="W9" s="94"/>
      <c r="X9" s="95"/>
      <c r="Y9" s="95"/>
      <c r="Z9" s="96">
        <v>1</v>
      </c>
      <c r="AA9" s="94"/>
      <c r="AB9" s="95"/>
      <c r="AC9" s="95"/>
      <c r="AD9" s="96"/>
      <c r="AE9" s="94"/>
      <c r="AF9" s="95"/>
      <c r="AG9" s="95">
        <v>1</v>
      </c>
      <c r="AH9" s="96"/>
      <c r="AI9" s="94"/>
      <c r="AJ9" s="95"/>
      <c r="AK9" s="95"/>
      <c r="AL9" s="96"/>
      <c r="AM9" s="94"/>
      <c r="AN9" s="95"/>
      <c r="AO9" s="95"/>
      <c r="AP9" s="96">
        <v>1</v>
      </c>
      <c r="AQ9" s="94"/>
      <c r="AR9" s="95"/>
      <c r="AS9" s="95"/>
      <c r="AT9" s="96"/>
      <c r="AU9" s="94"/>
      <c r="AV9" s="95"/>
      <c r="AW9" s="95"/>
      <c r="AX9" s="96"/>
      <c r="AY9" s="35">
        <f t="shared" si="0"/>
        <v>0</v>
      </c>
      <c r="AZ9" s="36">
        <f t="shared" si="1"/>
        <v>0</v>
      </c>
      <c r="BA9" s="36">
        <f t="shared" si="2"/>
        <v>1</v>
      </c>
      <c r="BB9" s="37">
        <f t="shared" si="3"/>
        <v>3</v>
      </c>
      <c r="BC9" s="53">
        <f t="shared" si="4"/>
        <v>0</v>
      </c>
      <c r="BD9" s="54">
        <f t="shared" si="5"/>
        <v>0</v>
      </c>
      <c r="BE9" s="54">
        <f t="shared" si="6"/>
        <v>3</v>
      </c>
      <c r="BF9" s="55">
        <f t="shared" si="7"/>
        <v>3</v>
      </c>
      <c r="BG9" s="107">
        <f t="shared" si="8"/>
        <v>6</v>
      </c>
      <c r="BH9" s="33" t="s">
        <v>158</v>
      </c>
      <c r="BI9" s="157"/>
    </row>
    <row r="10" spans="1:61" ht="11.25" customHeight="1" hidden="1">
      <c r="A10" s="158">
        <v>5</v>
      </c>
      <c r="B10" s="173" t="s">
        <v>117</v>
      </c>
      <c r="C10" s="94"/>
      <c r="D10" s="95"/>
      <c r="E10" s="95"/>
      <c r="F10" s="96"/>
      <c r="G10" s="94"/>
      <c r="H10" s="95"/>
      <c r="I10" s="95"/>
      <c r="J10" s="96"/>
      <c r="K10" s="94"/>
      <c r="L10" s="95"/>
      <c r="M10" s="95"/>
      <c r="N10" s="96"/>
      <c r="O10" s="94"/>
      <c r="P10" s="95"/>
      <c r="Q10" s="95"/>
      <c r="R10" s="96"/>
      <c r="S10" s="94"/>
      <c r="T10" s="95"/>
      <c r="U10" s="95"/>
      <c r="V10" s="96"/>
      <c r="W10" s="94"/>
      <c r="X10" s="95"/>
      <c r="Y10" s="95"/>
      <c r="Z10" s="96"/>
      <c r="AA10" s="94"/>
      <c r="AB10" s="95"/>
      <c r="AC10" s="95"/>
      <c r="AD10" s="96"/>
      <c r="AE10" s="94"/>
      <c r="AF10" s="95"/>
      <c r="AG10" s="95"/>
      <c r="AH10" s="96"/>
      <c r="AI10" s="94"/>
      <c r="AJ10" s="95"/>
      <c r="AK10" s="95"/>
      <c r="AL10" s="96"/>
      <c r="AM10" s="94"/>
      <c r="AN10" s="95"/>
      <c r="AO10" s="95"/>
      <c r="AP10" s="96"/>
      <c r="AQ10" s="94"/>
      <c r="AR10" s="95"/>
      <c r="AS10" s="95"/>
      <c r="AT10" s="96"/>
      <c r="AU10" s="94"/>
      <c r="AV10" s="95"/>
      <c r="AW10" s="95"/>
      <c r="AX10" s="96"/>
      <c r="AY10" s="35">
        <f t="shared" si="0"/>
        <v>0</v>
      </c>
      <c r="AZ10" s="36">
        <f t="shared" si="1"/>
        <v>0</v>
      </c>
      <c r="BA10" s="36">
        <f t="shared" si="2"/>
        <v>0</v>
      </c>
      <c r="BB10" s="37">
        <f t="shared" si="3"/>
        <v>0</v>
      </c>
      <c r="BC10" s="53">
        <f t="shared" si="4"/>
        <v>0</v>
      </c>
      <c r="BD10" s="54">
        <f t="shared" si="5"/>
        <v>0</v>
      </c>
      <c r="BE10" s="54">
        <f t="shared" si="6"/>
        <v>0</v>
      </c>
      <c r="BF10" s="55">
        <f t="shared" si="7"/>
        <v>0</v>
      </c>
      <c r="BG10" s="107">
        <f t="shared" si="8"/>
        <v>0</v>
      </c>
      <c r="BH10" s="33"/>
      <c r="BI10" s="157"/>
    </row>
    <row r="11" spans="1:61" ht="11.25" customHeight="1" hidden="1">
      <c r="A11" s="114">
        <v>6</v>
      </c>
      <c r="B11" s="173" t="s">
        <v>118</v>
      </c>
      <c r="C11" s="94"/>
      <c r="D11" s="95"/>
      <c r="E11" s="95"/>
      <c r="F11" s="96"/>
      <c r="G11" s="94"/>
      <c r="H11" s="95"/>
      <c r="I11" s="95"/>
      <c r="J11" s="96"/>
      <c r="K11" s="94"/>
      <c r="L11" s="95"/>
      <c r="M11" s="95"/>
      <c r="N11" s="96"/>
      <c r="O11" s="94"/>
      <c r="P11" s="95"/>
      <c r="Q11" s="95"/>
      <c r="R11" s="96"/>
      <c r="S11" s="94"/>
      <c r="T11" s="95"/>
      <c r="U11" s="95"/>
      <c r="V11" s="96"/>
      <c r="W11" s="94"/>
      <c r="X11" s="95"/>
      <c r="Y11" s="95"/>
      <c r="Z11" s="96"/>
      <c r="AA11" s="94"/>
      <c r="AB11" s="95"/>
      <c r="AC11" s="95"/>
      <c r="AD11" s="96"/>
      <c r="AE11" s="94"/>
      <c r="AF11" s="95"/>
      <c r="AG11" s="95"/>
      <c r="AH11" s="96"/>
      <c r="AI11" s="94"/>
      <c r="AJ11" s="95"/>
      <c r="AK11" s="95"/>
      <c r="AL11" s="96"/>
      <c r="AM11" s="94"/>
      <c r="AN11" s="95"/>
      <c r="AO11" s="95"/>
      <c r="AP11" s="96"/>
      <c r="AQ11" s="94"/>
      <c r="AR11" s="95"/>
      <c r="AS11" s="95"/>
      <c r="AT11" s="96"/>
      <c r="AU11" s="94"/>
      <c r="AV11" s="95"/>
      <c r="AW11" s="95"/>
      <c r="AX11" s="96"/>
      <c r="AY11" s="35">
        <f t="shared" si="0"/>
        <v>0</v>
      </c>
      <c r="AZ11" s="36">
        <f t="shared" si="1"/>
        <v>0</v>
      </c>
      <c r="BA11" s="36">
        <f t="shared" si="2"/>
        <v>0</v>
      </c>
      <c r="BB11" s="37">
        <f t="shared" si="3"/>
        <v>0</v>
      </c>
      <c r="BC11" s="53">
        <f t="shared" si="4"/>
        <v>0</v>
      </c>
      <c r="BD11" s="54">
        <f t="shared" si="5"/>
        <v>0</v>
      </c>
      <c r="BE11" s="54">
        <f t="shared" si="6"/>
        <v>0</v>
      </c>
      <c r="BF11" s="55">
        <f t="shared" si="7"/>
        <v>0</v>
      </c>
      <c r="BG11" s="107">
        <f t="shared" si="8"/>
        <v>0</v>
      </c>
      <c r="BH11" s="33"/>
      <c r="BI11" s="157"/>
    </row>
    <row r="12" spans="1:61" ht="11.25" customHeight="1">
      <c r="A12" s="158">
        <v>4</v>
      </c>
      <c r="B12" s="173" t="s">
        <v>119</v>
      </c>
      <c r="C12" s="94"/>
      <c r="D12" s="95"/>
      <c r="E12" s="95"/>
      <c r="F12" s="96"/>
      <c r="G12" s="94"/>
      <c r="H12" s="95"/>
      <c r="I12" s="95"/>
      <c r="J12" s="96"/>
      <c r="K12" s="94"/>
      <c r="L12" s="95"/>
      <c r="M12" s="95"/>
      <c r="N12" s="96"/>
      <c r="O12" s="94"/>
      <c r="P12" s="95"/>
      <c r="Q12" s="95"/>
      <c r="R12" s="96"/>
      <c r="S12" s="94"/>
      <c r="T12" s="95"/>
      <c r="U12" s="95"/>
      <c r="V12" s="96"/>
      <c r="W12" s="94"/>
      <c r="X12" s="95"/>
      <c r="Y12" s="95"/>
      <c r="Z12" s="96"/>
      <c r="AA12" s="94"/>
      <c r="AB12" s="95"/>
      <c r="AC12" s="95"/>
      <c r="AD12" s="96"/>
      <c r="AE12" s="94"/>
      <c r="AF12" s="95"/>
      <c r="AG12" s="95"/>
      <c r="AH12" s="96"/>
      <c r="AI12" s="94"/>
      <c r="AJ12" s="95"/>
      <c r="AK12" s="95"/>
      <c r="AL12" s="96">
        <v>1</v>
      </c>
      <c r="AM12" s="94"/>
      <c r="AN12" s="95"/>
      <c r="AO12" s="95"/>
      <c r="AP12" s="96"/>
      <c r="AQ12" s="94"/>
      <c r="AR12" s="95"/>
      <c r="AS12" s="95"/>
      <c r="AT12" s="96"/>
      <c r="AU12" s="94"/>
      <c r="AV12" s="95"/>
      <c r="AW12" s="95"/>
      <c r="AX12" s="96"/>
      <c r="AY12" s="35">
        <f t="shared" si="0"/>
        <v>0</v>
      </c>
      <c r="AZ12" s="36">
        <f t="shared" si="1"/>
        <v>0</v>
      </c>
      <c r="BA12" s="36">
        <f t="shared" si="2"/>
        <v>0</v>
      </c>
      <c r="BB12" s="37">
        <f t="shared" si="3"/>
        <v>1</v>
      </c>
      <c r="BC12" s="53">
        <f t="shared" si="4"/>
        <v>0</v>
      </c>
      <c r="BD12" s="54">
        <f t="shared" si="5"/>
        <v>0</v>
      </c>
      <c r="BE12" s="54">
        <f t="shared" si="6"/>
        <v>0</v>
      </c>
      <c r="BF12" s="55">
        <f t="shared" si="7"/>
        <v>1</v>
      </c>
      <c r="BG12" s="107">
        <f t="shared" si="8"/>
        <v>1</v>
      </c>
      <c r="BH12" s="154" t="s">
        <v>169</v>
      </c>
      <c r="BI12" s="157"/>
    </row>
    <row r="13" spans="1:61" ht="11.25" customHeight="1" hidden="1">
      <c r="A13" s="114">
        <v>8</v>
      </c>
      <c r="B13" s="173" t="s">
        <v>120</v>
      </c>
      <c r="C13" s="94"/>
      <c r="D13" s="95"/>
      <c r="E13" s="95"/>
      <c r="F13" s="96"/>
      <c r="G13" s="94"/>
      <c r="H13" s="95"/>
      <c r="I13" s="95"/>
      <c r="J13" s="96"/>
      <c r="K13" s="94"/>
      <c r="L13" s="95"/>
      <c r="M13" s="95"/>
      <c r="N13" s="96"/>
      <c r="O13" s="94"/>
      <c r="P13" s="95"/>
      <c r="Q13" s="95"/>
      <c r="R13" s="96"/>
      <c r="S13" s="94"/>
      <c r="T13" s="95"/>
      <c r="U13" s="95"/>
      <c r="V13" s="96"/>
      <c r="W13" s="94"/>
      <c r="X13" s="95"/>
      <c r="Y13" s="95"/>
      <c r="Z13" s="96"/>
      <c r="AA13" s="94"/>
      <c r="AB13" s="95"/>
      <c r="AC13" s="95"/>
      <c r="AD13" s="96"/>
      <c r="AE13" s="94"/>
      <c r="AF13" s="95"/>
      <c r="AG13" s="95"/>
      <c r="AH13" s="96"/>
      <c r="AI13" s="94"/>
      <c r="AJ13" s="95"/>
      <c r="AK13" s="95"/>
      <c r="AL13" s="96"/>
      <c r="AM13" s="94"/>
      <c r="AN13" s="95"/>
      <c r="AO13" s="95"/>
      <c r="AP13" s="96"/>
      <c r="AQ13" s="94"/>
      <c r="AR13" s="95"/>
      <c r="AS13" s="95"/>
      <c r="AT13" s="96"/>
      <c r="AU13" s="94"/>
      <c r="AV13" s="95"/>
      <c r="AW13" s="95"/>
      <c r="AX13" s="96"/>
      <c r="AY13" s="35">
        <f t="shared" si="0"/>
        <v>0</v>
      </c>
      <c r="AZ13" s="36">
        <f t="shared" si="1"/>
        <v>0</v>
      </c>
      <c r="BA13" s="36">
        <f t="shared" si="2"/>
        <v>0</v>
      </c>
      <c r="BB13" s="37">
        <f t="shared" si="3"/>
        <v>0</v>
      </c>
      <c r="BC13" s="53">
        <f t="shared" si="4"/>
        <v>0</v>
      </c>
      <c r="BD13" s="54">
        <f t="shared" si="5"/>
        <v>0</v>
      </c>
      <c r="BE13" s="54">
        <f t="shared" si="6"/>
        <v>0</v>
      </c>
      <c r="BF13" s="55">
        <f t="shared" si="7"/>
        <v>0</v>
      </c>
      <c r="BG13" s="107">
        <f t="shared" si="8"/>
        <v>0</v>
      </c>
      <c r="BH13" s="33"/>
      <c r="BI13" s="157"/>
    </row>
    <row r="14" spans="1:61" ht="11.25" customHeight="1" hidden="1">
      <c r="A14" s="158">
        <v>9</v>
      </c>
      <c r="B14" s="173" t="s">
        <v>121</v>
      </c>
      <c r="C14" s="94"/>
      <c r="D14" s="95"/>
      <c r="E14" s="95"/>
      <c r="F14" s="96"/>
      <c r="G14" s="94"/>
      <c r="H14" s="95"/>
      <c r="I14" s="95"/>
      <c r="J14" s="96"/>
      <c r="K14" s="94"/>
      <c r="L14" s="95"/>
      <c r="M14" s="95"/>
      <c r="N14" s="96"/>
      <c r="O14" s="94"/>
      <c r="P14" s="95"/>
      <c r="Q14" s="95"/>
      <c r="R14" s="96"/>
      <c r="S14" s="94"/>
      <c r="T14" s="95"/>
      <c r="U14" s="95"/>
      <c r="V14" s="96"/>
      <c r="W14" s="94"/>
      <c r="X14" s="95"/>
      <c r="Y14" s="95"/>
      <c r="Z14" s="96"/>
      <c r="AA14" s="94"/>
      <c r="AB14" s="95"/>
      <c r="AC14" s="95"/>
      <c r="AD14" s="96"/>
      <c r="AE14" s="94"/>
      <c r="AF14" s="95"/>
      <c r="AG14" s="95"/>
      <c r="AH14" s="96"/>
      <c r="AI14" s="94"/>
      <c r="AJ14" s="95"/>
      <c r="AK14" s="95"/>
      <c r="AL14" s="96"/>
      <c r="AM14" s="94"/>
      <c r="AN14" s="95"/>
      <c r="AO14" s="95"/>
      <c r="AP14" s="96"/>
      <c r="AQ14" s="94"/>
      <c r="AR14" s="95"/>
      <c r="AS14" s="95"/>
      <c r="AT14" s="96"/>
      <c r="AU14" s="94"/>
      <c r="AV14" s="95"/>
      <c r="AW14" s="95"/>
      <c r="AX14" s="96"/>
      <c r="AY14" s="35">
        <f t="shared" si="0"/>
        <v>0</v>
      </c>
      <c r="AZ14" s="36">
        <f t="shared" si="1"/>
        <v>0</v>
      </c>
      <c r="BA14" s="36">
        <f t="shared" si="2"/>
        <v>0</v>
      </c>
      <c r="BB14" s="37">
        <f t="shared" si="3"/>
        <v>0</v>
      </c>
      <c r="BC14" s="53">
        <f t="shared" si="4"/>
        <v>0</v>
      </c>
      <c r="BD14" s="54">
        <f t="shared" si="5"/>
        <v>0</v>
      </c>
      <c r="BE14" s="54">
        <f t="shared" si="6"/>
        <v>0</v>
      </c>
      <c r="BF14" s="55">
        <f t="shared" si="7"/>
        <v>0</v>
      </c>
      <c r="BG14" s="107">
        <f t="shared" si="8"/>
        <v>0</v>
      </c>
      <c r="BH14" s="33"/>
      <c r="BI14" s="157"/>
    </row>
    <row r="15" spans="1:61" ht="11.25" customHeight="1">
      <c r="A15" s="114">
        <v>5</v>
      </c>
      <c r="B15" s="173" t="s">
        <v>122</v>
      </c>
      <c r="C15" s="94"/>
      <c r="D15" s="95"/>
      <c r="E15" s="95"/>
      <c r="F15" s="96"/>
      <c r="G15" s="94"/>
      <c r="H15" s="95"/>
      <c r="I15" s="95"/>
      <c r="J15" s="96"/>
      <c r="K15" s="94"/>
      <c r="L15" s="95"/>
      <c r="M15" s="95"/>
      <c r="N15" s="96"/>
      <c r="O15" s="94"/>
      <c r="P15" s="95"/>
      <c r="Q15" s="95"/>
      <c r="R15" s="96"/>
      <c r="S15" s="94"/>
      <c r="T15" s="95"/>
      <c r="U15" s="95"/>
      <c r="V15" s="96"/>
      <c r="W15" s="94"/>
      <c r="X15" s="95"/>
      <c r="Y15" s="95"/>
      <c r="Z15" s="96"/>
      <c r="AA15" s="94"/>
      <c r="AB15" s="95"/>
      <c r="AC15" s="95"/>
      <c r="AD15" s="96"/>
      <c r="AE15" s="94"/>
      <c r="AF15" s="95"/>
      <c r="AG15" s="95"/>
      <c r="AH15" s="96"/>
      <c r="AI15" s="94"/>
      <c r="AJ15" s="95"/>
      <c r="AK15" s="95">
        <v>1</v>
      </c>
      <c r="AL15" s="96"/>
      <c r="AM15" s="94"/>
      <c r="AN15" s="95"/>
      <c r="AO15" s="95"/>
      <c r="AP15" s="96"/>
      <c r="AQ15" s="94"/>
      <c r="AR15" s="95"/>
      <c r="AS15" s="95"/>
      <c r="AT15" s="96"/>
      <c r="AU15" s="94"/>
      <c r="AV15" s="95"/>
      <c r="AW15" s="95"/>
      <c r="AX15" s="96"/>
      <c r="AY15" s="35">
        <f t="shared" si="0"/>
        <v>0</v>
      </c>
      <c r="AZ15" s="36">
        <f t="shared" si="1"/>
        <v>0</v>
      </c>
      <c r="BA15" s="36">
        <f t="shared" si="2"/>
        <v>1</v>
      </c>
      <c r="BB15" s="37">
        <f t="shared" si="3"/>
        <v>0</v>
      </c>
      <c r="BC15" s="53">
        <f t="shared" si="4"/>
        <v>0</v>
      </c>
      <c r="BD15" s="54">
        <f t="shared" si="5"/>
        <v>0</v>
      </c>
      <c r="BE15" s="54">
        <f t="shared" si="6"/>
        <v>3</v>
      </c>
      <c r="BF15" s="55">
        <f t="shared" si="7"/>
        <v>0</v>
      </c>
      <c r="BG15" s="107">
        <f t="shared" si="8"/>
        <v>3</v>
      </c>
      <c r="BH15" s="33" t="s">
        <v>159</v>
      </c>
      <c r="BI15" s="157"/>
    </row>
    <row r="16" spans="1:61" ht="11.25" customHeight="1" hidden="1" thickBot="1">
      <c r="A16" s="158">
        <v>11</v>
      </c>
      <c r="B16" s="173" t="s">
        <v>123</v>
      </c>
      <c r="C16" s="100"/>
      <c r="D16" s="101"/>
      <c r="E16" s="101"/>
      <c r="F16" s="102"/>
      <c r="G16" s="100"/>
      <c r="H16" s="101"/>
      <c r="I16" s="101"/>
      <c r="J16" s="102"/>
      <c r="K16" s="100"/>
      <c r="L16" s="101"/>
      <c r="M16" s="101"/>
      <c r="N16" s="102"/>
      <c r="O16" s="100"/>
      <c r="P16" s="101"/>
      <c r="Q16" s="101"/>
      <c r="R16" s="102"/>
      <c r="S16" s="100"/>
      <c r="T16" s="101"/>
      <c r="U16" s="101"/>
      <c r="V16" s="102"/>
      <c r="W16" s="100"/>
      <c r="X16" s="101"/>
      <c r="Y16" s="101"/>
      <c r="Z16" s="102"/>
      <c r="AA16" s="100"/>
      <c r="AB16" s="101"/>
      <c r="AC16" s="101"/>
      <c r="AD16" s="102"/>
      <c r="AE16" s="100"/>
      <c r="AF16" s="101"/>
      <c r="AG16" s="101"/>
      <c r="AH16" s="102"/>
      <c r="AI16" s="100"/>
      <c r="AJ16" s="101"/>
      <c r="AK16" s="101"/>
      <c r="AL16" s="102"/>
      <c r="AM16" s="100"/>
      <c r="AN16" s="101"/>
      <c r="AO16" s="101"/>
      <c r="AP16" s="102"/>
      <c r="AQ16" s="100"/>
      <c r="AR16" s="101"/>
      <c r="AS16" s="101"/>
      <c r="AT16" s="102"/>
      <c r="AU16" s="100"/>
      <c r="AV16" s="101"/>
      <c r="AW16" s="101"/>
      <c r="AX16" s="102"/>
      <c r="AY16" s="41">
        <f t="shared" si="0"/>
        <v>0</v>
      </c>
      <c r="AZ16" s="42">
        <f t="shared" si="1"/>
        <v>0</v>
      </c>
      <c r="BA16" s="42">
        <f t="shared" si="2"/>
        <v>0</v>
      </c>
      <c r="BB16" s="43">
        <f t="shared" si="3"/>
        <v>0</v>
      </c>
      <c r="BC16" s="188">
        <f t="shared" si="4"/>
        <v>0</v>
      </c>
      <c r="BD16" s="189">
        <f t="shared" si="5"/>
        <v>0</v>
      </c>
      <c r="BE16" s="189">
        <f t="shared" si="6"/>
        <v>0</v>
      </c>
      <c r="BF16" s="190">
        <f t="shared" si="7"/>
        <v>0</v>
      </c>
      <c r="BG16" s="109">
        <f t="shared" si="8"/>
        <v>0</v>
      </c>
      <c r="BH16" s="191"/>
      <c r="BI16" s="157"/>
    </row>
    <row r="17" spans="1:61" ht="11.25" customHeight="1" hidden="1">
      <c r="A17" s="114">
        <v>12</v>
      </c>
      <c r="B17" s="176" t="s">
        <v>124</v>
      </c>
      <c r="C17" s="193"/>
      <c r="D17" s="194"/>
      <c r="E17" s="194"/>
      <c r="F17" s="195"/>
      <c r="G17" s="193"/>
      <c r="H17" s="194"/>
      <c r="I17" s="194"/>
      <c r="J17" s="195"/>
      <c r="K17" s="193"/>
      <c r="L17" s="194"/>
      <c r="M17" s="194"/>
      <c r="N17" s="195"/>
      <c r="O17" s="193"/>
      <c r="P17" s="194"/>
      <c r="Q17" s="194"/>
      <c r="R17" s="195"/>
      <c r="S17" s="193"/>
      <c r="T17" s="194"/>
      <c r="U17" s="194"/>
      <c r="V17" s="195"/>
      <c r="W17" s="193"/>
      <c r="X17" s="194"/>
      <c r="Y17" s="194"/>
      <c r="Z17" s="195"/>
      <c r="AA17" s="193"/>
      <c r="AB17" s="194"/>
      <c r="AC17" s="194"/>
      <c r="AD17" s="195"/>
      <c r="AE17" s="193"/>
      <c r="AF17" s="194"/>
      <c r="AG17" s="194"/>
      <c r="AH17" s="195"/>
      <c r="AI17" s="193"/>
      <c r="AJ17" s="194"/>
      <c r="AK17" s="194"/>
      <c r="AL17" s="195"/>
      <c r="AM17" s="193"/>
      <c r="AN17" s="194"/>
      <c r="AO17" s="194"/>
      <c r="AP17" s="195"/>
      <c r="AQ17" s="193"/>
      <c r="AR17" s="194"/>
      <c r="AS17" s="194"/>
      <c r="AT17" s="195"/>
      <c r="AU17" s="193"/>
      <c r="AV17" s="194"/>
      <c r="AW17" s="194"/>
      <c r="AX17" s="195"/>
      <c r="AY17" s="196">
        <f t="shared" si="0"/>
        <v>0</v>
      </c>
      <c r="AZ17" s="197">
        <f t="shared" si="1"/>
        <v>0</v>
      </c>
      <c r="BA17" s="197">
        <f t="shared" si="2"/>
        <v>0</v>
      </c>
      <c r="BB17" s="198">
        <f t="shared" si="3"/>
        <v>0</v>
      </c>
      <c r="BC17" s="199">
        <f t="shared" si="4"/>
        <v>0</v>
      </c>
      <c r="BD17" s="200">
        <f t="shared" si="5"/>
        <v>0</v>
      </c>
      <c r="BE17" s="200">
        <f t="shared" si="6"/>
        <v>0</v>
      </c>
      <c r="BF17" s="201">
        <f t="shared" si="7"/>
        <v>0</v>
      </c>
      <c r="BG17" s="202">
        <f t="shared" si="8"/>
        <v>0</v>
      </c>
      <c r="BH17" s="203"/>
      <c r="BI17" s="157"/>
    </row>
    <row r="18" spans="1:61" ht="11.25" customHeight="1">
      <c r="A18" s="158">
        <v>6</v>
      </c>
      <c r="B18" s="173" t="s">
        <v>125</v>
      </c>
      <c r="C18" s="178"/>
      <c r="D18" s="179"/>
      <c r="E18" s="179"/>
      <c r="F18" s="180"/>
      <c r="G18" s="178"/>
      <c r="H18" s="179"/>
      <c r="I18" s="179"/>
      <c r="J18" s="180"/>
      <c r="K18" s="178"/>
      <c r="L18" s="179"/>
      <c r="M18" s="179"/>
      <c r="N18" s="180"/>
      <c r="O18" s="178"/>
      <c r="P18" s="179"/>
      <c r="Q18" s="179"/>
      <c r="R18" s="180"/>
      <c r="S18" s="178"/>
      <c r="T18" s="179"/>
      <c r="U18" s="179"/>
      <c r="V18" s="180"/>
      <c r="W18" s="178"/>
      <c r="X18" s="179"/>
      <c r="Y18" s="179"/>
      <c r="Z18" s="180"/>
      <c r="AA18" s="178"/>
      <c r="AB18" s="179"/>
      <c r="AC18" s="179"/>
      <c r="AD18" s="180"/>
      <c r="AE18" s="178"/>
      <c r="AF18" s="179"/>
      <c r="AG18" s="179"/>
      <c r="AH18" s="180"/>
      <c r="AI18" s="178"/>
      <c r="AJ18" s="179">
        <v>1</v>
      </c>
      <c r="AK18" s="179"/>
      <c r="AL18" s="180"/>
      <c r="AM18" s="178"/>
      <c r="AN18" s="179"/>
      <c r="AO18" s="179"/>
      <c r="AP18" s="180"/>
      <c r="AQ18" s="178"/>
      <c r="AR18" s="179"/>
      <c r="AS18" s="179"/>
      <c r="AT18" s="180"/>
      <c r="AU18" s="178"/>
      <c r="AV18" s="179"/>
      <c r="AW18" s="179"/>
      <c r="AX18" s="180"/>
      <c r="AY18" s="35">
        <f t="shared" si="0"/>
        <v>0</v>
      </c>
      <c r="AZ18" s="36">
        <f t="shared" si="1"/>
        <v>1</v>
      </c>
      <c r="BA18" s="36">
        <f t="shared" si="2"/>
        <v>0</v>
      </c>
      <c r="BB18" s="37">
        <f t="shared" si="3"/>
        <v>0</v>
      </c>
      <c r="BC18" s="181">
        <f t="shared" si="4"/>
        <v>0</v>
      </c>
      <c r="BD18" s="182">
        <f t="shared" si="5"/>
        <v>5</v>
      </c>
      <c r="BE18" s="182">
        <f t="shared" si="6"/>
        <v>0</v>
      </c>
      <c r="BF18" s="183">
        <f t="shared" si="7"/>
        <v>0</v>
      </c>
      <c r="BG18" s="107">
        <f t="shared" si="8"/>
        <v>5</v>
      </c>
      <c r="BH18" s="33" t="s">
        <v>160</v>
      </c>
      <c r="BI18" s="157"/>
    </row>
    <row r="19" spans="1:61" ht="11.25" customHeight="1" hidden="1" thickBot="1">
      <c r="A19" s="114">
        <v>14</v>
      </c>
      <c r="B19" s="174" t="s">
        <v>126</v>
      </c>
      <c r="C19" s="104"/>
      <c r="D19" s="105"/>
      <c r="E19" s="105"/>
      <c r="F19" s="106"/>
      <c r="G19" s="104"/>
      <c r="H19" s="105"/>
      <c r="I19" s="105"/>
      <c r="J19" s="106"/>
      <c r="K19" s="104"/>
      <c r="L19" s="105"/>
      <c r="M19" s="105"/>
      <c r="N19" s="106"/>
      <c r="O19" s="104"/>
      <c r="P19" s="105"/>
      <c r="Q19" s="105"/>
      <c r="R19" s="106"/>
      <c r="S19" s="104"/>
      <c r="T19" s="105"/>
      <c r="U19" s="105"/>
      <c r="V19" s="106"/>
      <c r="W19" s="104"/>
      <c r="X19" s="105"/>
      <c r="Y19" s="105"/>
      <c r="Z19" s="106"/>
      <c r="AA19" s="104"/>
      <c r="AB19" s="105"/>
      <c r="AC19" s="105"/>
      <c r="AD19" s="106"/>
      <c r="AE19" s="104"/>
      <c r="AF19" s="105"/>
      <c r="AG19" s="105"/>
      <c r="AH19" s="106"/>
      <c r="AI19" s="104"/>
      <c r="AJ19" s="105"/>
      <c r="AK19" s="105"/>
      <c r="AL19" s="106"/>
      <c r="AM19" s="104"/>
      <c r="AN19" s="105"/>
      <c r="AO19" s="105"/>
      <c r="AP19" s="106"/>
      <c r="AQ19" s="104"/>
      <c r="AR19" s="105"/>
      <c r="AS19" s="105"/>
      <c r="AT19" s="106"/>
      <c r="AU19" s="104"/>
      <c r="AV19" s="105"/>
      <c r="AW19" s="105"/>
      <c r="AX19" s="106"/>
      <c r="AY19" s="38">
        <f t="shared" si="0"/>
        <v>0</v>
      </c>
      <c r="AZ19" s="39">
        <f t="shared" si="1"/>
        <v>0</v>
      </c>
      <c r="BA19" s="39">
        <f t="shared" si="2"/>
        <v>0</v>
      </c>
      <c r="BB19" s="40">
        <f t="shared" si="3"/>
        <v>0</v>
      </c>
      <c r="BC19" s="56">
        <f t="shared" si="4"/>
        <v>0</v>
      </c>
      <c r="BD19" s="57">
        <f t="shared" si="5"/>
        <v>0</v>
      </c>
      <c r="BE19" s="57">
        <f t="shared" si="6"/>
        <v>0</v>
      </c>
      <c r="BF19" s="58">
        <f t="shared" si="7"/>
        <v>0</v>
      </c>
      <c r="BG19" s="108">
        <f t="shared" si="8"/>
        <v>0</v>
      </c>
      <c r="BH19" s="34"/>
      <c r="BI19" s="157"/>
    </row>
    <row r="20" spans="1:61" ht="11.25" customHeight="1">
      <c r="A20" s="158">
        <v>7</v>
      </c>
      <c r="B20" s="192" t="s">
        <v>127</v>
      </c>
      <c r="C20" s="94"/>
      <c r="D20" s="95"/>
      <c r="E20" s="95"/>
      <c r="F20" s="96"/>
      <c r="G20" s="94"/>
      <c r="H20" s="95"/>
      <c r="I20" s="95"/>
      <c r="J20" s="96"/>
      <c r="K20" s="94"/>
      <c r="L20" s="95"/>
      <c r="M20" s="95"/>
      <c r="N20" s="96"/>
      <c r="O20" s="94"/>
      <c r="P20" s="95"/>
      <c r="Q20" s="95"/>
      <c r="R20" s="96">
        <v>1</v>
      </c>
      <c r="S20" s="94"/>
      <c r="T20" s="95"/>
      <c r="U20" s="95"/>
      <c r="V20" s="96"/>
      <c r="W20" s="94"/>
      <c r="X20" s="95"/>
      <c r="Y20" s="95"/>
      <c r="Z20" s="96"/>
      <c r="AA20" s="94"/>
      <c r="AB20" s="95"/>
      <c r="AC20" s="95"/>
      <c r="AD20" s="96"/>
      <c r="AE20" s="94"/>
      <c r="AF20" s="95"/>
      <c r="AG20" s="95"/>
      <c r="AH20" s="96">
        <v>1</v>
      </c>
      <c r="AI20" s="94"/>
      <c r="AJ20" s="95"/>
      <c r="AK20" s="95"/>
      <c r="AL20" s="96"/>
      <c r="AM20" s="94"/>
      <c r="AN20" s="95"/>
      <c r="AO20" s="95"/>
      <c r="AP20" s="96"/>
      <c r="AQ20" s="94"/>
      <c r="AR20" s="95"/>
      <c r="AS20" s="95"/>
      <c r="AT20" s="96"/>
      <c r="AU20" s="94"/>
      <c r="AV20" s="95"/>
      <c r="AW20" s="95"/>
      <c r="AX20" s="96"/>
      <c r="AY20" s="73">
        <f t="shared" si="0"/>
        <v>0</v>
      </c>
      <c r="AZ20" s="74">
        <f t="shared" si="1"/>
        <v>0</v>
      </c>
      <c r="BA20" s="74">
        <f t="shared" si="2"/>
        <v>0</v>
      </c>
      <c r="BB20" s="75">
        <f t="shared" si="3"/>
        <v>2</v>
      </c>
      <c r="BC20" s="53">
        <f t="shared" si="4"/>
        <v>0</v>
      </c>
      <c r="BD20" s="54">
        <f t="shared" si="5"/>
        <v>0</v>
      </c>
      <c r="BE20" s="54">
        <f t="shared" si="6"/>
        <v>0</v>
      </c>
      <c r="BF20" s="55">
        <f t="shared" si="7"/>
        <v>2</v>
      </c>
      <c r="BG20" s="110">
        <f t="shared" si="8"/>
        <v>2</v>
      </c>
      <c r="BH20" s="103" t="s">
        <v>161</v>
      </c>
      <c r="BI20" s="157"/>
    </row>
    <row r="21" spans="1:61" ht="11.25" customHeight="1">
      <c r="A21" s="114">
        <v>8</v>
      </c>
      <c r="B21" s="175" t="s">
        <v>152</v>
      </c>
      <c r="C21" s="94"/>
      <c r="D21" s="95"/>
      <c r="E21" s="95"/>
      <c r="F21" s="96"/>
      <c r="G21" s="94"/>
      <c r="H21" s="95"/>
      <c r="I21" s="95"/>
      <c r="J21" s="96"/>
      <c r="K21" s="94"/>
      <c r="L21" s="95"/>
      <c r="M21" s="95"/>
      <c r="N21" s="96"/>
      <c r="O21" s="94"/>
      <c r="P21" s="95"/>
      <c r="Q21" s="95"/>
      <c r="R21" s="96"/>
      <c r="S21" s="94"/>
      <c r="T21" s="95"/>
      <c r="U21" s="95"/>
      <c r="V21" s="96"/>
      <c r="W21" s="94"/>
      <c r="X21" s="95"/>
      <c r="Y21" s="95"/>
      <c r="Z21" s="96"/>
      <c r="AA21" s="94"/>
      <c r="AB21" s="95"/>
      <c r="AC21" s="95"/>
      <c r="AD21" s="96"/>
      <c r="AE21" s="94"/>
      <c r="AF21" s="95"/>
      <c r="AG21" s="95">
        <v>1</v>
      </c>
      <c r="AH21" s="96"/>
      <c r="AI21" s="94"/>
      <c r="AJ21" s="95"/>
      <c r="AK21" s="95"/>
      <c r="AL21" s="96"/>
      <c r="AM21" s="94"/>
      <c r="AN21" s="95"/>
      <c r="AO21" s="95"/>
      <c r="AP21" s="96"/>
      <c r="AQ21" s="94"/>
      <c r="AR21" s="95"/>
      <c r="AS21" s="95"/>
      <c r="AT21" s="96"/>
      <c r="AU21" s="94"/>
      <c r="AV21" s="95"/>
      <c r="AW21" s="95"/>
      <c r="AX21" s="96"/>
      <c r="AY21" s="35">
        <f t="shared" si="0"/>
        <v>0</v>
      </c>
      <c r="AZ21" s="36">
        <f t="shared" si="1"/>
        <v>0</v>
      </c>
      <c r="BA21" s="36">
        <f t="shared" si="2"/>
        <v>1</v>
      </c>
      <c r="BB21" s="37">
        <f t="shared" si="3"/>
        <v>0</v>
      </c>
      <c r="BC21" s="53">
        <f t="shared" si="4"/>
        <v>0</v>
      </c>
      <c r="BD21" s="54">
        <f t="shared" si="5"/>
        <v>0</v>
      </c>
      <c r="BE21" s="54">
        <f t="shared" si="6"/>
        <v>3</v>
      </c>
      <c r="BF21" s="55">
        <f t="shared" si="7"/>
        <v>0</v>
      </c>
      <c r="BG21" s="107">
        <f t="shared" si="8"/>
        <v>3</v>
      </c>
      <c r="BH21" s="33" t="s">
        <v>159</v>
      </c>
      <c r="BI21" s="157"/>
    </row>
    <row r="22" spans="1:61" ht="11.25" customHeight="1" hidden="1">
      <c r="A22" s="158">
        <v>17</v>
      </c>
      <c r="B22" s="175" t="s">
        <v>128</v>
      </c>
      <c r="C22" s="94"/>
      <c r="D22" s="95"/>
      <c r="E22" s="95"/>
      <c r="F22" s="96"/>
      <c r="G22" s="94"/>
      <c r="H22" s="95"/>
      <c r="I22" s="95"/>
      <c r="J22" s="96"/>
      <c r="K22" s="94"/>
      <c r="L22" s="95"/>
      <c r="M22" s="95"/>
      <c r="N22" s="96"/>
      <c r="O22" s="94"/>
      <c r="P22" s="95"/>
      <c r="Q22" s="95"/>
      <c r="R22" s="96"/>
      <c r="S22" s="94"/>
      <c r="T22" s="95"/>
      <c r="U22" s="95"/>
      <c r="V22" s="96"/>
      <c r="W22" s="94"/>
      <c r="X22" s="95"/>
      <c r="Y22" s="95"/>
      <c r="Z22" s="96"/>
      <c r="AA22" s="94"/>
      <c r="AB22" s="95"/>
      <c r="AC22" s="95"/>
      <c r="AD22" s="96"/>
      <c r="AE22" s="94"/>
      <c r="AF22" s="95"/>
      <c r="AG22" s="95"/>
      <c r="AH22" s="96"/>
      <c r="AI22" s="94"/>
      <c r="AJ22" s="95"/>
      <c r="AK22" s="95"/>
      <c r="AL22" s="96"/>
      <c r="AM22" s="94"/>
      <c r="AN22" s="95"/>
      <c r="AO22" s="95"/>
      <c r="AP22" s="96"/>
      <c r="AQ22" s="94"/>
      <c r="AR22" s="95"/>
      <c r="AS22" s="95"/>
      <c r="AT22" s="96"/>
      <c r="AU22" s="94"/>
      <c r="AV22" s="95"/>
      <c r="AW22" s="95"/>
      <c r="AX22" s="96"/>
      <c r="AY22" s="35">
        <f t="shared" si="0"/>
        <v>0</v>
      </c>
      <c r="AZ22" s="36">
        <f t="shared" si="1"/>
        <v>0</v>
      </c>
      <c r="BA22" s="36">
        <f t="shared" si="2"/>
        <v>0</v>
      </c>
      <c r="BB22" s="37">
        <f t="shared" si="3"/>
        <v>0</v>
      </c>
      <c r="BC22" s="53">
        <f t="shared" si="4"/>
        <v>0</v>
      </c>
      <c r="BD22" s="54">
        <f t="shared" si="5"/>
        <v>0</v>
      </c>
      <c r="BE22" s="54">
        <f t="shared" si="6"/>
        <v>0</v>
      </c>
      <c r="BF22" s="55">
        <f t="shared" si="7"/>
        <v>0</v>
      </c>
      <c r="BG22" s="107">
        <f t="shared" si="8"/>
        <v>0</v>
      </c>
      <c r="BH22" s="154"/>
      <c r="BI22" s="157"/>
    </row>
    <row r="23" spans="1:60" ht="9.75" customHeight="1" hidden="1">
      <c r="A23" s="114">
        <v>18</v>
      </c>
      <c r="B23" s="175" t="s">
        <v>129</v>
      </c>
      <c r="C23" s="94"/>
      <c r="D23" s="95"/>
      <c r="E23" s="95"/>
      <c r="F23" s="96"/>
      <c r="G23" s="94"/>
      <c r="H23" s="95"/>
      <c r="I23" s="95"/>
      <c r="J23" s="96"/>
      <c r="K23" s="94"/>
      <c r="L23" s="95"/>
      <c r="M23" s="95"/>
      <c r="N23" s="96"/>
      <c r="O23" s="94"/>
      <c r="P23" s="95"/>
      <c r="Q23" s="95"/>
      <c r="R23" s="96"/>
      <c r="S23" s="94"/>
      <c r="T23" s="95"/>
      <c r="U23" s="95"/>
      <c r="V23" s="96"/>
      <c r="W23" s="94"/>
      <c r="X23" s="95"/>
      <c r="Y23" s="95"/>
      <c r="Z23" s="96"/>
      <c r="AA23" s="94"/>
      <c r="AB23" s="95"/>
      <c r="AC23" s="95"/>
      <c r="AD23" s="96"/>
      <c r="AE23" s="94"/>
      <c r="AF23" s="95"/>
      <c r="AG23" s="95"/>
      <c r="AH23" s="96"/>
      <c r="AI23" s="94"/>
      <c r="AJ23" s="95"/>
      <c r="AK23" s="95"/>
      <c r="AL23" s="96"/>
      <c r="AM23" s="94"/>
      <c r="AN23" s="95"/>
      <c r="AO23" s="95"/>
      <c r="AP23" s="96"/>
      <c r="AQ23" s="94"/>
      <c r="AR23" s="95"/>
      <c r="AS23" s="95"/>
      <c r="AT23" s="96"/>
      <c r="AU23" s="94"/>
      <c r="AV23" s="95"/>
      <c r="AW23" s="95"/>
      <c r="AX23" s="96"/>
      <c r="AY23" s="35">
        <f t="shared" si="0"/>
        <v>0</v>
      </c>
      <c r="AZ23" s="36">
        <f t="shared" si="1"/>
        <v>0</v>
      </c>
      <c r="BA23" s="36">
        <f t="shared" si="2"/>
        <v>0</v>
      </c>
      <c r="BB23" s="37">
        <f t="shared" si="3"/>
        <v>0</v>
      </c>
      <c r="BC23" s="53">
        <f t="shared" si="4"/>
        <v>0</v>
      </c>
      <c r="BD23" s="54">
        <f t="shared" si="5"/>
        <v>0</v>
      </c>
      <c r="BE23" s="54">
        <f t="shared" si="6"/>
        <v>0</v>
      </c>
      <c r="BF23" s="55">
        <f t="shared" si="7"/>
        <v>0</v>
      </c>
      <c r="BG23" s="107">
        <f t="shared" si="8"/>
        <v>0</v>
      </c>
      <c r="BH23" s="154"/>
    </row>
    <row r="24" spans="1:60" ht="10.5" customHeight="1" thickBot="1">
      <c r="A24" s="158">
        <v>9</v>
      </c>
      <c r="B24" s="175" t="s">
        <v>130</v>
      </c>
      <c r="C24" s="104"/>
      <c r="D24" s="105"/>
      <c r="E24" s="105"/>
      <c r="F24" s="106"/>
      <c r="G24" s="104"/>
      <c r="H24" s="105"/>
      <c r="I24" s="105"/>
      <c r="J24" s="106">
        <v>1</v>
      </c>
      <c r="K24" s="104"/>
      <c r="L24" s="105"/>
      <c r="M24" s="105"/>
      <c r="N24" s="106"/>
      <c r="O24" s="104"/>
      <c r="P24" s="105"/>
      <c r="Q24" s="105"/>
      <c r="R24" s="106"/>
      <c r="S24" s="104"/>
      <c r="T24" s="105"/>
      <c r="U24" s="105"/>
      <c r="V24" s="106"/>
      <c r="W24" s="104"/>
      <c r="X24" s="105"/>
      <c r="Y24" s="105"/>
      <c r="Z24" s="106"/>
      <c r="AA24" s="104"/>
      <c r="AB24" s="105"/>
      <c r="AC24" s="105"/>
      <c r="AD24" s="106"/>
      <c r="AE24" s="104"/>
      <c r="AF24" s="105"/>
      <c r="AG24" s="105"/>
      <c r="AH24" s="106"/>
      <c r="AI24" s="104"/>
      <c r="AJ24" s="105"/>
      <c r="AK24" s="105"/>
      <c r="AL24" s="106"/>
      <c r="AM24" s="104"/>
      <c r="AN24" s="105"/>
      <c r="AO24" s="105">
        <v>1</v>
      </c>
      <c r="AP24" s="106"/>
      <c r="AQ24" s="104"/>
      <c r="AR24" s="105"/>
      <c r="AS24" s="105"/>
      <c r="AT24" s="106"/>
      <c r="AU24" s="104"/>
      <c r="AV24" s="105"/>
      <c r="AW24" s="105"/>
      <c r="AX24" s="106"/>
      <c r="AY24" s="38">
        <f t="shared" si="0"/>
        <v>0</v>
      </c>
      <c r="AZ24" s="39">
        <f t="shared" si="1"/>
        <v>0</v>
      </c>
      <c r="BA24" s="39">
        <f t="shared" si="2"/>
        <v>1</v>
      </c>
      <c r="BB24" s="40">
        <f t="shared" si="3"/>
        <v>1</v>
      </c>
      <c r="BC24" s="56">
        <f t="shared" si="4"/>
        <v>0</v>
      </c>
      <c r="BD24" s="57">
        <f t="shared" si="5"/>
        <v>0</v>
      </c>
      <c r="BE24" s="57">
        <f t="shared" si="6"/>
        <v>3</v>
      </c>
      <c r="BF24" s="58">
        <f t="shared" si="7"/>
        <v>1</v>
      </c>
      <c r="BG24" s="108">
        <f t="shared" si="8"/>
        <v>4</v>
      </c>
      <c r="BH24" s="155" t="s">
        <v>162</v>
      </c>
    </row>
    <row r="25" spans="1:60" s="19" customFormat="1" ht="10.5" customHeight="1">
      <c r="A25" s="114">
        <v>10</v>
      </c>
      <c r="B25" s="176" t="s">
        <v>131</v>
      </c>
      <c r="C25" s="94"/>
      <c r="D25" s="95"/>
      <c r="E25" s="95"/>
      <c r="F25" s="96"/>
      <c r="G25" s="94"/>
      <c r="H25" s="95">
        <v>1</v>
      </c>
      <c r="I25" s="95"/>
      <c r="J25" s="96"/>
      <c r="K25" s="94"/>
      <c r="L25" s="95"/>
      <c r="M25" s="95"/>
      <c r="N25" s="96"/>
      <c r="O25" s="94"/>
      <c r="P25" s="95"/>
      <c r="Q25" s="95"/>
      <c r="R25" s="96"/>
      <c r="S25" s="94"/>
      <c r="T25" s="95"/>
      <c r="U25" s="95"/>
      <c r="V25" s="96"/>
      <c r="W25" s="94"/>
      <c r="X25" s="95"/>
      <c r="Y25" s="95"/>
      <c r="Z25" s="96"/>
      <c r="AA25" s="94"/>
      <c r="AB25" s="95"/>
      <c r="AC25" s="95"/>
      <c r="AD25" s="96"/>
      <c r="AE25" s="94"/>
      <c r="AF25" s="95"/>
      <c r="AG25" s="95"/>
      <c r="AH25" s="96"/>
      <c r="AI25" s="94"/>
      <c r="AJ25" s="95"/>
      <c r="AK25" s="95"/>
      <c r="AL25" s="96"/>
      <c r="AM25" s="94"/>
      <c r="AN25" s="95"/>
      <c r="AO25" s="95"/>
      <c r="AP25" s="96"/>
      <c r="AQ25" s="94"/>
      <c r="AR25" s="95"/>
      <c r="AS25" s="95"/>
      <c r="AT25" s="96"/>
      <c r="AU25" s="94"/>
      <c r="AV25" s="95"/>
      <c r="AW25" s="95"/>
      <c r="AX25" s="96"/>
      <c r="AY25" s="73">
        <f t="shared" si="0"/>
        <v>0</v>
      </c>
      <c r="AZ25" s="74">
        <f t="shared" si="1"/>
        <v>1</v>
      </c>
      <c r="BA25" s="74">
        <f t="shared" si="2"/>
        <v>0</v>
      </c>
      <c r="BB25" s="75">
        <f t="shared" si="3"/>
        <v>0</v>
      </c>
      <c r="BC25" s="53">
        <f t="shared" si="4"/>
        <v>0</v>
      </c>
      <c r="BD25" s="54">
        <f t="shared" si="5"/>
        <v>5</v>
      </c>
      <c r="BE25" s="54">
        <f t="shared" si="6"/>
        <v>0</v>
      </c>
      <c r="BF25" s="55">
        <f t="shared" si="7"/>
        <v>0</v>
      </c>
      <c r="BG25" s="110">
        <f t="shared" si="8"/>
        <v>5</v>
      </c>
      <c r="BH25" s="156" t="s">
        <v>160</v>
      </c>
    </row>
    <row r="26" spans="1:60" ht="10.5" customHeight="1">
      <c r="A26" s="158">
        <v>11</v>
      </c>
      <c r="B26" s="173" t="s">
        <v>155</v>
      </c>
      <c r="C26" s="94"/>
      <c r="D26" s="95"/>
      <c r="E26" s="95"/>
      <c r="F26" s="96"/>
      <c r="G26" s="94"/>
      <c r="H26" s="95"/>
      <c r="I26" s="95"/>
      <c r="J26" s="96"/>
      <c r="K26" s="94"/>
      <c r="L26" s="95"/>
      <c r="M26" s="95"/>
      <c r="N26" s="96"/>
      <c r="O26" s="94"/>
      <c r="P26" s="95"/>
      <c r="Q26" s="95"/>
      <c r="R26" s="96"/>
      <c r="S26" s="94"/>
      <c r="T26" s="95"/>
      <c r="U26" s="95"/>
      <c r="V26" s="96"/>
      <c r="W26" s="94"/>
      <c r="X26" s="95"/>
      <c r="Y26" s="95"/>
      <c r="Z26" s="96"/>
      <c r="AA26" s="94"/>
      <c r="AB26" s="95"/>
      <c r="AC26" s="95"/>
      <c r="AD26" s="96"/>
      <c r="AE26" s="94"/>
      <c r="AF26" s="95"/>
      <c r="AG26" s="95"/>
      <c r="AH26" s="96"/>
      <c r="AI26" s="94"/>
      <c r="AJ26" s="95"/>
      <c r="AK26" s="95">
        <v>1</v>
      </c>
      <c r="AL26" s="96"/>
      <c r="AM26" s="94"/>
      <c r="AN26" s="95"/>
      <c r="AO26" s="95"/>
      <c r="AP26" s="96"/>
      <c r="AQ26" s="94"/>
      <c r="AR26" s="95"/>
      <c r="AS26" s="95"/>
      <c r="AT26" s="96"/>
      <c r="AU26" s="94"/>
      <c r="AV26" s="95"/>
      <c r="AW26" s="95"/>
      <c r="AX26" s="96"/>
      <c r="AY26" s="35">
        <f t="shared" si="0"/>
        <v>0</v>
      </c>
      <c r="AZ26" s="36">
        <f t="shared" si="1"/>
        <v>0</v>
      </c>
      <c r="BA26" s="36">
        <f t="shared" si="2"/>
        <v>1</v>
      </c>
      <c r="BB26" s="37">
        <f t="shared" si="3"/>
        <v>0</v>
      </c>
      <c r="BC26" s="53">
        <f t="shared" si="4"/>
        <v>0</v>
      </c>
      <c r="BD26" s="54">
        <f t="shared" si="5"/>
        <v>0</v>
      </c>
      <c r="BE26" s="54">
        <f t="shared" si="6"/>
        <v>3</v>
      </c>
      <c r="BF26" s="55">
        <f t="shared" si="7"/>
        <v>0</v>
      </c>
      <c r="BG26" s="107">
        <f t="shared" si="8"/>
        <v>3</v>
      </c>
      <c r="BH26" s="154" t="s">
        <v>159</v>
      </c>
    </row>
    <row r="27" spans="1:60" ht="10.5" customHeight="1">
      <c r="A27" s="114">
        <v>12</v>
      </c>
      <c r="B27" s="173" t="s">
        <v>153</v>
      </c>
      <c r="C27" s="94"/>
      <c r="D27" s="95"/>
      <c r="E27" s="95"/>
      <c r="F27" s="96"/>
      <c r="G27" s="94">
        <v>1</v>
      </c>
      <c r="H27" s="95"/>
      <c r="I27" s="95"/>
      <c r="J27" s="96"/>
      <c r="K27" s="94"/>
      <c r="L27" s="95"/>
      <c r="M27" s="95"/>
      <c r="N27" s="96"/>
      <c r="O27" s="94"/>
      <c r="P27" s="95"/>
      <c r="Q27" s="95"/>
      <c r="R27" s="96"/>
      <c r="S27" s="94"/>
      <c r="T27" s="95"/>
      <c r="U27" s="95"/>
      <c r="V27" s="96"/>
      <c r="W27" s="94"/>
      <c r="X27" s="95"/>
      <c r="Y27" s="95"/>
      <c r="Z27" s="96"/>
      <c r="AA27" s="94"/>
      <c r="AB27" s="95"/>
      <c r="AC27" s="95"/>
      <c r="AD27" s="96"/>
      <c r="AE27" s="94"/>
      <c r="AF27" s="95"/>
      <c r="AG27" s="95"/>
      <c r="AH27" s="96"/>
      <c r="AI27" s="94"/>
      <c r="AJ27" s="95"/>
      <c r="AK27" s="95"/>
      <c r="AL27" s="96"/>
      <c r="AM27" s="94"/>
      <c r="AN27" s="95"/>
      <c r="AO27" s="95"/>
      <c r="AP27" s="96"/>
      <c r="AQ27" s="94"/>
      <c r="AR27" s="95"/>
      <c r="AS27" s="95"/>
      <c r="AT27" s="96"/>
      <c r="AU27" s="94"/>
      <c r="AV27" s="95"/>
      <c r="AW27" s="95"/>
      <c r="AX27" s="96"/>
      <c r="AY27" s="35">
        <f t="shared" si="0"/>
        <v>1</v>
      </c>
      <c r="AZ27" s="36">
        <f t="shared" si="1"/>
        <v>0</v>
      </c>
      <c r="BA27" s="36">
        <f t="shared" si="2"/>
        <v>0</v>
      </c>
      <c r="BB27" s="37">
        <f t="shared" si="3"/>
        <v>0</v>
      </c>
      <c r="BC27" s="53">
        <f t="shared" si="4"/>
        <v>7</v>
      </c>
      <c r="BD27" s="54">
        <f t="shared" si="5"/>
        <v>0</v>
      </c>
      <c r="BE27" s="54">
        <f t="shared" si="6"/>
        <v>0</v>
      </c>
      <c r="BF27" s="55">
        <f t="shared" si="7"/>
        <v>0</v>
      </c>
      <c r="BG27" s="107">
        <f t="shared" si="8"/>
        <v>7</v>
      </c>
      <c r="BH27" s="154" t="s">
        <v>157</v>
      </c>
    </row>
    <row r="28" spans="1:60" ht="10.5" customHeight="1" hidden="1">
      <c r="A28" s="158">
        <v>23</v>
      </c>
      <c r="B28" s="173" t="s">
        <v>132</v>
      </c>
      <c r="C28" s="94"/>
      <c r="D28" s="95"/>
      <c r="E28" s="95"/>
      <c r="F28" s="96"/>
      <c r="G28" s="94"/>
      <c r="H28" s="95"/>
      <c r="I28" s="95"/>
      <c r="J28" s="96"/>
      <c r="K28" s="94"/>
      <c r="L28" s="95"/>
      <c r="M28" s="95"/>
      <c r="N28" s="96"/>
      <c r="O28" s="94"/>
      <c r="P28" s="95"/>
      <c r="Q28" s="95"/>
      <c r="R28" s="96"/>
      <c r="S28" s="94"/>
      <c r="T28" s="95"/>
      <c r="U28" s="95"/>
      <c r="V28" s="96"/>
      <c r="W28" s="94"/>
      <c r="X28" s="95"/>
      <c r="Y28" s="95"/>
      <c r="Z28" s="96"/>
      <c r="AA28" s="94"/>
      <c r="AB28" s="95"/>
      <c r="AC28" s="95"/>
      <c r="AD28" s="96"/>
      <c r="AE28" s="94"/>
      <c r="AF28" s="95"/>
      <c r="AG28" s="95"/>
      <c r="AH28" s="96"/>
      <c r="AI28" s="94"/>
      <c r="AJ28" s="95"/>
      <c r="AK28" s="95"/>
      <c r="AL28" s="96"/>
      <c r="AM28" s="94"/>
      <c r="AN28" s="95"/>
      <c r="AO28" s="95"/>
      <c r="AP28" s="96"/>
      <c r="AQ28" s="94"/>
      <c r="AR28" s="95"/>
      <c r="AS28" s="95"/>
      <c r="AT28" s="96"/>
      <c r="AU28" s="94"/>
      <c r="AV28" s="95"/>
      <c r="AW28" s="95"/>
      <c r="AX28" s="96"/>
      <c r="AY28" s="35">
        <f t="shared" si="0"/>
        <v>0</v>
      </c>
      <c r="AZ28" s="36">
        <f t="shared" si="1"/>
        <v>0</v>
      </c>
      <c r="BA28" s="36">
        <f t="shared" si="2"/>
        <v>0</v>
      </c>
      <c r="BB28" s="37">
        <f t="shared" si="3"/>
        <v>0</v>
      </c>
      <c r="BC28" s="53">
        <f t="shared" si="4"/>
        <v>0</v>
      </c>
      <c r="BD28" s="54">
        <f t="shared" si="5"/>
        <v>0</v>
      </c>
      <c r="BE28" s="54">
        <f t="shared" si="6"/>
        <v>0</v>
      </c>
      <c r="BF28" s="55">
        <f t="shared" si="7"/>
        <v>0</v>
      </c>
      <c r="BG28" s="107">
        <f t="shared" si="8"/>
        <v>0</v>
      </c>
      <c r="BH28" s="154"/>
    </row>
    <row r="29" spans="1:60" ht="10.5" customHeight="1" hidden="1">
      <c r="A29" s="114">
        <v>24</v>
      </c>
      <c r="B29" s="173" t="s">
        <v>133</v>
      </c>
      <c r="C29" s="94"/>
      <c r="D29" s="95"/>
      <c r="E29" s="95"/>
      <c r="F29" s="96"/>
      <c r="G29" s="94"/>
      <c r="H29" s="95"/>
      <c r="I29" s="95"/>
      <c r="J29" s="96"/>
      <c r="K29" s="94"/>
      <c r="L29" s="95"/>
      <c r="M29" s="95"/>
      <c r="N29" s="96"/>
      <c r="O29" s="94"/>
      <c r="P29" s="95"/>
      <c r="Q29" s="95"/>
      <c r="R29" s="96"/>
      <c r="S29" s="94"/>
      <c r="T29" s="95"/>
      <c r="U29" s="95"/>
      <c r="V29" s="96"/>
      <c r="W29" s="94"/>
      <c r="X29" s="95"/>
      <c r="Y29" s="95"/>
      <c r="Z29" s="96"/>
      <c r="AA29" s="94"/>
      <c r="AB29" s="95"/>
      <c r="AC29" s="95"/>
      <c r="AD29" s="96"/>
      <c r="AE29" s="94"/>
      <c r="AF29" s="95"/>
      <c r="AG29" s="95"/>
      <c r="AH29" s="96"/>
      <c r="AI29" s="94"/>
      <c r="AJ29" s="95"/>
      <c r="AK29" s="95"/>
      <c r="AL29" s="96"/>
      <c r="AM29" s="94"/>
      <c r="AN29" s="95"/>
      <c r="AO29" s="95"/>
      <c r="AP29" s="96"/>
      <c r="AQ29" s="94"/>
      <c r="AR29" s="95"/>
      <c r="AS29" s="95"/>
      <c r="AT29" s="96"/>
      <c r="AU29" s="94"/>
      <c r="AV29" s="95"/>
      <c r="AW29" s="95"/>
      <c r="AX29" s="96"/>
      <c r="AY29" s="35">
        <f t="shared" si="0"/>
        <v>0</v>
      </c>
      <c r="AZ29" s="36">
        <f t="shared" si="1"/>
        <v>0</v>
      </c>
      <c r="BA29" s="36">
        <f t="shared" si="2"/>
        <v>0</v>
      </c>
      <c r="BB29" s="37">
        <f t="shared" si="3"/>
        <v>0</v>
      </c>
      <c r="BC29" s="53">
        <f t="shared" si="4"/>
        <v>0</v>
      </c>
      <c r="BD29" s="54">
        <f t="shared" si="5"/>
        <v>0</v>
      </c>
      <c r="BE29" s="54">
        <f t="shared" si="6"/>
        <v>0</v>
      </c>
      <c r="BF29" s="55">
        <f t="shared" si="7"/>
        <v>0</v>
      </c>
      <c r="BG29" s="107">
        <f t="shared" si="8"/>
        <v>0</v>
      </c>
      <c r="BH29" s="154"/>
    </row>
    <row r="30" spans="1:60" ht="10.5" customHeight="1" hidden="1">
      <c r="A30" s="158">
        <v>25</v>
      </c>
      <c r="B30" s="173" t="s">
        <v>134</v>
      </c>
      <c r="C30" s="94"/>
      <c r="D30" s="95"/>
      <c r="E30" s="95"/>
      <c r="F30" s="96"/>
      <c r="G30" s="94"/>
      <c r="H30" s="95"/>
      <c r="I30" s="95"/>
      <c r="J30" s="96"/>
      <c r="K30" s="94"/>
      <c r="L30" s="95"/>
      <c r="M30" s="95"/>
      <c r="N30" s="96"/>
      <c r="O30" s="94"/>
      <c r="P30" s="95"/>
      <c r="Q30" s="95"/>
      <c r="R30" s="96"/>
      <c r="S30" s="94"/>
      <c r="T30" s="95"/>
      <c r="U30" s="95"/>
      <c r="V30" s="96"/>
      <c r="W30" s="94"/>
      <c r="X30" s="95"/>
      <c r="Y30" s="95"/>
      <c r="Z30" s="96"/>
      <c r="AA30" s="94"/>
      <c r="AB30" s="95"/>
      <c r="AC30" s="95"/>
      <c r="AD30" s="96"/>
      <c r="AE30" s="94"/>
      <c r="AF30" s="95"/>
      <c r="AG30" s="95"/>
      <c r="AH30" s="96"/>
      <c r="AI30" s="94"/>
      <c r="AJ30" s="95"/>
      <c r="AK30" s="95"/>
      <c r="AL30" s="96"/>
      <c r="AM30" s="94"/>
      <c r="AN30" s="95"/>
      <c r="AO30" s="95"/>
      <c r="AP30" s="96"/>
      <c r="AQ30" s="94"/>
      <c r="AR30" s="95"/>
      <c r="AS30" s="95"/>
      <c r="AT30" s="96"/>
      <c r="AU30" s="94"/>
      <c r="AV30" s="95"/>
      <c r="AW30" s="95"/>
      <c r="AX30" s="96"/>
      <c r="AY30" s="35">
        <f t="shared" si="0"/>
        <v>0</v>
      </c>
      <c r="AZ30" s="36">
        <f t="shared" si="1"/>
        <v>0</v>
      </c>
      <c r="BA30" s="36">
        <f t="shared" si="2"/>
        <v>0</v>
      </c>
      <c r="BB30" s="37">
        <f t="shared" si="3"/>
        <v>0</v>
      </c>
      <c r="BC30" s="53">
        <f t="shared" si="4"/>
        <v>0</v>
      </c>
      <c r="BD30" s="54">
        <f t="shared" si="5"/>
        <v>0</v>
      </c>
      <c r="BE30" s="54">
        <f t="shared" si="6"/>
        <v>0</v>
      </c>
      <c r="BF30" s="55">
        <f t="shared" si="7"/>
        <v>0</v>
      </c>
      <c r="BG30" s="107">
        <f t="shared" si="8"/>
        <v>0</v>
      </c>
      <c r="BH30" s="154"/>
    </row>
    <row r="31" spans="1:60" ht="10.5" customHeight="1" hidden="1">
      <c r="A31" s="114">
        <v>26</v>
      </c>
      <c r="B31" s="173" t="s">
        <v>135</v>
      </c>
      <c r="C31" s="94"/>
      <c r="D31" s="95"/>
      <c r="E31" s="95"/>
      <c r="F31" s="96"/>
      <c r="G31" s="94"/>
      <c r="H31" s="95"/>
      <c r="I31" s="95"/>
      <c r="J31" s="96"/>
      <c r="K31" s="94"/>
      <c r="L31" s="95"/>
      <c r="M31" s="95"/>
      <c r="N31" s="96"/>
      <c r="O31" s="94"/>
      <c r="P31" s="95"/>
      <c r="Q31" s="95"/>
      <c r="R31" s="96"/>
      <c r="S31" s="94"/>
      <c r="T31" s="95"/>
      <c r="U31" s="95"/>
      <c r="V31" s="96"/>
      <c r="W31" s="94"/>
      <c r="X31" s="95"/>
      <c r="Y31" s="95"/>
      <c r="Z31" s="96"/>
      <c r="AA31" s="94"/>
      <c r="AB31" s="95"/>
      <c r="AC31" s="95"/>
      <c r="AD31" s="96"/>
      <c r="AE31" s="94"/>
      <c r="AF31" s="95"/>
      <c r="AG31" s="95"/>
      <c r="AH31" s="96"/>
      <c r="AI31" s="94"/>
      <c r="AJ31" s="95"/>
      <c r="AK31" s="95"/>
      <c r="AL31" s="96"/>
      <c r="AM31" s="94"/>
      <c r="AN31" s="95"/>
      <c r="AO31" s="95"/>
      <c r="AP31" s="96"/>
      <c r="AQ31" s="94"/>
      <c r="AR31" s="95"/>
      <c r="AS31" s="95"/>
      <c r="AT31" s="96"/>
      <c r="AU31" s="94"/>
      <c r="AV31" s="95"/>
      <c r="AW31" s="95"/>
      <c r="AX31" s="96"/>
      <c r="AY31" s="35">
        <f t="shared" si="0"/>
        <v>0</v>
      </c>
      <c r="AZ31" s="36">
        <f t="shared" si="1"/>
        <v>0</v>
      </c>
      <c r="BA31" s="36">
        <f t="shared" si="2"/>
        <v>0</v>
      </c>
      <c r="BB31" s="37">
        <f t="shared" si="3"/>
        <v>0</v>
      </c>
      <c r="BC31" s="53">
        <f t="shared" si="4"/>
        <v>0</v>
      </c>
      <c r="BD31" s="54">
        <f t="shared" si="5"/>
        <v>0</v>
      </c>
      <c r="BE31" s="54">
        <f t="shared" si="6"/>
        <v>0</v>
      </c>
      <c r="BF31" s="55">
        <f t="shared" si="7"/>
        <v>0</v>
      </c>
      <c r="BG31" s="107">
        <f t="shared" si="8"/>
        <v>0</v>
      </c>
      <c r="BH31" s="154"/>
    </row>
    <row r="32" spans="1:60" ht="10.5" customHeight="1">
      <c r="A32" s="158">
        <v>13</v>
      </c>
      <c r="B32" s="173" t="s">
        <v>136</v>
      </c>
      <c r="C32" s="94">
        <v>1</v>
      </c>
      <c r="D32" s="95"/>
      <c r="E32" s="95"/>
      <c r="F32" s="96"/>
      <c r="G32" s="94"/>
      <c r="H32" s="95"/>
      <c r="I32" s="95"/>
      <c r="J32" s="96"/>
      <c r="K32" s="94"/>
      <c r="L32" s="95"/>
      <c r="M32" s="95"/>
      <c r="N32" s="96"/>
      <c r="O32" s="94">
        <v>1</v>
      </c>
      <c r="P32" s="95"/>
      <c r="Q32" s="95">
        <v>1</v>
      </c>
      <c r="R32" s="96"/>
      <c r="S32" s="94">
        <v>1</v>
      </c>
      <c r="T32" s="95"/>
      <c r="U32" s="95"/>
      <c r="V32" s="96"/>
      <c r="W32" s="94"/>
      <c r="X32" s="95"/>
      <c r="Y32" s="95"/>
      <c r="Z32" s="96"/>
      <c r="AA32" s="94">
        <v>1</v>
      </c>
      <c r="AB32" s="95"/>
      <c r="AC32" s="95"/>
      <c r="AD32" s="96"/>
      <c r="AE32" s="94"/>
      <c r="AF32" s="95"/>
      <c r="AG32" s="95"/>
      <c r="AH32" s="96"/>
      <c r="AI32" s="94"/>
      <c r="AJ32" s="95"/>
      <c r="AK32" s="95"/>
      <c r="AL32" s="96"/>
      <c r="AM32" s="94"/>
      <c r="AN32" s="95"/>
      <c r="AO32" s="95"/>
      <c r="AP32" s="96"/>
      <c r="AQ32" s="94"/>
      <c r="AR32" s="95"/>
      <c r="AS32" s="95"/>
      <c r="AT32" s="96"/>
      <c r="AU32" s="94"/>
      <c r="AV32" s="95"/>
      <c r="AW32" s="95"/>
      <c r="AX32" s="96"/>
      <c r="AY32" s="35">
        <f t="shared" si="0"/>
        <v>4</v>
      </c>
      <c r="AZ32" s="36">
        <f t="shared" si="1"/>
        <v>0</v>
      </c>
      <c r="BA32" s="36">
        <f t="shared" si="2"/>
        <v>1</v>
      </c>
      <c r="BB32" s="37">
        <f t="shared" si="3"/>
        <v>0</v>
      </c>
      <c r="BC32" s="53">
        <f t="shared" si="4"/>
        <v>28</v>
      </c>
      <c r="BD32" s="54">
        <f t="shared" si="5"/>
        <v>0</v>
      </c>
      <c r="BE32" s="54">
        <f t="shared" si="6"/>
        <v>3</v>
      </c>
      <c r="BF32" s="55">
        <f t="shared" si="7"/>
        <v>0</v>
      </c>
      <c r="BG32" s="107">
        <f t="shared" si="8"/>
        <v>31</v>
      </c>
      <c r="BH32" s="236" t="s">
        <v>163</v>
      </c>
    </row>
    <row r="33" spans="1:60" ht="10.5" customHeight="1" thickBot="1">
      <c r="A33" s="114">
        <v>14</v>
      </c>
      <c r="B33" s="173" t="s">
        <v>137</v>
      </c>
      <c r="C33" s="94"/>
      <c r="D33" s="95"/>
      <c r="E33" s="95"/>
      <c r="F33" s="96"/>
      <c r="G33" s="94"/>
      <c r="H33" s="95"/>
      <c r="I33" s="95"/>
      <c r="J33" s="96"/>
      <c r="K33" s="94"/>
      <c r="L33" s="95"/>
      <c r="M33" s="95"/>
      <c r="N33" s="96"/>
      <c r="O33" s="94"/>
      <c r="P33" s="95"/>
      <c r="Q33" s="95"/>
      <c r="R33" s="96"/>
      <c r="S33" s="94"/>
      <c r="T33" s="95"/>
      <c r="U33" s="95"/>
      <c r="V33" s="96"/>
      <c r="W33" s="94"/>
      <c r="X33" s="95"/>
      <c r="Y33" s="95"/>
      <c r="Z33" s="96"/>
      <c r="AA33" s="94"/>
      <c r="AB33" s="95"/>
      <c r="AC33" s="95"/>
      <c r="AD33" s="96"/>
      <c r="AE33" s="94"/>
      <c r="AF33" s="95"/>
      <c r="AG33" s="95"/>
      <c r="AH33" s="96"/>
      <c r="AI33" s="94"/>
      <c r="AJ33" s="95"/>
      <c r="AK33" s="95"/>
      <c r="AL33" s="96"/>
      <c r="AM33" s="94"/>
      <c r="AN33" s="95"/>
      <c r="AO33" s="95"/>
      <c r="AP33" s="96">
        <v>1</v>
      </c>
      <c r="AQ33" s="94"/>
      <c r="AR33" s="95"/>
      <c r="AS33" s="95"/>
      <c r="AT33" s="96"/>
      <c r="AU33" s="94"/>
      <c r="AV33" s="95"/>
      <c r="AW33" s="95"/>
      <c r="AX33" s="96"/>
      <c r="AY33" s="35">
        <f t="shared" si="0"/>
        <v>0</v>
      </c>
      <c r="AZ33" s="36">
        <f t="shared" si="1"/>
        <v>0</v>
      </c>
      <c r="BA33" s="36">
        <f t="shared" si="2"/>
        <v>0</v>
      </c>
      <c r="BB33" s="37">
        <f t="shared" si="3"/>
        <v>1</v>
      </c>
      <c r="BC33" s="53">
        <f t="shared" si="4"/>
        <v>0</v>
      </c>
      <c r="BD33" s="54">
        <f t="shared" si="5"/>
        <v>0</v>
      </c>
      <c r="BE33" s="54">
        <f t="shared" si="6"/>
        <v>0</v>
      </c>
      <c r="BF33" s="55">
        <f t="shared" si="7"/>
        <v>1</v>
      </c>
      <c r="BG33" s="107">
        <f t="shared" si="8"/>
        <v>1</v>
      </c>
      <c r="BH33" s="154" t="s">
        <v>169</v>
      </c>
    </row>
    <row r="34" spans="1:60" ht="10.5" customHeight="1">
      <c r="A34" s="158">
        <v>15</v>
      </c>
      <c r="B34" s="176" t="s">
        <v>150</v>
      </c>
      <c r="C34" s="68"/>
      <c r="D34" s="69"/>
      <c r="E34" s="69"/>
      <c r="F34" s="70"/>
      <c r="G34" s="68"/>
      <c r="H34" s="69"/>
      <c r="I34" s="69"/>
      <c r="J34" s="70">
        <v>1</v>
      </c>
      <c r="K34" s="68">
        <v>1</v>
      </c>
      <c r="L34" s="69"/>
      <c r="M34" s="69"/>
      <c r="N34" s="70"/>
      <c r="O34" s="68"/>
      <c r="P34" s="69"/>
      <c r="Q34" s="69"/>
      <c r="R34" s="70"/>
      <c r="S34" s="68"/>
      <c r="T34" s="69"/>
      <c r="U34" s="69"/>
      <c r="V34" s="70"/>
      <c r="W34" s="68"/>
      <c r="X34" s="69"/>
      <c r="Y34" s="69"/>
      <c r="Z34" s="70"/>
      <c r="AA34" s="68"/>
      <c r="AB34" s="69"/>
      <c r="AC34" s="69"/>
      <c r="AD34" s="70"/>
      <c r="AE34" s="68"/>
      <c r="AF34" s="69"/>
      <c r="AG34" s="69"/>
      <c r="AH34" s="70"/>
      <c r="AI34" s="68"/>
      <c r="AJ34" s="69"/>
      <c r="AK34" s="69"/>
      <c r="AL34" s="70"/>
      <c r="AM34" s="68"/>
      <c r="AN34" s="69"/>
      <c r="AO34" s="69"/>
      <c r="AP34" s="70"/>
      <c r="AQ34" s="68"/>
      <c r="AR34" s="69"/>
      <c r="AS34" s="69"/>
      <c r="AT34" s="70"/>
      <c r="AU34" s="68"/>
      <c r="AV34" s="69"/>
      <c r="AW34" s="69"/>
      <c r="AX34" s="70"/>
      <c r="AY34" s="59">
        <f t="shared" si="0"/>
        <v>1</v>
      </c>
      <c r="AZ34" s="60">
        <f t="shared" si="1"/>
        <v>0</v>
      </c>
      <c r="BA34" s="60">
        <f t="shared" si="2"/>
        <v>0</v>
      </c>
      <c r="BB34" s="61">
        <f t="shared" si="3"/>
        <v>1</v>
      </c>
      <c r="BC34" s="62">
        <f t="shared" si="4"/>
        <v>7</v>
      </c>
      <c r="BD34" s="63">
        <f t="shared" si="5"/>
        <v>0</v>
      </c>
      <c r="BE34" s="63">
        <f t="shared" si="6"/>
        <v>0</v>
      </c>
      <c r="BF34" s="64">
        <f t="shared" si="7"/>
        <v>1</v>
      </c>
      <c r="BG34" s="111">
        <f t="shared" si="8"/>
        <v>8</v>
      </c>
      <c r="BH34" s="154" t="s">
        <v>164</v>
      </c>
    </row>
    <row r="35" spans="1:60" ht="10.5" customHeight="1">
      <c r="A35" s="114">
        <v>16</v>
      </c>
      <c r="B35" s="173" t="s">
        <v>138</v>
      </c>
      <c r="C35" s="94"/>
      <c r="D35" s="95"/>
      <c r="E35" s="95"/>
      <c r="F35" s="96"/>
      <c r="G35" s="94"/>
      <c r="H35" s="95"/>
      <c r="I35" s="95"/>
      <c r="J35" s="96"/>
      <c r="K35" s="94"/>
      <c r="L35" s="95"/>
      <c r="M35" s="95"/>
      <c r="N35" s="96"/>
      <c r="O35" s="94"/>
      <c r="P35" s="95"/>
      <c r="Q35" s="95"/>
      <c r="R35" s="96"/>
      <c r="S35" s="94"/>
      <c r="T35" s="95">
        <v>1</v>
      </c>
      <c r="U35" s="95"/>
      <c r="V35" s="96"/>
      <c r="W35" s="94"/>
      <c r="X35" s="95"/>
      <c r="Y35" s="95"/>
      <c r="Z35" s="96"/>
      <c r="AA35" s="94"/>
      <c r="AB35" s="95"/>
      <c r="AC35" s="95">
        <v>1</v>
      </c>
      <c r="AD35" s="96"/>
      <c r="AE35" s="94"/>
      <c r="AF35" s="95"/>
      <c r="AG35" s="95"/>
      <c r="AH35" s="96">
        <v>1</v>
      </c>
      <c r="AI35" s="94"/>
      <c r="AJ35" s="95"/>
      <c r="AK35" s="95"/>
      <c r="AL35" s="96"/>
      <c r="AM35" s="94">
        <v>1</v>
      </c>
      <c r="AN35" s="95"/>
      <c r="AO35" s="95"/>
      <c r="AP35" s="96"/>
      <c r="AQ35" s="94"/>
      <c r="AR35" s="95"/>
      <c r="AS35" s="95"/>
      <c r="AT35" s="96"/>
      <c r="AU35" s="94"/>
      <c r="AV35" s="95"/>
      <c r="AW35" s="95"/>
      <c r="AX35" s="96"/>
      <c r="AY35" s="35">
        <f t="shared" si="0"/>
        <v>1</v>
      </c>
      <c r="AZ35" s="36">
        <f t="shared" si="1"/>
        <v>1</v>
      </c>
      <c r="BA35" s="36">
        <f t="shared" si="2"/>
        <v>1</v>
      </c>
      <c r="BB35" s="37">
        <f t="shared" si="3"/>
        <v>1</v>
      </c>
      <c r="BC35" s="53">
        <f t="shared" si="4"/>
        <v>7</v>
      </c>
      <c r="BD35" s="54">
        <f t="shared" si="5"/>
        <v>5</v>
      </c>
      <c r="BE35" s="54">
        <f t="shared" si="6"/>
        <v>3</v>
      </c>
      <c r="BF35" s="55">
        <f t="shared" si="7"/>
        <v>1</v>
      </c>
      <c r="BG35" s="107">
        <f t="shared" si="8"/>
        <v>16</v>
      </c>
      <c r="BH35" s="236" t="s">
        <v>165</v>
      </c>
    </row>
    <row r="36" spans="1:60" ht="10.5" customHeight="1">
      <c r="A36" s="158">
        <v>17</v>
      </c>
      <c r="B36" s="173" t="s">
        <v>106</v>
      </c>
      <c r="C36" s="94"/>
      <c r="D36" s="95"/>
      <c r="E36" s="95"/>
      <c r="F36" s="96"/>
      <c r="G36" s="94"/>
      <c r="H36" s="95"/>
      <c r="I36" s="95">
        <v>1</v>
      </c>
      <c r="J36" s="96"/>
      <c r="K36" s="94"/>
      <c r="L36" s="95"/>
      <c r="M36" s="95">
        <v>1</v>
      </c>
      <c r="N36" s="96"/>
      <c r="O36" s="94"/>
      <c r="P36" s="95"/>
      <c r="Q36" s="95"/>
      <c r="R36" s="96"/>
      <c r="S36" s="94"/>
      <c r="T36" s="95"/>
      <c r="U36" s="95"/>
      <c r="V36" s="96"/>
      <c r="W36" s="94"/>
      <c r="X36" s="95"/>
      <c r="Y36" s="95"/>
      <c r="Z36" s="96"/>
      <c r="AA36" s="94"/>
      <c r="AB36" s="95"/>
      <c r="AC36" s="95"/>
      <c r="AD36" s="96"/>
      <c r="AE36" s="94"/>
      <c r="AF36" s="95"/>
      <c r="AG36" s="95"/>
      <c r="AH36" s="96"/>
      <c r="AI36" s="94"/>
      <c r="AJ36" s="95"/>
      <c r="AK36" s="95"/>
      <c r="AL36" s="96"/>
      <c r="AM36" s="94"/>
      <c r="AN36" s="95"/>
      <c r="AO36" s="95"/>
      <c r="AP36" s="96"/>
      <c r="AQ36" s="94"/>
      <c r="AR36" s="95"/>
      <c r="AS36" s="95"/>
      <c r="AT36" s="96"/>
      <c r="AU36" s="94"/>
      <c r="AV36" s="95"/>
      <c r="AW36" s="95"/>
      <c r="AX36" s="96"/>
      <c r="AY36" s="35">
        <f t="shared" si="0"/>
        <v>0</v>
      </c>
      <c r="AZ36" s="36">
        <f t="shared" si="1"/>
        <v>0</v>
      </c>
      <c r="BA36" s="36">
        <f t="shared" si="2"/>
        <v>2</v>
      </c>
      <c r="BB36" s="37">
        <f t="shared" si="3"/>
        <v>0</v>
      </c>
      <c r="BC36" s="53">
        <f t="shared" si="4"/>
        <v>0</v>
      </c>
      <c r="BD36" s="54">
        <f t="shared" si="5"/>
        <v>0</v>
      </c>
      <c r="BE36" s="54">
        <f t="shared" si="6"/>
        <v>6</v>
      </c>
      <c r="BF36" s="55">
        <f t="shared" si="7"/>
        <v>0</v>
      </c>
      <c r="BG36" s="107">
        <f t="shared" si="8"/>
        <v>6</v>
      </c>
      <c r="BH36" s="154" t="s">
        <v>158</v>
      </c>
    </row>
    <row r="37" spans="1:60" ht="10.5" customHeight="1" thickBot="1">
      <c r="A37" s="186">
        <v>18</v>
      </c>
      <c r="B37" s="174" t="s">
        <v>46</v>
      </c>
      <c r="C37" s="104"/>
      <c r="D37" s="105"/>
      <c r="E37" s="105"/>
      <c r="F37" s="106"/>
      <c r="G37" s="104"/>
      <c r="H37" s="105"/>
      <c r="I37" s="105"/>
      <c r="J37" s="106"/>
      <c r="K37" s="104"/>
      <c r="L37" s="105"/>
      <c r="M37" s="105"/>
      <c r="N37" s="106">
        <v>1</v>
      </c>
      <c r="O37" s="104"/>
      <c r="P37" s="105">
        <v>1</v>
      </c>
      <c r="Q37" s="105"/>
      <c r="R37" s="106"/>
      <c r="S37" s="104"/>
      <c r="T37" s="105"/>
      <c r="U37" s="105"/>
      <c r="V37" s="106"/>
      <c r="W37" s="104"/>
      <c r="X37" s="105"/>
      <c r="Y37" s="105">
        <v>1</v>
      </c>
      <c r="Z37" s="106"/>
      <c r="AA37" s="104"/>
      <c r="AB37" s="105"/>
      <c r="AC37" s="105"/>
      <c r="AD37" s="106"/>
      <c r="AE37" s="104"/>
      <c r="AF37" s="105"/>
      <c r="AG37" s="105"/>
      <c r="AH37" s="106"/>
      <c r="AI37" s="104"/>
      <c r="AJ37" s="105"/>
      <c r="AK37" s="105"/>
      <c r="AL37" s="106"/>
      <c r="AM37" s="104"/>
      <c r="AN37" s="105"/>
      <c r="AO37" s="105"/>
      <c r="AP37" s="106"/>
      <c r="AQ37" s="104"/>
      <c r="AR37" s="105"/>
      <c r="AS37" s="105"/>
      <c r="AT37" s="106"/>
      <c r="AU37" s="104"/>
      <c r="AV37" s="105"/>
      <c r="AW37" s="105"/>
      <c r="AX37" s="106"/>
      <c r="AY37" s="38">
        <f t="shared" si="0"/>
        <v>0</v>
      </c>
      <c r="AZ37" s="39">
        <f t="shared" si="1"/>
        <v>1</v>
      </c>
      <c r="BA37" s="39">
        <f t="shared" si="2"/>
        <v>1</v>
      </c>
      <c r="BB37" s="40">
        <f t="shared" si="3"/>
        <v>1</v>
      </c>
      <c r="BC37" s="56">
        <f t="shared" si="4"/>
        <v>0</v>
      </c>
      <c r="BD37" s="57">
        <f t="shared" si="5"/>
        <v>5</v>
      </c>
      <c r="BE37" s="57">
        <f t="shared" si="6"/>
        <v>3</v>
      </c>
      <c r="BF37" s="58">
        <f t="shared" si="7"/>
        <v>1</v>
      </c>
      <c r="BG37" s="108">
        <f t="shared" si="8"/>
        <v>9</v>
      </c>
      <c r="BH37" s="154" t="s">
        <v>166</v>
      </c>
    </row>
    <row r="38" spans="1:60" ht="10.5" customHeight="1">
      <c r="A38" s="113">
        <v>19</v>
      </c>
      <c r="B38" s="177" t="s">
        <v>149</v>
      </c>
      <c r="C38" s="94"/>
      <c r="D38" s="95"/>
      <c r="E38" s="95"/>
      <c r="F38" s="96"/>
      <c r="G38" s="94"/>
      <c r="H38" s="95"/>
      <c r="I38" s="95"/>
      <c r="J38" s="96"/>
      <c r="K38" s="94"/>
      <c r="L38" s="95"/>
      <c r="M38" s="95"/>
      <c r="N38" s="96"/>
      <c r="O38" s="94"/>
      <c r="P38" s="95"/>
      <c r="Q38" s="95"/>
      <c r="R38" s="96"/>
      <c r="S38" s="94"/>
      <c r="T38" s="95"/>
      <c r="U38" s="95"/>
      <c r="V38" s="96"/>
      <c r="W38" s="94"/>
      <c r="X38" s="95"/>
      <c r="Y38" s="95"/>
      <c r="Z38" s="96"/>
      <c r="AA38" s="94"/>
      <c r="AB38" s="95"/>
      <c r="AC38" s="95"/>
      <c r="AD38" s="96">
        <v>1</v>
      </c>
      <c r="AE38" s="94"/>
      <c r="AF38" s="95"/>
      <c r="AG38" s="95"/>
      <c r="AH38" s="96"/>
      <c r="AI38" s="94"/>
      <c r="AJ38" s="95"/>
      <c r="AK38" s="95"/>
      <c r="AL38" s="96"/>
      <c r="AM38" s="94"/>
      <c r="AN38" s="95"/>
      <c r="AO38" s="95"/>
      <c r="AP38" s="96"/>
      <c r="AQ38" s="94"/>
      <c r="AR38" s="95"/>
      <c r="AS38" s="95"/>
      <c r="AT38" s="96"/>
      <c r="AU38" s="94"/>
      <c r="AV38" s="95"/>
      <c r="AW38" s="95"/>
      <c r="AX38" s="96"/>
      <c r="AY38" s="35">
        <f t="shared" si="0"/>
        <v>0</v>
      </c>
      <c r="AZ38" s="36">
        <f t="shared" si="1"/>
        <v>0</v>
      </c>
      <c r="BA38" s="36">
        <f t="shared" si="2"/>
        <v>0</v>
      </c>
      <c r="BB38" s="37">
        <f t="shared" si="3"/>
        <v>1</v>
      </c>
      <c r="BC38" s="53">
        <f t="shared" si="4"/>
        <v>0</v>
      </c>
      <c r="BD38" s="54">
        <f t="shared" si="5"/>
        <v>0</v>
      </c>
      <c r="BE38" s="54">
        <f t="shared" si="6"/>
        <v>0</v>
      </c>
      <c r="BF38" s="55">
        <f t="shared" si="7"/>
        <v>1</v>
      </c>
      <c r="BG38" s="107">
        <f t="shared" si="8"/>
        <v>1</v>
      </c>
      <c r="BH38" s="154" t="s">
        <v>169</v>
      </c>
    </row>
    <row r="39" spans="1:60" ht="10.5" customHeight="1">
      <c r="A39" s="114">
        <v>20</v>
      </c>
      <c r="B39" s="177" t="s">
        <v>139</v>
      </c>
      <c r="C39" s="94"/>
      <c r="D39" s="95"/>
      <c r="E39" s="95"/>
      <c r="F39" s="96"/>
      <c r="G39" s="94"/>
      <c r="H39" s="95"/>
      <c r="I39" s="95"/>
      <c r="J39" s="96"/>
      <c r="K39" s="94"/>
      <c r="L39" s="95">
        <v>1</v>
      </c>
      <c r="M39" s="95"/>
      <c r="N39" s="96"/>
      <c r="O39" s="94"/>
      <c r="P39" s="95"/>
      <c r="Q39" s="95"/>
      <c r="R39" s="96"/>
      <c r="S39" s="94"/>
      <c r="T39" s="95"/>
      <c r="U39" s="95"/>
      <c r="V39" s="96"/>
      <c r="W39" s="94"/>
      <c r="X39" s="95"/>
      <c r="Y39" s="95"/>
      <c r="Z39" s="96"/>
      <c r="AA39" s="94"/>
      <c r="AB39" s="95"/>
      <c r="AC39" s="95"/>
      <c r="AD39" s="96"/>
      <c r="AE39" s="94"/>
      <c r="AF39" s="95">
        <v>1</v>
      </c>
      <c r="AG39" s="95"/>
      <c r="AH39" s="96"/>
      <c r="AI39" s="94"/>
      <c r="AJ39" s="95"/>
      <c r="AK39" s="95"/>
      <c r="AL39" s="96"/>
      <c r="AM39" s="94"/>
      <c r="AN39" s="95"/>
      <c r="AO39" s="95">
        <v>1</v>
      </c>
      <c r="AP39" s="96"/>
      <c r="AQ39" s="94"/>
      <c r="AR39" s="95"/>
      <c r="AS39" s="95"/>
      <c r="AT39" s="96"/>
      <c r="AU39" s="94"/>
      <c r="AV39" s="95"/>
      <c r="AW39" s="95"/>
      <c r="AX39" s="96"/>
      <c r="AY39" s="35">
        <f t="shared" si="0"/>
        <v>0</v>
      </c>
      <c r="AZ39" s="36">
        <f t="shared" si="1"/>
        <v>2</v>
      </c>
      <c r="BA39" s="36">
        <f t="shared" si="2"/>
        <v>1</v>
      </c>
      <c r="BB39" s="37">
        <f t="shared" si="3"/>
        <v>0</v>
      </c>
      <c r="BC39" s="53">
        <f t="shared" si="4"/>
        <v>0</v>
      </c>
      <c r="BD39" s="54">
        <f t="shared" si="5"/>
        <v>10</v>
      </c>
      <c r="BE39" s="54">
        <f t="shared" si="6"/>
        <v>3</v>
      </c>
      <c r="BF39" s="55">
        <f t="shared" si="7"/>
        <v>0</v>
      </c>
      <c r="BG39" s="107">
        <f t="shared" si="8"/>
        <v>13</v>
      </c>
      <c r="BH39" s="154" t="s">
        <v>167</v>
      </c>
    </row>
    <row r="40" spans="1:60" ht="10.5" customHeight="1">
      <c r="A40" s="158">
        <v>21</v>
      </c>
      <c r="B40" s="177" t="s">
        <v>151</v>
      </c>
      <c r="C40" s="94"/>
      <c r="D40" s="95"/>
      <c r="E40" s="95"/>
      <c r="F40" s="96"/>
      <c r="G40" s="94"/>
      <c r="H40" s="95"/>
      <c r="I40" s="95"/>
      <c r="J40" s="96"/>
      <c r="K40" s="94"/>
      <c r="L40" s="95"/>
      <c r="M40" s="95"/>
      <c r="N40" s="96"/>
      <c r="O40" s="94"/>
      <c r="P40" s="95"/>
      <c r="Q40" s="95"/>
      <c r="R40" s="96"/>
      <c r="S40" s="94"/>
      <c r="T40" s="95"/>
      <c r="U40" s="95"/>
      <c r="V40" s="96">
        <v>1</v>
      </c>
      <c r="W40" s="94"/>
      <c r="X40" s="95"/>
      <c r="Y40" s="95"/>
      <c r="Z40" s="96"/>
      <c r="AA40" s="94"/>
      <c r="AB40" s="95"/>
      <c r="AC40" s="95"/>
      <c r="AD40" s="96"/>
      <c r="AE40" s="94"/>
      <c r="AF40" s="95"/>
      <c r="AG40" s="95"/>
      <c r="AH40" s="96"/>
      <c r="AI40" s="94"/>
      <c r="AJ40" s="95"/>
      <c r="AK40" s="95"/>
      <c r="AL40" s="96"/>
      <c r="AM40" s="94"/>
      <c r="AN40" s="95"/>
      <c r="AO40" s="95"/>
      <c r="AP40" s="96"/>
      <c r="AQ40" s="94"/>
      <c r="AR40" s="95"/>
      <c r="AS40" s="95"/>
      <c r="AT40" s="96"/>
      <c r="AU40" s="94"/>
      <c r="AV40" s="95"/>
      <c r="AW40" s="95"/>
      <c r="AX40" s="96"/>
      <c r="AY40" s="35">
        <f t="shared" si="0"/>
        <v>0</v>
      </c>
      <c r="AZ40" s="36">
        <f t="shared" si="1"/>
        <v>0</v>
      </c>
      <c r="BA40" s="36">
        <f t="shared" si="2"/>
        <v>0</v>
      </c>
      <c r="BB40" s="37">
        <f t="shared" si="3"/>
        <v>1</v>
      </c>
      <c r="BC40" s="53">
        <f t="shared" si="4"/>
        <v>0</v>
      </c>
      <c r="BD40" s="54">
        <f t="shared" si="5"/>
        <v>0</v>
      </c>
      <c r="BE40" s="54">
        <f t="shared" si="6"/>
        <v>0</v>
      </c>
      <c r="BF40" s="55">
        <f t="shared" si="7"/>
        <v>1</v>
      </c>
      <c r="BG40" s="107">
        <f t="shared" si="8"/>
        <v>1</v>
      </c>
      <c r="BH40" s="154" t="s">
        <v>169</v>
      </c>
    </row>
    <row r="41" spans="1:60" ht="10.5" customHeight="1">
      <c r="A41" s="114">
        <v>22</v>
      </c>
      <c r="B41" s="177" t="s">
        <v>140</v>
      </c>
      <c r="C41" s="94"/>
      <c r="D41" s="95"/>
      <c r="E41" s="95"/>
      <c r="F41" s="96"/>
      <c r="G41" s="94"/>
      <c r="H41" s="95"/>
      <c r="I41" s="95"/>
      <c r="J41" s="96"/>
      <c r="K41" s="94"/>
      <c r="L41" s="95"/>
      <c r="M41" s="95"/>
      <c r="N41" s="96"/>
      <c r="O41" s="94"/>
      <c r="P41" s="95"/>
      <c r="Q41" s="95"/>
      <c r="R41" s="96"/>
      <c r="S41" s="94"/>
      <c r="T41" s="95"/>
      <c r="U41" s="95"/>
      <c r="V41" s="96"/>
      <c r="W41" s="94"/>
      <c r="X41" s="95"/>
      <c r="Y41" s="95"/>
      <c r="Z41" s="96"/>
      <c r="AA41" s="94"/>
      <c r="AB41" s="95"/>
      <c r="AC41" s="95"/>
      <c r="AD41" s="96">
        <v>1</v>
      </c>
      <c r="AE41" s="94"/>
      <c r="AF41" s="95"/>
      <c r="AG41" s="95"/>
      <c r="AH41" s="96"/>
      <c r="AI41" s="94"/>
      <c r="AJ41" s="95"/>
      <c r="AK41" s="95"/>
      <c r="AL41" s="96"/>
      <c r="AM41" s="94"/>
      <c r="AN41" s="95"/>
      <c r="AO41" s="95"/>
      <c r="AP41" s="96"/>
      <c r="AQ41" s="94"/>
      <c r="AR41" s="95"/>
      <c r="AS41" s="95"/>
      <c r="AT41" s="96"/>
      <c r="AU41" s="94"/>
      <c r="AV41" s="95"/>
      <c r="AW41" s="95"/>
      <c r="AX41" s="96"/>
      <c r="AY41" s="35">
        <f t="shared" si="0"/>
        <v>0</v>
      </c>
      <c r="AZ41" s="36">
        <f t="shared" si="1"/>
        <v>0</v>
      </c>
      <c r="BA41" s="36">
        <f t="shared" si="2"/>
        <v>0</v>
      </c>
      <c r="BB41" s="37">
        <f t="shared" si="3"/>
        <v>1</v>
      </c>
      <c r="BC41" s="53">
        <f t="shared" si="4"/>
        <v>0</v>
      </c>
      <c r="BD41" s="54">
        <f t="shared" si="5"/>
        <v>0</v>
      </c>
      <c r="BE41" s="54">
        <f t="shared" si="6"/>
        <v>0</v>
      </c>
      <c r="BF41" s="55">
        <f t="shared" si="7"/>
        <v>1</v>
      </c>
      <c r="BG41" s="107">
        <f t="shared" si="8"/>
        <v>1</v>
      </c>
      <c r="BH41" s="154" t="s">
        <v>169</v>
      </c>
    </row>
    <row r="42" spans="1:60" ht="10.5" customHeight="1" thickBot="1">
      <c r="A42" s="158">
        <v>23</v>
      </c>
      <c r="B42" s="177" t="s">
        <v>141</v>
      </c>
      <c r="C42" s="94"/>
      <c r="D42" s="95"/>
      <c r="E42" s="95"/>
      <c r="F42" s="96"/>
      <c r="G42" s="94"/>
      <c r="H42" s="95"/>
      <c r="I42" s="95"/>
      <c r="J42" s="96"/>
      <c r="K42" s="94"/>
      <c r="L42" s="95"/>
      <c r="M42" s="95"/>
      <c r="N42" s="96"/>
      <c r="O42" s="94"/>
      <c r="P42" s="95"/>
      <c r="Q42" s="95"/>
      <c r="R42" s="96"/>
      <c r="S42" s="94"/>
      <c r="T42" s="95"/>
      <c r="U42" s="95"/>
      <c r="V42" s="96"/>
      <c r="W42" s="94"/>
      <c r="X42" s="95">
        <v>1</v>
      </c>
      <c r="Y42" s="95">
        <v>1</v>
      </c>
      <c r="Z42" s="96"/>
      <c r="AA42" s="94"/>
      <c r="AB42" s="95"/>
      <c r="AC42" s="95">
        <v>1</v>
      </c>
      <c r="AD42" s="96"/>
      <c r="AE42" s="94"/>
      <c r="AF42" s="95"/>
      <c r="AG42" s="95"/>
      <c r="AH42" s="96"/>
      <c r="AI42" s="94"/>
      <c r="AJ42" s="95"/>
      <c r="AK42" s="95"/>
      <c r="AL42" s="96"/>
      <c r="AM42" s="94"/>
      <c r="AN42" s="95"/>
      <c r="AO42" s="95"/>
      <c r="AP42" s="96"/>
      <c r="AQ42" s="94"/>
      <c r="AR42" s="95"/>
      <c r="AS42" s="95"/>
      <c r="AT42" s="96"/>
      <c r="AU42" s="94"/>
      <c r="AV42" s="95"/>
      <c r="AW42" s="95"/>
      <c r="AX42" s="96"/>
      <c r="AY42" s="35">
        <f t="shared" si="0"/>
        <v>0</v>
      </c>
      <c r="AZ42" s="36">
        <f t="shared" si="1"/>
        <v>1</v>
      </c>
      <c r="BA42" s="36">
        <f t="shared" si="2"/>
        <v>2</v>
      </c>
      <c r="BB42" s="37">
        <f t="shared" si="3"/>
        <v>0</v>
      </c>
      <c r="BC42" s="53">
        <f t="shared" si="4"/>
        <v>0</v>
      </c>
      <c r="BD42" s="54">
        <f t="shared" si="5"/>
        <v>5</v>
      </c>
      <c r="BE42" s="54">
        <f t="shared" si="6"/>
        <v>6</v>
      </c>
      <c r="BF42" s="55">
        <f t="shared" si="7"/>
        <v>0</v>
      </c>
      <c r="BG42" s="107">
        <f t="shared" si="8"/>
        <v>11</v>
      </c>
      <c r="BH42" s="154" t="s">
        <v>168</v>
      </c>
    </row>
    <row r="43" spans="1:60" ht="10.5" customHeight="1" hidden="1" thickBot="1">
      <c r="A43" s="187">
        <v>38</v>
      </c>
      <c r="B43" s="184" t="s">
        <v>142</v>
      </c>
      <c r="C43" s="65"/>
      <c r="D43" s="66"/>
      <c r="E43" s="66"/>
      <c r="F43" s="67"/>
      <c r="G43" s="65"/>
      <c r="H43" s="66"/>
      <c r="I43" s="66"/>
      <c r="J43" s="67"/>
      <c r="K43" s="65"/>
      <c r="L43" s="66"/>
      <c r="M43" s="66"/>
      <c r="N43" s="67"/>
      <c r="O43" s="65"/>
      <c r="P43" s="66"/>
      <c r="Q43" s="66"/>
      <c r="R43" s="67"/>
      <c r="S43" s="65"/>
      <c r="T43" s="66"/>
      <c r="U43" s="66"/>
      <c r="V43" s="67"/>
      <c r="W43" s="65"/>
      <c r="X43" s="66"/>
      <c r="Y43" s="66"/>
      <c r="Z43" s="67"/>
      <c r="AA43" s="65"/>
      <c r="AB43" s="66"/>
      <c r="AC43" s="66"/>
      <c r="AD43" s="67"/>
      <c r="AE43" s="65"/>
      <c r="AF43" s="66"/>
      <c r="AG43" s="66"/>
      <c r="AH43" s="67"/>
      <c r="AI43" s="65"/>
      <c r="AJ43" s="66"/>
      <c r="AK43" s="66"/>
      <c r="AL43" s="67"/>
      <c r="AM43" s="65"/>
      <c r="AN43" s="66"/>
      <c r="AO43" s="66"/>
      <c r="AP43" s="67"/>
      <c r="AQ43" s="65"/>
      <c r="AR43" s="66"/>
      <c r="AS43" s="66"/>
      <c r="AT43" s="67"/>
      <c r="AU43" s="65"/>
      <c r="AV43" s="66"/>
      <c r="AW43" s="66"/>
      <c r="AX43" s="67"/>
      <c r="AY43" s="41">
        <f t="shared" si="0"/>
        <v>0</v>
      </c>
      <c r="AZ43" s="42">
        <f t="shared" si="1"/>
        <v>0</v>
      </c>
      <c r="BA43" s="42">
        <f t="shared" si="2"/>
        <v>0</v>
      </c>
      <c r="BB43" s="43">
        <f t="shared" si="3"/>
        <v>0</v>
      </c>
      <c r="BC43" s="115">
        <f t="shared" si="4"/>
        <v>0</v>
      </c>
      <c r="BD43" s="116">
        <f t="shared" si="5"/>
        <v>0</v>
      </c>
      <c r="BE43" s="116">
        <f t="shared" si="6"/>
        <v>0</v>
      </c>
      <c r="BF43" s="117">
        <f t="shared" si="7"/>
        <v>0</v>
      </c>
      <c r="BG43" s="109">
        <f t="shared" si="8"/>
        <v>0</v>
      </c>
      <c r="BH43" s="154"/>
    </row>
    <row r="44" spans="1:60" ht="10.5" customHeight="1">
      <c r="A44" s="158">
        <v>24</v>
      </c>
      <c r="B44" s="185" t="s">
        <v>143</v>
      </c>
      <c r="C44" s="68"/>
      <c r="D44" s="69">
        <v>1</v>
      </c>
      <c r="E44" s="69"/>
      <c r="F44" s="70"/>
      <c r="G44" s="68"/>
      <c r="H44" s="69"/>
      <c r="I44" s="69"/>
      <c r="J44" s="70"/>
      <c r="K44" s="68"/>
      <c r="L44" s="69"/>
      <c r="M44" s="69"/>
      <c r="N44" s="70"/>
      <c r="O44" s="68"/>
      <c r="P44" s="69"/>
      <c r="Q44" s="69">
        <v>1</v>
      </c>
      <c r="R44" s="70"/>
      <c r="S44" s="68"/>
      <c r="T44" s="69"/>
      <c r="U44" s="69"/>
      <c r="V44" s="70"/>
      <c r="W44" s="68"/>
      <c r="X44" s="69"/>
      <c r="Y44" s="69"/>
      <c r="Z44" s="70"/>
      <c r="AA44" s="68"/>
      <c r="AB44" s="69"/>
      <c r="AC44" s="69"/>
      <c r="AD44" s="70"/>
      <c r="AE44" s="68"/>
      <c r="AF44" s="69"/>
      <c r="AG44" s="69"/>
      <c r="AH44" s="70"/>
      <c r="AI44" s="68"/>
      <c r="AJ44" s="69"/>
      <c r="AK44" s="69"/>
      <c r="AL44" s="70">
        <v>1</v>
      </c>
      <c r="AM44" s="68"/>
      <c r="AN44" s="69"/>
      <c r="AO44" s="69"/>
      <c r="AP44" s="70"/>
      <c r="AQ44" s="68"/>
      <c r="AR44" s="69"/>
      <c r="AS44" s="69"/>
      <c r="AT44" s="70"/>
      <c r="AU44" s="68"/>
      <c r="AV44" s="69"/>
      <c r="AW44" s="69"/>
      <c r="AX44" s="70"/>
      <c r="AY44" s="59">
        <f t="shared" si="0"/>
        <v>0</v>
      </c>
      <c r="AZ44" s="60">
        <f t="shared" si="1"/>
        <v>1</v>
      </c>
      <c r="BA44" s="60">
        <f t="shared" si="2"/>
        <v>1</v>
      </c>
      <c r="BB44" s="61">
        <f t="shared" si="3"/>
        <v>1</v>
      </c>
      <c r="BC44" s="62">
        <f t="shared" si="4"/>
        <v>0</v>
      </c>
      <c r="BD44" s="63">
        <f t="shared" si="5"/>
        <v>5</v>
      </c>
      <c r="BE44" s="63">
        <f t="shared" si="6"/>
        <v>3</v>
      </c>
      <c r="BF44" s="64">
        <f t="shared" si="7"/>
        <v>1</v>
      </c>
      <c r="BG44" s="111">
        <f t="shared" si="8"/>
        <v>9</v>
      </c>
      <c r="BH44" s="154" t="s">
        <v>166</v>
      </c>
    </row>
    <row r="45" spans="1:60" ht="10.5" customHeight="1" thickBot="1">
      <c r="A45" s="114">
        <v>25</v>
      </c>
      <c r="B45" s="174" t="s">
        <v>87</v>
      </c>
      <c r="C45" s="104"/>
      <c r="D45" s="105"/>
      <c r="E45" s="105"/>
      <c r="F45" s="106">
        <v>1</v>
      </c>
      <c r="G45" s="104"/>
      <c r="H45" s="105"/>
      <c r="I45" s="105"/>
      <c r="J45" s="106"/>
      <c r="K45" s="104"/>
      <c r="L45" s="105"/>
      <c r="M45" s="105"/>
      <c r="N45" s="106"/>
      <c r="O45" s="104"/>
      <c r="P45" s="105"/>
      <c r="Q45" s="105"/>
      <c r="R45" s="106"/>
      <c r="S45" s="104"/>
      <c r="T45" s="105"/>
      <c r="U45" s="105"/>
      <c r="V45" s="106"/>
      <c r="W45" s="104"/>
      <c r="X45" s="105"/>
      <c r="Y45" s="105"/>
      <c r="Z45" s="106"/>
      <c r="AA45" s="104"/>
      <c r="AB45" s="105"/>
      <c r="AC45" s="105"/>
      <c r="AD45" s="106"/>
      <c r="AE45" s="104"/>
      <c r="AF45" s="105"/>
      <c r="AG45" s="105"/>
      <c r="AH45" s="106"/>
      <c r="AI45" s="104"/>
      <c r="AJ45" s="105"/>
      <c r="AK45" s="105"/>
      <c r="AL45" s="106"/>
      <c r="AM45" s="104"/>
      <c r="AN45" s="105"/>
      <c r="AO45" s="105"/>
      <c r="AP45" s="106"/>
      <c r="AQ45" s="104"/>
      <c r="AR45" s="105"/>
      <c r="AS45" s="105"/>
      <c r="AT45" s="106"/>
      <c r="AU45" s="104"/>
      <c r="AV45" s="105"/>
      <c r="AW45" s="105"/>
      <c r="AX45" s="106"/>
      <c r="AY45" s="38">
        <f t="shared" si="0"/>
        <v>0</v>
      </c>
      <c r="AZ45" s="39">
        <f t="shared" si="1"/>
        <v>0</v>
      </c>
      <c r="BA45" s="39">
        <f t="shared" si="2"/>
        <v>0</v>
      </c>
      <c r="BB45" s="40">
        <f t="shared" si="3"/>
        <v>1</v>
      </c>
      <c r="BC45" s="56">
        <f t="shared" si="4"/>
        <v>0</v>
      </c>
      <c r="BD45" s="57">
        <f t="shared" si="5"/>
        <v>0</v>
      </c>
      <c r="BE45" s="57">
        <f t="shared" si="6"/>
        <v>0</v>
      </c>
      <c r="BF45" s="58">
        <f t="shared" si="7"/>
        <v>1</v>
      </c>
      <c r="BG45" s="108">
        <f t="shared" si="8"/>
        <v>1</v>
      </c>
      <c r="BH45" s="155" t="s">
        <v>169</v>
      </c>
    </row>
    <row r="46" spans="1:64" ht="10.5" customHeight="1" thickBot="1">
      <c r="A46" s="248" t="s">
        <v>4</v>
      </c>
      <c r="B46" s="259"/>
      <c r="C46" s="104"/>
      <c r="D46" s="105"/>
      <c r="E46" s="105">
        <v>2</v>
      </c>
      <c r="F46" s="106">
        <v>1</v>
      </c>
      <c r="G46" s="104"/>
      <c r="H46" s="105"/>
      <c r="I46" s="105"/>
      <c r="J46" s="106"/>
      <c r="K46" s="104"/>
      <c r="L46" s="105"/>
      <c r="M46" s="105"/>
      <c r="N46" s="106"/>
      <c r="O46" s="104"/>
      <c r="P46" s="105"/>
      <c r="Q46" s="105"/>
      <c r="R46" s="106">
        <v>1</v>
      </c>
      <c r="S46" s="104"/>
      <c r="T46" s="105"/>
      <c r="U46" s="105">
        <v>1</v>
      </c>
      <c r="V46" s="106"/>
      <c r="W46" s="104">
        <v>1</v>
      </c>
      <c r="X46" s="105"/>
      <c r="Y46" s="105"/>
      <c r="Z46" s="106"/>
      <c r="AA46" s="104"/>
      <c r="AB46" s="105"/>
      <c r="AC46" s="105"/>
      <c r="AD46" s="106"/>
      <c r="AE46" s="104"/>
      <c r="AF46" s="105"/>
      <c r="AG46" s="105"/>
      <c r="AH46" s="106"/>
      <c r="AI46" s="104"/>
      <c r="AJ46" s="105"/>
      <c r="AK46" s="105"/>
      <c r="AL46" s="106"/>
      <c r="AM46" s="104"/>
      <c r="AN46" s="105">
        <v>1</v>
      </c>
      <c r="AO46" s="105"/>
      <c r="AP46" s="106"/>
      <c r="AQ46" s="104"/>
      <c r="AR46" s="105"/>
      <c r="AS46" s="105"/>
      <c r="AT46" s="106"/>
      <c r="AU46" s="104"/>
      <c r="AV46" s="105"/>
      <c r="AW46" s="105"/>
      <c r="AX46" s="106"/>
      <c r="AY46" s="118">
        <f t="shared" si="0"/>
        <v>1</v>
      </c>
      <c r="AZ46" s="119">
        <f t="shared" si="1"/>
        <v>1</v>
      </c>
      <c r="BA46" s="119">
        <f t="shared" si="2"/>
        <v>3</v>
      </c>
      <c r="BB46" s="120">
        <f t="shared" si="3"/>
        <v>2</v>
      </c>
      <c r="BC46" s="56">
        <f t="shared" si="4"/>
        <v>7</v>
      </c>
      <c r="BD46" s="57">
        <f t="shared" si="5"/>
        <v>5</v>
      </c>
      <c r="BE46" s="57">
        <f t="shared" si="6"/>
        <v>9</v>
      </c>
      <c r="BF46" s="58">
        <f t="shared" si="7"/>
        <v>2</v>
      </c>
      <c r="BG46" s="121">
        <f t="shared" si="8"/>
        <v>23</v>
      </c>
      <c r="BH46" s="48"/>
      <c r="BI46" s="21"/>
      <c r="BJ46" s="21"/>
      <c r="BK46" s="21"/>
      <c r="BL46" s="21"/>
    </row>
    <row r="47" spans="1:64" ht="10.5" customHeight="1" thickBot="1">
      <c r="A47" s="248" t="s">
        <v>107</v>
      </c>
      <c r="B47" s="249"/>
      <c r="C47" s="100"/>
      <c r="D47" s="101"/>
      <c r="E47" s="101"/>
      <c r="F47" s="102"/>
      <c r="G47" s="100"/>
      <c r="H47" s="101"/>
      <c r="I47" s="101"/>
      <c r="J47" s="102"/>
      <c r="K47" s="100"/>
      <c r="L47" s="101"/>
      <c r="M47" s="101"/>
      <c r="N47" s="102"/>
      <c r="O47" s="100"/>
      <c r="P47" s="101"/>
      <c r="Q47" s="101"/>
      <c r="R47" s="102"/>
      <c r="S47" s="100"/>
      <c r="T47" s="101"/>
      <c r="U47" s="101">
        <v>1</v>
      </c>
      <c r="V47" s="102"/>
      <c r="W47" s="100"/>
      <c r="X47" s="101"/>
      <c r="Y47" s="101"/>
      <c r="Z47" s="102"/>
      <c r="AA47" s="100"/>
      <c r="AB47" s="101"/>
      <c r="AC47" s="101"/>
      <c r="AD47" s="102"/>
      <c r="AE47" s="100"/>
      <c r="AF47" s="101"/>
      <c r="AG47" s="101"/>
      <c r="AH47" s="102"/>
      <c r="AI47" s="100"/>
      <c r="AJ47" s="101"/>
      <c r="AK47" s="101"/>
      <c r="AL47" s="102"/>
      <c r="AM47" s="100"/>
      <c r="AN47" s="101"/>
      <c r="AO47" s="101"/>
      <c r="AP47" s="102"/>
      <c r="AQ47" s="100"/>
      <c r="AR47" s="101"/>
      <c r="AS47" s="101"/>
      <c r="AT47" s="102"/>
      <c r="AU47" s="100"/>
      <c r="AV47" s="101"/>
      <c r="AW47" s="101"/>
      <c r="AX47" s="102"/>
      <c r="AY47" s="118">
        <f t="shared" si="0"/>
        <v>0</v>
      </c>
      <c r="AZ47" s="119">
        <f t="shared" si="1"/>
        <v>0</v>
      </c>
      <c r="BA47" s="119">
        <f t="shared" si="2"/>
        <v>1</v>
      </c>
      <c r="BB47" s="120">
        <f t="shared" si="3"/>
        <v>0</v>
      </c>
      <c r="BC47" s="56">
        <f t="shared" si="4"/>
        <v>0</v>
      </c>
      <c r="BD47" s="57">
        <f t="shared" si="5"/>
        <v>0</v>
      </c>
      <c r="BE47" s="57">
        <f t="shared" si="6"/>
        <v>3</v>
      </c>
      <c r="BF47" s="58">
        <f t="shared" si="7"/>
        <v>0</v>
      </c>
      <c r="BG47" s="121">
        <f t="shared" si="8"/>
        <v>3</v>
      </c>
      <c r="BH47" s="48"/>
      <c r="BI47" s="21"/>
      <c r="BJ47" s="21"/>
      <c r="BK47" s="21"/>
      <c r="BL47" s="21"/>
    </row>
    <row r="48" spans="1:64" ht="10.5" customHeight="1" thickBot="1">
      <c r="A48" s="20"/>
      <c r="B48" s="71"/>
      <c r="C48" s="133">
        <f aca="true" t="shared" si="9" ref="C48:AH48">SUM(C6:C47)</f>
        <v>1</v>
      </c>
      <c r="D48" s="134">
        <f t="shared" si="9"/>
        <v>1</v>
      </c>
      <c r="E48" s="134">
        <f t="shared" si="9"/>
        <v>2</v>
      </c>
      <c r="F48" s="135">
        <f t="shared" si="9"/>
        <v>2</v>
      </c>
      <c r="G48" s="133">
        <f t="shared" si="9"/>
        <v>1</v>
      </c>
      <c r="H48" s="134">
        <f t="shared" si="9"/>
        <v>1</v>
      </c>
      <c r="I48" s="134">
        <f t="shared" si="9"/>
        <v>2</v>
      </c>
      <c r="J48" s="135">
        <f t="shared" si="9"/>
        <v>2</v>
      </c>
      <c r="K48" s="133">
        <f t="shared" si="9"/>
        <v>1</v>
      </c>
      <c r="L48" s="134">
        <f t="shared" si="9"/>
        <v>1</v>
      </c>
      <c r="M48" s="134">
        <f t="shared" si="9"/>
        <v>1</v>
      </c>
      <c r="N48" s="135">
        <f t="shared" si="9"/>
        <v>2</v>
      </c>
      <c r="O48" s="133">
        <f t="shared" si="9"/>
        <v>1</v>
      </c>
      <c r="P48" s="134">
        <f t="shared" si="9"/>
        <v>1</v>
      </c>
      <c r="Q48" s="134">
        <f t="shared" si="9"/>
        <v>2</v>
      </c>
      <c r="R48" s="135">
        <f t="shared" si="9"/>
        <v>2</v>
      </c>
      <c r="S48" s="133">
        <f t="shared" si="9"/>
        <v>1</v>
      </c>
      <c r="T48" s="134">
        <f t="shared" si="9"/>
        <v>1</v>
      </c>
      <c r="U48" s="134">
        <f t="shared" si="9"/>
        <v>2</v>
      </c>
      <c r="V48" s="135">
        <f t="shared" si="9"/>
        <v>2</v>
      </c>
      <c r="W48" s="133">
        <f t="shared" si="9"/>
        <v>1</v>
      </c>
      <c r="X48" s="134">
        <f t="shared" si="9"/>
        <v>1</v>
      </c>
      <c r="Y48" s="134">
        <f t="shared" si="9"/>
        <v>2</v>
      </c>
      <c r="Z48" s="135">
        <f t="shared" si="9"/>
        <v>2</v>
      </c>
      <c r="AA48" s="133">
        <f t="shared" si="9"/>
        <v>1</v>
      </c>
      <c r="AB48" s="134">
        <f t="shared" si="9"/>
        <v>1</v>
      </c>
      <c r="AC48" s="134">
        <f t="shared" si="9"/>
        <v>2</v>
      </c>
      <c r="AD48" s="135">
        <f t="shared" si="9"/>
        <v>2</v>
      </c>
      <c r="AE48" s="133">
        <f t="shared" si="9"/>
        <v>1</v>
      </c>
      <c r="AF48" s="134">
        <f t="shared" si="9"/>
        <v>1</v>
      </c>
      <c r="AG48" s="134">
        <f t="shared" si="9"/>
        <v>2</v>
      </c>
      <c r="AH48" s="135">
        <f t="shared" si="9"/>
        <v>2</v>
      </c>
      <c r="AI48" s="133">
        <f aca="true" t="shared" si="10" ref="AI48:BG48">SUM(AI6:AI47)</f>
        <v>1</v>
      </c>
      <c r="AJ48" s="134">
        <f t="shared" si="10"/>
        <v>1</v>
      </c>
      <c r="AK48" s="134">
        <f t="shared" si="10"/>
        <v>2</v>
      </c>
      <c r="AL48" s="135">
        <f t="shared" si="10"/>
        <v>2</v>
      </c>
      <c r="AM48" s="133">
        <f t="shared" si="10"/>
        <v>1</v>
      </c>
      <c r="AN48" s="134">
        <f t="shared" si="10"/>
        <v>1</v>
      </c>
      <c r="AO48" s="134">
        <f t="shared" si="10"/>
        <v>2</v>
      </c>
      <c r="AP48" s="135">
        <f t="shared" si="10"/>
        <v>2</v>
      </c>
      <c r="AQ48" s="133">
        <f t="shared" si="10"/>
        <v>0</v>
      </c>
      <c r="AR48" s="134">
        <f t="shared" si="10"/>
        <v>0</v>
      </c>
      <c r="AS48" s="134">
        <f t="shared" si="10"/>
        <v>0</v>
      </c>
      <c r="AT48" s="135">
        <f t="shared" si="10"/>
        <v>0</v>
      </c>
      <c r="AU48" s="133">
        <f t="shared" si="10"/>
        <v>0</v>
      </c>
      <c r="AV48" s="134">
        <f t="shared" si="10"/>
        <v>0</v>
      </c>
      <c r="AW48" s="134">
        <f t="shared" si="10"/>
        <v>0</v>
      </c>
      <c r="AX48" s="135">
        <f t="shared" si="10"/>
        <v>0</v>
      </c>
      <c r="AY48" s="133">
        <f t="shared" si="10"/>
        <v>10</v>
      </c>
      <c r="AZ48" s="134">
        <f t="shared" si="10"/>
        <v>10</v>
      </c>
      <c r="BA48" s="134">
        <f t="shared" si="10"/>
        <v>19</v>
      </c>
      <c r="BB48" s="135">
        <f t="shared" si="10"/>
        <v>20</v>
      </c>
      <c r="BC48" s="133">
        <f t="shared" si="10"/>
        <v>70</v>
      </c>
      <c r="BD48" s="134">
        <f t="shared" si="10"/>
        <v>50</v>
      </c>
      <c r="BE48" s="134">
        <f t="shared" si="10"/>
        <v>57</v>
      </c>
      <c r="BF48" s="135">
        <f t="shared" si="10"/>
        <v>20</v>
      </c>
      <c r="BG48" s="112">
        <f t="shared" si="10"/>
        <v>197</v>
      </c>
      <c r="BH48" s="72"/>
      <c r="BI48" s="21"/>
      <c r="BJ48" s="21"/>
      <c r="BK48" s="21"/>
      <c r="BL48" s="21"/>
    </row>
    <row r="49" spans="1:64" ht="10.5" customHeight="1">
      <c r="A49" s="20"/>
      <c r="C49" s="44"/>
      <c r="D49" s="44"/>
      <c r="E49" s="44"/>
      <c r="F49" s="44"/>
      <c r="G49" s="44"/>
      <c r="H49" s="44"/>
      <c r="I49" s="44"/>
      <c r="J49" s="204"/>
      <c r="K49" s="204"/>
      <c r="L49" s="204"/>
      <c r="M49" s="204"/>
      <c r="N49" s="204"/>
      <c r="O49" s="204"/>
      <c r="P49" s="204"/>
      <c r="Q49" s="204"/>
      <c r="R49" s="204"/>
      <c r="S49" s="205"/>
      <c r="T49" s="205"/>
      <c r="U49" s="205"/>
      <c r="V49" s="205"/>
      <c r="W49" s="44"/>
      <c r="X49" s="44"/>
      <c r="Y49" s="44"/>
      <c r="Z49" s="44"/>
      <c r="AA49" s="45"/>
      <c r="AB49" s="45"/>
      <c r="AC49" s="45"/>
      <c r="AD49" s="45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5"/>
      <c r="AR49" s="45"/>
      <c r="AS49" s="45"/>
      <c r="AT49" s="45"/>
      <c r="AU49" s="45"/>
      <c r="AV49" s="45"/>
      <c r="AW49" s="45"/>
      <c r="AX49" s="45"/>
      <c r="AY49" s="46"/>
      <c r="AZ49" s="46"/>
      <c r="BA49" s="46"/>
      <c r="BB49" s="46"/>
      <c r="BC49" s="46"/>
      <c r="BD49" s="46"/>
      <c r="BE49" s="46"/>
      <c r="BF49" s="46"/>
      <c r="BG49" s="47"/>
      <c r="BH49" s="48"/>
      <c r="BI49" s="21"/>
      <c r="BJ49" s="21"/>
      <c r="BK49" s="21"/>
      <c r="BL49" s="21"/>
    </row>
    <row r="50" spans="1:73" ht="6" customHeight="1">
      <c r="A50" s="272" t="s">
        <v>111</v>
      </c>
      <c r="B50" s="272"/>
      <c r="C50" s="136"/>
      <c r="D50" s="136"/>
      <c r="E50" s="137"/>
      <c r="F50" s="137"/>
      <c r="G50" s="137"/>
      <c r="H50" s="137"/>
      <c r="I50" s="137"/>
      <c r="J50" s="273" t="str">
        <f>'[1]реквизиты'!$G$7</f>
        <v>А.Б.Рыбаков</v>
      </c>
      <c r="K50" s="273"/>
      <c r="L50" s="273"/>
      <c r="M50" s="273"/>
      <c r="N50" s="273"/>
      <c r="O50" s="273"/>
      <c r="P50" s="273"/>
      <c r="Q50" s="138"/>
      <c r="R50" s="139"/>
      <c r="S50" s="140"/>
      <c r="T50" s="140"/>
      <c r="U50" s="140"/>
      <c r="V50" s="140"/>
      <c r="W50" s="232">
        <f>HYPERLINK('[1]реквизиты'!$A$22)</f>
      </c>
      <c r="X50" s="232"/>
      <c r="Y50" s="232"/>
      <c r="Z50" s="232"/>
      <c r="AA50" s="232"/>
      <c r="AB50" s="232"/>
      <c r="AC50" s="232"/>
      <c r="AD50" s="232"/>
      <c r="AE50" s="232"/>
      <c r="AF50" s="232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0"/>
      <c r="AS50" s="140"/>
      <c r="AT50" s="140"/>
      <c r="AU50" s="273" t="str">
        <f>'[1]реквизиты'!$G$9</f>
        <v>С.М.Тресикн</v>
      </c>
      <c r="AV50" s="273"/>
      <c r="AW50" s="273"/>
      <c r="AX50" s="273"/>
      <c r="AY50" s="273"/>
      <c r="AZ50" s="273"/>
      <c r="BA50" s="273"/>
      <c r="BB50" s="273"/>
      <c r="BC50" s="273"/>
      <c r="BD50" s="273"/>
      <c r="BE50" s="141"/>
      <c r="BF50" s="141"/>
      <c r="BG50" s="141"/>
      <c r="BH50" s="141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</row>
    <row r="51" spans="1:73" ht="17.25" customHeight="1">
      <c r="A51" s="272"/>
      <c r="B51" s="272"/>
      <c r="C51" s="136"/>
      <c r="D51" s="136"/>
      <c r="E51" s="235"/>
      <c r="F51" s="137"/>
      <c r="G51" s="137"/>
      <c r="H51" s="137"/>
      <c r="I51" s="137"/>
      <c r="J51" s="273"/>
      <c r="K51" s="273"/>
      <c r="L51" s="273"/>
      <c r="M51" s="273"/>
      <c r="N51" s="273"/>
      <c r="O51" s="273"/>
      <c r="P51" s="273"/>
      <c r="Q51" s="233" t="str">
        <f>'[1]реквизиты'!$A$8</f>
        <v>Гл. секретарь, судья МК</v>
      </c>
      <c r="R51" s="141"/>
      <c r="S51" s="141"/>
      <c r="T51" s="141"/>
      <c r="U51" s="141"/>
      <c r="V51" s="141"/>
      <c r="W51" s="234"/>
      <c r="X51" s="234"/>
      <c r="Y51" s="234"/>
      <c r="Z51" s="232"/>
      <c r="AA51" s="232"/>
      <c r="AB51" s="232"/>
      <c r="AC51" s="232"/>
      <c r="AD51" s="232"/>
      <c r="AE51" s="232"/>
      <c r="AF51" s="232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0"/>
      <c r="AS51" s="140"/>
      <c r="AT51" s="140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06"/>
      <c r="BF51" s="141"/>
      <c r="BG51" s="141"/>
      <c r="BH51" s="141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</row>
    <row r="52" spans="1:65" ht="10.5" customHeight="1">
      <c r="A52" s="143"/>
      <c r="B52" s="144"/>
      <c r="C52" s="145"/>
      <c r="D52" s="145"/>
      <c r="E52" s="145"/>
      <c r="F52" s="145"/>
      <c r="G52" s="137"/>
      <c r="H52" s="137"/>
      <c r="I52" s="137"/>
      <c r="J52" s="243" t="str">
        <f>'[1]реквизиты'!$G$8</f>
        <v>/г.Чебоксары/</v>
      </c>
      <c r="K52" s="243"/>
      <c r="L52" s="243"/>
      <c r="M52" s="243"/>
      <c r="N52" s="243"/>
      <c r="O52" s="243"/>
      <c r="P52" s="243"/>
      <c r="Q52" s="136"/>
      <c r="R52" s="136"/>
      <c r="S52" s="153"/>
      <c r="T52" s="153"/>
      <c r="U52" s="153"/>
      <c r="V52" s="153"/>
      <c r="W52" s="153"/>
      <c r="X52" s="153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5"/>
      <c r="AJ52" s="145"/>
      <c r="AK52" s="145"/>
      <c r="AL52" s="145"/>
      <c r="AM52" s="145"/>
      <c r="AN52" s="145"/>
      <c r="AO52" s="145"/>
      <c r="AP52" s="145"/>
      <c r="AQ52" s="140"/>
      <c r="AR52" s="140"/>
      <c r="AS52" s="140"/>
      <c r="AT52" s="140"/>
      <c r="AU52" s="140"/>
      <c r="AV52" s="140"/>
      <c r="AW52" s="140"/>
      <c r="AX52" s="140"/>
      <c r="AY52" s="244" t="str">
        <f>'[1]реквизиты'!$G$10</f>
        <v>/г. Бийск/</v>
      </c>
      <c r="AZ52" s="244"/>
      <c r="BA52" s="244"/>
      <c r="BB52" s="244"/>
      <c r="BC52" s="244"/>
      <c r="BD52" s="244"/>
      <c r="BE52" s="14"/>
      <c r="BF52" s="143"/>
      <c r="BG52" s="147"/>
      <c r="BH52" s="148"/>
      <c r="BI52" s="88"/>
      <c r="BJ52" s="88"/>
      <c r="BK52" s="88"/>
      <c r="BL52" s="88"/>
      <c r="BM52" s="19"/>
    </row>
    <row r="53" spans="1:65" ht="10.5" customHeight="1">
      <c r="A53" s="143"/>
      <c r="B53" s="144"/>
      <c r="C53" s="145"/>
      <c r="D53" s="145"/>
      <c r="E53" s="145"/>
      <c r="F53" s="136"/>
      <c r="G53" s="137"/>
      <c r="H53" s="137"/>
      <c r="I53" s="137"/>
      <c r="J53" s="137"/>
      <c r="K53" s="137"/>
      <c r="L53" s="137"/>
      <c r="M53" s="136"/>
      <c r="N53" s="137"/>
      <c r="O53" s="137"/>
      <c r="P53" s="136"/>
      <c r="Q53" s="136"/>
      <c r="R53" s="136"/>
      <c r="S53" s="153"/>
      <c r="T53" s="153"/>
      <c r="U53" s="153"/>
      <c r="V53" s="153"/>
      <c r="W53" s="153"/>
      <c r="X53" s="153"/>
      <c r="Y53" s="153"/>
      <c r="Z53" s="153"/>
      <c r="AA53" s="153"/>
      <c r="AB53" s="140"/>
      <c r="AC53" s="140"/>
      <c r="AD53" s="140"/>
      <c r="AE53" s="140"/>
      <c r="AF53" s="140"/>
      <c r="AG53" s="140"/>
      <c r="AH53" s="140"/>
      <c r="AI53" s="145"/>
      <c r="AJ53" s="145"/>
      <c r="AK53" s="145"/>
      <c r="AL53" s="145"/>
      <c r="AM53" s="145"/>
      <c r="AN53" s="145"/>
      <c r="AO53" s="145"/>
      <c r="AP53" s="145"/>
      <c r="AQ53" s="140"/>
      <c r="AR53" s="140"/>
      <c r="AS53" s="140"/>
      <c r="AT53" s="140"/>
      <c r="AU53" s="140"/>
      <c r="AV53" s="140"/>
      <c r="AW53" s="140"/>
      <c r="AX53" s="140"/>
      <c r="AY53" s="146"/>
      <c r="AZ53" s="146"/>
      <c r="BA53" s="146"/>
      <c r="BB53" s="143"/>
      <c r="BC53" s="143"/>
      <c r="BD53" s="143"/>
      <c r="BE53" s="143"/>
      <c r="BF53" s="143"/>
      <c r="BG53" s="147"/>
      <c r="BH53" s="148"/>
      <c r="BI53" s="88"/>
      <c r="BJ53" s="88"/>
      <c r="BK53" s="88"/>
      <c r="BL53" s="88"/>
      <c r="BM53" s="19"/>
    </row>
    <row r="54" spans="1:65" ht="10.5" customHeight="1">
      <c r="A54" s="143"/>
      <c r="B54" s="142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49"/>
      <c r="T54" s="149"/>
      <c r="U54" s="149"/>
      <c r="V54" s="149"/>
      <c r="W54" s="137"/>
      <c r="X54" s="139"/>
      <c r="Y54" s="139"/>
      <c r="Z54" s="139"/>
      <c r="AA54" s="150"/>
      <c r="AB54" s="150"/>
      <c r="AC54" s="150"/>
      <c r="AD54" s="150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0"/>
      <c r="AR54" s="150"/>
      <c r="AS54" s="150"/>
      <c r="AT54" s="150"/>
      <c r="AU54" s="150"/>
      <c r="AV54" s="150"/>
      <c r="AW54" s="150"/>
      <c r="AX54" s="150"/>
      <c r="AY54" s="152"/>
      <c r="AZ54" s="152"/>
      <c r="BA54" s="152"/>
      <c r="BB54" s="143"/>
      <c r="BC54" s="143"/>
      <c r="BD54" s="143"/>
      <c r="BE54" s="143"/>
      <c r="BF54" s="143"/>
      <c r="BG54" s="147"/>
      <c r="BH54" s="148"/>
      <c r="BI54" s="88"/>
      <c r="BJ54" s="88"/>
      <c r="BK54" s="88"/>
      <c r="BL54" s="88"/>
      <c r="BM54" s="19"/>
    </row>
    <row r="55" spans="1:65" ht="10.5" customHeight="1">
      <c r="A55" s="83"/>
      <c r="B55" s="19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84"/>
      <c r="T55" s="84"/>
      <c r="U55" s="84"/>
      <c r="V55" s="84"/>
      <c r="W55" s="72"/>
      <c r="X55" s="72"/>
      <c r="Y55" s="72"/>
      <c r="Z55" s="72"/>
      <c r="AA55" s="84"/>
      <c r="AB55" s="84"/>
      <c r="AC55" s="84"/>
      <c r="AD55" s="84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84"/>
      <c r="AR55" s="84"/>
      <c r="AS55" s="84"/>
      <c r="AT55" s="84"/>
      <c r="AU55" s="84"/>
      <c r="AV55" s="84"/>
      <c r="AW55" s="84"/>
      <c r="AX55" s="84"/>
      <c r="AY55" s="85"/>
      <c r="AZ55" s="85"/>
      <c r="BA55" s="85"/>
      <c r="BB55" s="85"/>
      <c r="BC55" s="85"/>
      <c r="BD55" s="85"/>
      <c r="BE55" s="85"/>
      <c r="BF55" s="85"/>
      <c r="BG55" s="86"/>
      <c r="BH55" s="87"/>
      <c r="BI55" s="88"/>
      <c r="BJ55" s="88"/>
      <c r="BK55" s="88"/>
      <c r="BL55" s="88"/>
      <c r="BM55" s="19"/>
    </row>
    <row r="56" spans="1:65" ht="10.5" customHeight="1">
      <c r="A56" s="83"/>
      <c r="B56" s="19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84"/>
      <c r="T56" s="84"/>
      <c r="U56" s="84"/>
      <c r="V56" s="84"/>
      <c r="W56" s="72"/>
      <c r="X56" s="72"/>
      <c r="Y56" s="72"/>
      <c r="Z56" s="72"/>
      <c r="AA56" s="84"/>
      <c r="AB56" s="84"/>
      <c r="AC56" s="84"/>
      <c r="AD56" s="84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84"/>
      <c r="AR56" s="84"/>
      <c r="AS56" s="84"/>
      <c r="AT56" s="84"/>
      <c r="AU56" s="84"/>
      <c r="AV56" s="84"/>
      <c r="AW56" s="84"/>
      <c r="AX56" s="84"/>
      <c r="AY56" s="85"/>
      <c r="AZ56" s="85"/>
      <c r="BA56" s="85"/>
      <c r="BB56" s="85"/>
      <c r="BC56" s="85"/>
      <c r="BD56" s="85"/>
      <c r="BE56" s="85"/>
      <c r="BF56" s="85"/>
      <c r="BG56" s="86"/>
      <c r="BH56" s="87"/>
      <c r="BI56" s="88"/>
      <c r="BJ56" s="88"/>
      <c r="BK56" s="88"/>
      <c r="BL56" s="88"/>
      <c r="BM56" s="19"/>
    </row>
    <row r="57" spans="1:64" ht="14.25">
      <c r="A57" s="20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45"/>
      <c r="U57" s="45"/>
      <c r="V57" s="45"/>
      <c r="W57" s="44"/>
      <c r="X57" s="44"/>
      <c r="Y57" s="44"/>
      <c r="Z57" s="44"/>
      <c r="AA57" s="45"/>
      <c r="AB57" s="45"/>
      <c r="AC57" s="45"/>
      <c r="AD57" s="45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5"/>
      <c r="AR57" s="45"/>
      <c r="AS57" s="45"/>
      <c r="AT57" s="45"/>
      <c r="AU57" s="45"/>
      <c r="AV57" s="45"/>
      <c r="AW57" s="45"/>
      <c r="AX57" s="45"/>
      <c r="AY57" s="46"/>
      <c r="AZ57" s="46"/>
      <c r="BA57" s="46"/>
      <c r="BB57" s="46"/>
      <c r="BC57" s="46"/>
      <c r="BD57" s="46"/>
      <c r="BE57" s="46"/>
      <c r="BF57" s="46"/>
      <c r="BG57" s="47"/>
      <c r="BH57" s="48"/>
      <c r="BI57" s="21"/>
      <c r="BJ57" s="21"/>
      <c r="BK57" s="21"/>
      <c r="BL57" s="21"/>
    </row>
    <row r="58" spans="1:64" ht="14.25">
      <c r="A58" s="20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45"/>
      <c r="U58" s="45"/>
      <c r="V58" s="45"/>
      <c r="W58" s="44"/>
      <c r="X58" s="44"/>
      <c r="Y58" s="44"/>
      <c r="Z58" s="44"/>
      <c r="AA58" s="45"/>
      <c r="AB58" s="45"/>
      <c r="AC58" s="45"/>
      <c r="AD58" s="45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5"/>
      <c r="AR58" s="45"/>
      <c r="AS58" s="45"/>
      <c r="AT58" s="45"/>
      <c r="AU58" s="45"/>
      <c r="AV58" s="45"/>
      <c r="AW58" s="45"/>
      <c r="AX58" s="45"/>
      <c r="AY58" s="46"/>
      <c r="AZ58" s="46"/>
      <c r="BA58" s="46"/>
      <c r="BB58" s="46"/>
      <c r="BC58" s="46"/>
      <c r="BD58" s="46"/>
      <c r="BE58" s="46"/>
      <c r="BF58" s="46"/>
      <c r="BG58" s="47"/>
      <c r="BH58" s="48"/>
      <c r="BI58" s="21"/>
      <c r="BJ58" s="21"/>
      <c r="BK58" s="21"/>
      <c r="BL58" s="21"/>
    </row>
    <row r="59" spans="3:64" ht="14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5"/>
      <c r="U59" s="45"/>
      <c r="V59" s="45"/>
      <c r="W59" s="44"/>
      <c r="X59" s="44"/>
      <c r="Y59" s="44"/>
      <c r="Z59" s="44"/>
      <c r="AA59" s="45"/>
      <c r="AB59" s="45"/>
      <c r="AC59" s="45"/>
      <c r="AD59" s="45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  <c r="AR59" s="45"/>
      <c r="AS59" s="45"/>
      <c r="AT59" s="45"/>
      <c r="AU59" s="45"/>
      <c r="AV59" s="45"/>
      <c r="AW59" s="45"/>
      <c r="AX59" s="45"/>
      <c r="AY59" s="46"/>
      <c r="AZ59" s="46"/>
      <c r="BA59" s="46"/>
      <c r="BB59" s="46"/>
      <c r="BC59" s="46"/>
      <c r="BD59" s="46"/>
      <c r="BE59" s="46"/>
      <c r="BF59" s="46"/>
      <c r="BG59" s="47"/>
      <c r="BH59" s="48"/>
      <c r="BI59" s="21"/>
      <c r="BJ59" s="21"/>
      <c r="BK59" s="21"/>
      <c r="BL59" s="21"/>
    </row>
    <row r="60" spans="3:64" ht="14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5"/>
      <c r="U60" s="45"/>
      <c r="V60" s="45"/>
      <c r="W60" s="44"/>
      <c r="X60" s="44"/>
      <c r="Y60" s="44"/>
      <c r="Z60" s="44"/>
      <c r="AA60" s="45"/>
      <c r="AB60" s="45"/>
      <c r="AC60" s="45"/>
      <c r="AD60" s="45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5"/>
      <c r="AR60" s="45"/>
      <c r="AS60" s="45"/>
      <c r="AT60" s="45"/>
      <c r="AU60" s="45"/>
      <c r="AV60" s="45"/>
      <c r="AW60" s="45"/>
      <c r="AX60" s="45"/>
      <c r="AY60" s="46"/>
      <c r="AZ60" s="46"/>
      <c r="BA60" s="46"/>
      <c r="BB60" s="46"/>
      <c r="BC60" s="46"/>
      <c r="BD60" s="46"/>
      <c r="BE60" s="46"/>
      <c r="BF60" s="46"/>
      <c r="BG60" s="47"/>
      <c r="BH60" s="48"/>
      <c r="BI60" s="21"/>
      <c r="BJ60" s="21"/>
      <c r="BK60" s="21"/>
      <c r="BL60" s="21"/>
    </row>
    <row r="61" spans="3:64" ht="14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45"/>
      <c r="U61" s="45"/>
      <c r="V61" s="45"/>
      <c r="W61" s="44"/>
      <c r="X61" s="44"/>
      <c r="Y61" s="44"/>
      <c r="Z61" s="44"/>
      <c r="AA61" s="45"/>
      <c r="AB61" s="45"/>
      <c r="AC61" s="45"/>
      <c r="AD61" s="45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5"/>
      <c r="AR61" s="45"/>
      <c r="AS61" s="45"/>
      <c r="AT61" s="45"/>
      <c r="AU61" s="45"/>
      <c r="AV61" s="45"/>
      <c r="AW61" s="45"/>
      <c r="AX61" s="45"/>
      <c r="AY61" s="46"/>
      <c r="AZ61" s="46"/>
      <c r="BA61" s="46"/>
      <c r="BB61" s="46"/>
      <c r="BC61" s="46"/>
      <c r="BD61" s="46"/>
      <c r="BE61" s="46"/>
      <c r="BF61" s="46"/>
      <c r="BG61" s="47"/>
      <c r="BH61" s="48"/>
      <c r="BI61" s="21"/>
      <c r="BJ61" s="21"/>
      <c r="BK61" s="21"/>
      <c r="BL61" s="21"/>
    </row>
    <row r="62" spans="3:64" ht="14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45"/>
      <c r="U62" s="45"/>
      <c r="V62" s="45"/>
      <c r="W62" s="44"/>
      <c r="X62" s="44"/>
      <c r="Y62" s="44"/>
      <c r="Z62" s="44"/>
      <c r="AA62" s="45"/>
      <c r="AB62" s="45"/>
      <c r="AC62" s="45"/>
      <c r="AD62" s="45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5"/>
      <c r="AR62" s="45"/>
      <c r="AS62" s="45"/>
      <c r="AT62" s="45"/>
      <c r="AU62" s="45"/>
      <c r="AV62" s="45"/>
      <c r="AW62" s="45"/>
      <c r="AX62" s="45"/>
      <c r="AY62" s="46"/>
      <c r="AZ62" s="46"/>
      <c r="BA62" s="46"/>
      <c r="BB62" s="46"/>
      <c r="BC62" s="46"/>
      <c r="BD62" s="46"/>
      <c r="BE62" s="46"/>
      <c r="BF62" s="46"/>
      <c r="BG62" s="47"/>
      <c r="BH62" s="48"/>
      <c r="BI62" s="21"/>
      <c r="BJ62" s="21"/>
      <c r="BK62" s="21"/>
      <c r="BL62" s="21"/>
    </row>
    <row r="63" spans="3:64" ht="14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45"/>
      <c r="U63" s="45"/>
      <c r="V63" s="45"/>
      <c r="W63" s="44"/>
      <c r="X63" s="44"/>
      <c r="Y63" s="44"/>
      <c r="Z63" s="44"/>
      <c r="AA63" s="45"/>
      <c r="AB63" s="45"/>
      <c r="AC63" s="45"/>
      <c r="AD63" s="45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5"/>
      <c r="AR63" s="45"/>
      <c r="AS63" s="45"/>
      <c r="AT63" s="45"/>
      <c r="AU63" s="45"/>
      <c r="AV63" s="45"/>
      <c r="AW63" s="45"/>
      <c r="AX63" s="45"/>
      <c r="AY63" s="46"/>
      <c r="AZ63" s="46"/>
      <c r="BA63" s="46"/>
      <c r="BB63" s="46"/>
      <c r="BC63" s="46"/>
      <c r="BD63" s="46"/>
      <c r="BE63" s="46"/>
      <c r="BF63" s="46"/>
      <c r="BG63" s="47"/>
      <c r="BH63" s="48"/>
      <c r="BI63" s="21"/>
      <c r="BJ63" s="21"/>
      <c r="BK63" s="21"/>
      <c r="BL63" s="21"/>
    </row>
    <row r="64" spans="3:64" ht="13.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49"/>
      <c r="AJ64" s="49"/>
      <c r="AK64" s="49"/>
      <c r="AL64" s="49"/>
      <c r="AM64" s="49"/>
      <c r="AN64" s="49"/>
      <c r="AO64" s="49"/>
      <c r="AP64" s="49"/>
      <c r="AQ64" s="50"/>
      <c r="AR64" s="50"/>
      <c r="AS64" s="50"/>
      <c r="AT64" s="50"/>
      <c r="AU64" s="50"/>
      <c r="AV64" s="50"/>
      <c r="AW64" s="50"/>
      <c r="AX64" s="50"/>
      <c r="AY64" s="20"/>
      <c r="AZ64" s="20"/>
      <c r="BA64" s="20"/>
      <c r="BB64" s="20"/>
      <c r="BC64" s="20"/>
      <c r="BD64" s="20"/>
      <c r="BE64" s="20"/>
      <c r="BF64" s="20"/>
      <c r="BG64" s="51"/>
      <c r="BH64" s="52"/>
      <c r="BI64" s="21"/>
      <c r="BJ64" s="21"/>
      <c r="BK64" s="21"/>
      <c r="BL64" s="21"/>
    </row>
    <row r="65" spans="3:64" ht="13.5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49"/>
      <c r="AJ65" s="49"/>
      <c r="AK65" s="49"/>
      <c r="AL65" s="49"/>
      <c r="AM65" s="49"/>
      <c r="AN65" s="49"/>
      <c r="AO65" s="49"/>
      <c r="AP65" s="49"/>
      <c r="AQ65" s="50"/>
      <c r="AR65" s="50"/>
      <c r="AS65" s="50"/>
      <c r="AT65" s="50"/>
      <c r="AU65" s="50"/>
      <c r="AV65" s="50"/>
      <c r="AW65" s="50"/>
      <c r="AX65" s="50"/>
      <c r="AY65" s="20"/>
      <c r="AZ65" s="20"/>
      <c r="BA65" s="20"/>
      <c r="BB65" s="20"/>
      <c r="BC65" s="20"/>
      <c r="BD65" s="20"/>
      <c r="BE65" s="20"/>
      <c r="BF65" s="20"/>
      <c r="BG65" s="51"/>
      <c r="BH65" s="52"/>
      <c r="BI65" s="21"/>
      <c r="BJ65" s="21"/>
      <c r="BK65" s="21"/>
      <c r="BL65" s="21"/>
    </row>
    <row r="66" spans="3:64" ht="13.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49"/>
      <c r="AJ66" s="49"/>
      <c r="AK66" s="49"/>
      <c r="AL66" s="49"/>
      <c r="AM66" s="49"/>
      <c r="AN66" s="49"/>
      <c r="AO66" s="49"/>
      <c r="AP66" s="49"/>
      <c r="AQ66" s="50"/>
      <c r="AR66" s="50"/>
      <c r="AS66" s="50"/>
      <c r="AT66" s="50"/>
      <c r="AU66" s="50"/>
      <c r="AV66" s="50"/>
      <c r="AW66" s="50"/>
      <c r="AX66" s="50"/>
      <c r="AY66" s="20"/>
      <c r="AZ66" s="20"/>
      <c r="BA66" s="20"/>
      <c r="BB66" s="20"/>
      <c r="BC66" s="20"/>
      <c r="BD66" s="20"/>
      <c r="BE66" s="20"/>
      <c r="BF66" s="20"/>
      <c r="BG66" s="51"/>
      <c r="BH66" s="52"/>
      <c r="BI66" s="21"/>
      <c r="BJ66" s="21"/>
      <c r="BK66" s="21"/>
      <c r="BL66" s="21"/>
    </row>
    <row r="67" spans="3:64" ht="13.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49"/>
      <c r="AJ67" s="49"/>
      <c r="AK67" s="49"/>
      <c r="AL67" s="49"/>
      <c r="AM67" s="49"/>
      <c r="AN67" s="49"/>
      <c r="AO67" s="49"/>
      <c r="AP67" s="49"/>
      <c r="AQ67" s="50"/>
      <c r="AR67" s="50"/>
      <c r="AS67" s="50"/>
      <c r="AT67" s="50"/>
      <c r="AU67" s="50"/>
      <c r="AV67" s="50"/>
      <c r="AW67" s="50"/>
      <c r="AX67" s="50"/>
      <c r="AY67" s="20"/>
      <c r="AZ67" s="20"/>
      <c r="BA67" s="20"/>
      <c r="BB67" s="20"/>
      <c r="BC67" s="20"/>
      <c r="BD67" s="20"/>
      <c r="BE67" s="20"/>
      <c r="BF67" s="20"/>
      <c r="BG67" s="51"/>
      <c r="BH67" s="52"/>
      <c r="BI67" s="21"/>
      <c r="BJ67" s="21"/>
      <c r="BK67" s="21"/>
      <c r="BL67" s="21"/>
    </row>
    <row r="68" spans="3:64" ht="13.5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49"/>
      <c r="AJ68" s="49"/>
      <c r="AK68" s="49"/>
      <c r="AL68" s="49"/>
      <c r="AM68" s="49"/>
      <c r="AN68" s="49"/>
      <c r="AO68" s="49"/>
      <c r="AP68" s="49"/>
      <c r="AQ68" s="50"/>
      <c r="AR68" s="50"/>
      <c r="AS68" s="50"/>
      <c r="AT68" s="50"/>
      <c r="AU68" s="50"/>
      <c r="AV68" s="50"/>
      <c r="AW68" s="50"/>
      <c r="AX68" s="50"/>
      <c r="AY68" s="20"/>
      <c r="AZ68" s="20"/>
      <c r="BA68" s="20"/>
      <c r="BB68" s="20"/>
      <c r="BC68" s="20"/>
      <c r="BD68" s="20"/>
      <c r="BE68" s="20"/>
      <c r="BF68" s="20"/>
      <c r="BG68" s="51"/>
      <c r="BH68" s="52"/>
      <c r="BI68" s="21"/>
      <c r="BJ68" s="21"/>
      <c r="BK68" s="21"/>
      <c r="BL68" s="21"/>
    </row>
    <row r="69" spans="3:64" ht="13.5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49"/>
      <c r="AJ69" s="49"/>
      <c r="AK69" s="49"/>
      <c r="AL69" s="49"/>
      <c r="AM69" s="49"/>
      <c r="AN69" s="49"/>
      <c r="AO69" s="49"/>
      <c r="AP69" s="49"/>
      <c r="AQ69" s="50"/>
      <c r="AR69" s="50"/>
      <c r="AS69" s="50"/>
      <c r="AT69" s="50"/>
      <c r="AU69" s="50"/>
      <c r="AV69" s="50"/>
      <c r="AW69" s="50"/>
      <c r="AX69" s="50"/>
      <c r="AY69" s="20"/>
      <c r="AZ69" s="20"/>
      <c r="BA69" s="20"/>
      <c r="BB69" s="20"/>
      <c r="BC69" s="20"/>
      <c r="BD69" s="20"/>
      <c r="BE69" s="20"/>
      <c r="BF69" s="20"/>
      <c r="BG69" s="51"/>
      <c r="BH69" s="52"/>
      <c r="BI69" s="21"/>
      <c r="BJ69" s="21"/>
      <c r="BK69" s="21"/>
      <c r="BL69" s="21"/>
    </row>
    <row r="70" spans="3:64" ht="13.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49"/>
      <c r="AJ70" s="49"/>
      <c r="AK70" s="49"/>
      <c r="AL70" s="49"/>
      <c r="AM70" s="49"/>
      <c r="AN70" s="49"/>
      <c r="AO70" s="49"/>
      <c r="AP70" s="49"/>
      <c r="AQ70" s="50"/>
      <c r="AR70" s="50"/>
      <c r="AS70" s="50"/>
      <c r="AT70" s="50"/>
      <c r="AU70" s="50"/>
      <c r="AV70" s="50"/>
      <c r="AW70" s="50"/>
      <c r="AX70" s="50"/>
      <c r="AY70" s="20"/>
      <c r="AZ70" s="20"/>
      <c r="BA70" s="20"/>
      <c r="BB70" s="20"/>
      <c r="BC70" s="20"/>
      <c r="BD70" s="20"/>
      <c r="BE70" s="20"/>
      <c r="BF70" s="20"/>
      <c r="BG70" s="51"/>
      <c r="BH70" s="52"/>
      <c r="BI70" s="21"/>
      <c r="BJ70" s="21"/>
      <c r="BK70" s="21"/>
      <c r="BL70" s="21"/>
    </row>
    <row r="71" spans="3:64" ht="13.5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49"/>
      <c r="AJ71" s="49"/>
      <c r="AK71" s="49"/>
      <c r="AL71" s="49"/>
      <c r="AM71" s="49"/>
      <c r="AN71" s="49"/>
      <c r="AO71" s="49"/>
      <c r="AP71" s="49"/>
      <c r="AQ71" s="50"/>
      <c r="AR71" s="50"/>
      <c r="AS71" s="50"/>
      <c r="AT71" s="50"/>
      <c r="AU71" s="50"/>
      <c r="AV71" s="50"/>
      <c r="AW71" s="50"/>
      <c r="AX71" s="50"/>
      <c r="AY71" s="20"/>
      <c r="AZ71" s="20"/>
      <c r="BA71" s="20"/>
      <c r="BB71" s="20"/>
      <c r="BC71" s="20"/>
      <c r="BD71" s="20"/>
      <c r="BE71" s="20"/>
      <c r="BF71" s="20"/>
      <c r="BG71" s="51"/>
      <c r="BH71" s="52"/>
      <c r="BI71" s="21"/>
      <c r="BJ71" s="21"/>
      <c r="BK71" s="21"/>
      <c r="BL71" s="21"/>
    </row>
    <row r="72" spans="3:64" ht="13.5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49"/>
      <c r="AJ72" s="49"/>
      <c r="AK72" s="49"/>
      <c r="AL72" s="49"/>
      <c r="AM72" s="49"/>
      <c r="AN72" s="49"/>
      <c r="AO72" s="49"/>
      <c r="AP72" s="49"/>
      <c r="AQ72" s="50"/>
      <c r="AR72" s="50"/>
      <c r="AS72" s="50"/>
      <c r="AT72" s="50"/>
      <c r="AU72" s="50"/>
      <c r="AV72" s="50"/>
      <c r="AW72" s="50"/>
      <c r="AX72" s="50"/>
      <c r="AY72" s="20"/>
      <c r="AZ72" s="20"/>
      <c r="BA72" s="20"/>
      <c r="BB72" s="20"/>
      <c r="BC72" s="20"/>
      <c r="BD72" s="20"/>
      <c r="BE72" s="20"/>
      <c r="BF72" s="20"/>
      <c r="BG72" s="51"/>
      <c r="BH72" s="52"/>
      <c r="BI72" s="21"/>
      <c r="BJ72" s="21"/>
      <c r="BK72" s="21"/>
      <c r="BL72" s="21"/>
    </row>
    <row r="73" spans="3:64" ht="13.5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49"/>
      <c r="AJ73" s="49"/>
      <c r="AK73" s="49"/>
      <c r="AL73" s="49"/>
      <c r="AM73" s="49"/>
      <c r="AN73" s="49"/>
      <c r="AO73" s="49"/>
      <c r="AP73" s="49"/>
      <c r="AQ73" s="50"/>
      <c r="AR73" s="50"/>
      <c r="AS73" s="50"/>
      <c r="AT73" s="50"/>
      <c r="AU73" s="50"/>
      <c r="AV73" s="50"/>
      <c r="AW73" s="50"/>
      <c r="AX73" s="50"/>
      <c r="AY73" s="20"/>
      <c r="AZ73" s="20"/>
      <c r="BA73" s="20"/>
      <c r="BB73" s="20"/>
      <c r="BC73" s="20"/>
      <c r="BD73" s="20"/>
      <c r="BE73" s="20"/>
      <c r="BF73" s="20"/>
      <c r="BG73" s="51"/>
      <c r="BH73" s="52"/>
      <c r="BI73" s="21"/>
      <c r="BJ73" s="21"/>
      <c r="BK73" s="21"/>
      <c r="BL73" s="21"/>
    </row>
    <row r="74" spans="3:64" ht="13.5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49"/>
      <c r="AJ74" s="49"/>
      <c r="AK74" s="49"/>
      <c r="AL74" s="49"/>
      <c r="AM74" s="49"/>
      <c r="AN74" s="49"/>
      <c r="AO74" s="49"/>
      <c r="AP74" s="49"/>
      <c r="AQ74" s="50"/>
      <c r="AR74" s="50"/>
      <c r="AS74" s="50"/>
      <c r="AT74" s="50"/>
      <c r="AU74" s="50"/>
      <c r="AV74" s="50"/>
      <c r="AW74" s="50"/>
      <c r="AX74" s="50"/>
      <c r="AY74" s="20"/>
      <c r="AZ74" s="20"/>
      <c r="BA74" s="20"/>
      <c r="BB74" s="20"/>
      <c r="BC74" s="20"/>
      <c r="BD74" s="20"/>
      <c r="BE74" s="20"/>
      <c r="BF74" s="20"/>
      <c r="BG74" s="51"/>
      <c r="BH74" s="52"/>
      <c r="BI74" s="21"/>
      <c r="BJ74" s="21"/>
      <c r="BK74" s="21"/>
      <c r="BL74" s="21"/>
    </row>
    <row r="75" spans="3:64" ht="13.5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49"/>
      <c r="AJ75" s="49"/>
      <c r="AK75" s="49"/>
      <c r="AL75" s="49"/>
      <c r="AM75" s="49"/>
      <c r="AN75" s="49"/>
      <c r="AO75" s="49"/>
      <c r="AP75" s="49"/>
      <c r="AQ75" s="50"/>
      <c r="AR75" s="50"/>
      <c r="AS75" s="50"/>
      <c r="AT75" s="50"/>
      <c r="AU75" s="50"/>
      <c r="AV75" s="50"/>
      <c r="AW75" s="50"/>
      <c r="AX75" s="50"/>
      <c r="AY75" s="20"/>
      <c r="AZ75" s="20"/>
      <c r="BA75" s="20"/>
      <c r="BB75" s="20"/>
      <c r="BC75" s="20"/>
      <c r="BD75" s="20"/>
      <c r="BE75" s="20"/>
      <c r="BF75" s="20"/>
      <c r="BG75" s="51"/>
      <c r="BH75" s="52"/>
      <c r="BI75" s="21"/>
      <c r="BJ75" s="21"/>
      <c r="BK75" s="21"/>
      <c r="BL75" s="21"/>
    </row>
    <row r="76" spans="3:64" ht="13.5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49"/>
      <c r="AJ76" s="49"/>
      <c r="AK76" s="49"/>
      <c r="AL76" s="49"/>
      <c r="AM76" s="49"/>
      <c r="AN76" s="49"/>
      <c r="AO76" s="49"/>
      <c r="AP76" s="49"/>
      <c r="AQ76" s="50"/>
      <c r="AR76" s="50"/>
      <c r="AS76" s="50"/>
      <c r="AT76" s="50"/>
      <c r="AU76" s="50"/>
      <c r="AV76" s="50"/>
      <c r="AW76" s="50"/>
      <c r="AX76" s="50"/>
      <c r="AY76" s="20"/>
      <c r="AZ76" s="20"/>
      <c r="BA76" s="20"/>
      <c r="BB76" s="20"/>
      <c r="BC76" s="20"/>
      <c r="BD76" s="20"/>
      <c r="BE76" s="20"/>
      <c r="BF76" s="20"/>
      <c r="BG76" s="51"/>
      <c r="BH76" s="52"/>
      <c r="BI76" s="21"/>
      <c r="BJ76" s="21"/>
      <c r="BK76" s="21"/>
      <c r="BL76" s="21"/>
    </row>
    <row r="77" spans="3:64" ht="13.5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49"/>
      <c r="AJ77" s="49"/>
      <c r="AK77" s="49"/>
      <c r="AL77" s="49"/>
      <c r="AM77" s="49"/>
      <c r="AN77" s="49"/>
      <c r="AO77" s="49"/>
      <c r="AP77" s="49"/>
      <c r="AQ77" s="50"/>
      <c r="AR77" s="50"/>
      <c r="AS77" s="50"/>
      <c r="AT77" s="50"/>
      <c r="AU77" s="50"/>
      <c r="AV77" s="50"/>
      <c r="AW77" s="50"/>
      <c r="AX77" s="50"/>
      <c r="AY77" s="20"/>
      <c r="AZ77" s="20"/>
      <c r="BA77" s="20"/>
      <c r="BB77" s="20"/>
      <c r="BC77" s="20"/>
      <c r="BD77" s="20"/>
      <c r="BE77" s="20"/>
      <c r="BF77" s="20"/>
      <c r="BG77" s="51"/>
      <c r="BH77" s="52"/>
      <c r="BI77" s="21"/>
      <c r="BJ77" s="21"/>
      <c r="BK77" s="21"/>
      <c r="BL77" s="21"/>
    </row>
    <row r="78" spans="3:64" ht="13.5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49"/>
      <c r="AJ78" s="49"/>
      <c r="AK78" s="49"/>
      <c r="AL78" s="49"/>
      <c r="AM78" s="49"/>
      <c r="AN78" s="49"/>
      <c r="AO78" s="49"/>
      <c r="AP78" s="49"/>
      <c r="AQ78" s="50"/>
      <c r="AR78" s="50"/>
      <c r="AS78" s="50"/>
      <c r="AT78" s="50"/>
      <c r="AU78" s="50"/>
      <c r="AV78" s="50"/>
      <c r="AW78" s="50"/>
      <c r="AX78" s="50"/>
      <c r="AY78" s="20"/>
      <c r="AZ78" s="20"/>
      <c r="BA78" s="20"/>
      <c r="BB78" s="20"/>
      <c r="BC78" s="20"/>
      <c r="BD78" s="20"/>
      <c r="BE78" s="20"/>
      <c r="BF78" s="20"/>
      <c r="BG78" s="51"/>
      <c r="BH78" s="52"/>
      <c r="BI78" s="21"/>
      <c r="BJ78" s="21"/>
      <c r="BK78" s="21"/>
      <c r="BL78" s="21"/>
    </row>
    <row r="79" spans="3:64" ht="13.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49"/>
      <c r="AJ79" s="49"/>
      <c r="AK79" s="49"/>
      <c r="AL79" s="49"/>
      <c r="AM79" s="49"/>
      <c r="AN79" s="49"/>
      <c r="AO79" s="49"/>
      <c r="AP79" s="49"/>
      <c r="AQ79" s="50"/>
      <c r="AR79" s="50"/>
      <c r="AS79" s="50"/>
      <c r="AT79" s="50"/>
      <c r="AU79" s="50"/>
      <c r="AV79" s="50"/>
      <c r="AW79" s="50"/>
      <c r="AX79" s="50"/>
      <c r="AY79" s="20"/>
      <c r="AZ79" s="20"/>
      <c r="BA79" s="20"/>
      <c r="BB79" s="20"/>
      <c r="BC79" s="20"/>
      <c r="BD79" s="20"/>
      <c r="BE79" s="20"/>
      <c r="BF79" s="20"/>
      <c r="BG79" s="51"/>
      <c r="BH79" s="52"/>
      <c r="BI79" s="21"/>
      <c r="BJ79" s="21"/>
      <c r="BK79" s="21"/>
      <c r="BL79" s="21"/>
    </row>
    <row r="80" spans="3:64" ht="13.5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9"/>
      <c r="AJ80" s="49"/>
      <c r="AK80" s="49"/>
      <c r="AL80" s="49"/>
      <c r="AM80" s="49"/>
      <c r="AN80" s="49"/>
      <c r="AO80" s="49"/>
      <c r="AP80" s="49"/>
      <c r="AQ80" s="50"/>
      <c r="AR80" s="50"/>
      <c r="AS80" s="50"/>
      <c r="AT80" s="50"/>
      <c r="AU80" s="50"/>
      <c r="AV80" s="50"/>
      <c r="AW80" s="50"/>
      <c r="AX80" s="50"/>
      <c r="AY80" s="20"/>
      <c r="AZ80" s="20"/>
      <c r="BA80" s="20"/>
      <c r="BB80" s="20"/>
      <c r="BC80" s="20"/>
      <c r="BD80" s="20"/>
      <c r="BE80" s="20"/>
      <c r="BF80" s="20"/>
      <c r="BG80" s="51"/>
      <c r="BH80" s="52"/>
      <c r="BI80" s="21"/>
      <c r="BJ80" s="21"/>
      <c r="BK80" s="21"/>
      <c r="BL80" s="21"/>
    </row>
    <row r="81" spans="3:64" ht="13.5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49"/>
      <c r="AJ81" s="49"/>
      <c r="AK81" s="49"/>
      <c r="AL81" s="49"/>
      <c r="AM81" s="49"/>
      <c r="AN81" s="49"/>
      <c r="AO81" s="49"/>
      <c r="AP81" s="49"/>
      <c r="AQ81" s="50"/>
      <c r="AR81" s="50"/>
      <c r="AS81" s="50"/>
      <c r="AT81" s="50"/>
      <c r="AU81" s="50"/>
      <c r="AV81" s="50"/>
      <c r="AW81" s="50"/>
      <c r="AX81" s="50"/>
      <c r="AY81" s="20"/>
      <c r="AZ81" s="20"/>
      <c r="BA81" s="20"/>
      <c r="BB81" s="20"/>
      <c r="BC81" s="20"/>
      <c r="BD81" s="20"/>
      <c r="BE81" s="20"/>
      <c r="BF81" s="20"/>
      <c r="BG81" s="51"/>
      <c r="BH81" s="52"/>
      <c r="BI81" s="21"/>
      <c r="BJ81" s="21"/>
      <c r="BK81" s="21"/>
      <c r="BL81" s="21"/>
    </row>
    <row r="82" spans="3:64" ht="13.5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9"/>
      <c r="AJ82" s="49"/>
      <c r="AK82" s="49"/>
      <c r="AL82" s="49"/>
      <c r="AM82" s="49"/>
      <c r="AN82" s="49"/>
      <c r="AO82" s="49"/>
      <c r="AP82" s="49"/>
      <c r="AQ82" s="50"/>
      <c r="AR82" s="50"/>
      <c r="AS82" s="50"/>
      <c r="AT82" s="50"/>
      <c r="AU82" s="50"/>
      <c r="AV82" s="50"/>
      <c r="AW82" s="50"/>
      <c r="AX82" s="50"/>
      <c r="AY82" s="20"/>
      <c r="AZ82" s="20"/>
      <c r="BA82" s="20"/>
      <c r="BB82" s="20"/>
      <c r="BC82" s="20"/>
      <c r="BD82" s="20"/>
      <c r="BE82" s="20"/>
      <c r="BF82" s="20"/>
      <c r="BG82" s="51"/>
      <c r="BH82" s="52"/>
      <c r="BI82" s="21"/>
      <c r="BJ82" s="21"/>
      <c r="BK82" s="21"/>
      <c r="BL82" s="21"/>
    </row>
    <row r="83" spans="3:64" ht="13.5"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9"/>
      <c r="AJ83" s="49"/>
      <c r="AK83" s="49"/>
      <c r="AL83" s="49"/>
      <c r="AM83" s="49"/>
      <c r="AN83" s="49"/>
      <c r="AO83" s="49"/>
      <c r="AP83" s="49"/>
      <c r="AQ83" s="50"/>
      <c r="AR83" s="50"/>
      <c r="AS83" s="50"/>
      <c r="AT83" s="50"/>
      <c r="AU83" s="50"/>
      <c r="AV83" s="50"/>
      <c r="AW83" s="50"/>
      <c r="AX83" s="50"/>
      <c r="AY83" s="20"/>
      <c r="AZ83" s="20"/>
      <c r="BA83" s="20"/>
      <c r="BB83" s="20"/>
      <c r="BC83" s="20"/>
      <c r="BD83" s="20"/>
      <c r="BE83" s="20"/>
      <c r="BF83" s="20"/>
      <c r="BG83" s="51"/>
      <c r="BH83" s="52"/>
      <c r="BI83" s="21"/>
      <c r="BJ83" s="21"/>
      <c r="BK83" s="21"/>
      <c r="BL83" s="21"/>
    </row>
    <row r="84" spans="3:64" ht="13.5"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49"/>
      <c r="AJ84" s="49"/>
      <c r="AK84" s="49"/>
      <c r="AL84" s="49"/>
      <c r="AM84" s="49"/>
      <c r="AN84" s="49"/>
      <c r="AO84" s="49"/>
      <c r="AP84" s="49"/>
      <c r="AQ84" s="50"/>
      <c r="AR84" s="50"/>
      <c r="AS84" s="50"/>
      <c r="AT84" s="50"/>
      <c r="AU84" s="50"/>
      <c r="AV84" s="50"/>
      <c r="AW84" s="50"/>
      <c r="AX84" s="50"/>
      <c r="AY84" s="20"/>
      <c r="AZ84" s="20"/>
      <c r="BA84" s="20"/>
      <c r="BB84" s="20"/>
      <c r="BC84" s="20"/>
      <c r="BD84" s="20"/>
      <c r="BE84" s="20"/>
      <c r="BF84" s="20"/>
      <c r="BG84" s="51"/>
      <c r="BH84" s="52"/>
      <c r="BI84" s="21"/>
      <c r="BJ84" s="21"/>
      <c r="BK84" s="21"/>
      <c r="BL84" s="21"/>
    </row>
    <row r="85" spans="3:64" ht="13.5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49"/>
      <c r="AJ85" s="49"/>
      <c r="AK85" s="49"/>
      <c r="AL85" s="49"/>
      <c r="AM85" s="49"/>
      <c r="AN85" s="49"/>
      <c r="AO85" s="49"/>
      <c r="AP85" s="49"/>
      <c r="AQ85" s="50"/>
      <c r="AR85" s="50"/>
      <c r="AS85" s="50"/>
      <c r="AT85" s="50"/>
      <c r="AU85" s="50"/>
      <c r="AV85" s="50"/>
      <c r="AW85" s="50"/>
      <c r="AX85" s="50"/>
      <c r="AY85" s="20"/>
      <c r="AZ85" s="20"/>
      <c r="BA85" s="20"/>
      <c r="BB85" s="20"/>
      <c r="BC85" s="20"/>
      <c r="BD85" s="20"/>
      <c r="BE85" s="20"/>
      <c r="BF85" s="20"/>
      <c r="BG85" s="51"/>
      <c r="BH85" s="52"/>
      <c r="BI85" s="21"/>
      <c r="BJ85" s="21"/>
      <c r="BK85" s="21"/>
      <c r="BL85" s="21"/>
    </row>
    <row r="86" spans="3:64" ht="13.5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49"/>
      <c r="AJ86" s="49"/>
      <c r="AK86" s="49"/>
      <c r="AL86" s="49"/>
      <c r="AM86" s="49"/>
      <c r="AN86" s="49"/>
      <c r="AO86" s="49"/>
      <c r="AP86" s="49"/>
      <c r="AQ86" s="50"/>
      <c r="AR86" s="50"/>
      <c r="AS86" s="50"/>
      <c r="AT86" s="50"/>
      <c r="AU86" s="50"/>
      <c r="AV86" s="50"/>
      <c r="AW86" s="50"/>
      <c r="AX86" s="50"/>
      <c r="AY86" s="20"/>
      <c r="AZ86" s="20"/>
      <c r="BA86" s="20"/>
      <c r="BB86" s="20"/>
      <c r="BC86" s="20"/>
      <c r="BD86" s="20"/>
      <c r="BE86" s="20"/>
      <c r="BF86" s="20"/>
      <c r="BG86" s="51"/>
      <c r="BH86" s="52"/>
      <c r="BI86" s="21"/>
      <c r="BJ86" s="21"/>
      <c r="BK86" s="21"/>
      <c r="BL86" s="21"/>
    </row>
    <row r="87" spans="3:64" ht="13.5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49"/>
      <c r="AJ87" s="49"/>
      <c r="AK87" s="49"/>
      <c r="AL87" s="49"/>
      <c r="AM87" s="49"/>
      <c r="AN87" s="49"/>
      <c r="AO87" s="49"/>
      <c r="AP87" s="49"/>
      <c r="AQ87" s="50"/>
      <c r="AR87" s="50"/>
      <c r="AS87" s="50"/>
      <c r="AT87" s="50"/>
      <c r="AU87" s="50"/>
      <c r="AV87" s="50"/>
      <c r="AW87" s="50"/>
      <c r="AX87" s="50"/>
      <c r="AY87" s="20"/>
      <c r="AZ87" s="20"/>
      <c r="BA87" s="20"/>
      <c r="BB87" s="20"/>
      <c r="BC87" s="20"/>
      <c r="BD87" s="20"/>
      <c r="BE87" s="20"/>
      <c r="BF87" s="20"/>
      <c r="BG87" s="51"/>
      <c r="BH87" s="52"/>
      <c r="BI87" s="21"/>
      <c r="BJ87" s="21"/>
      <c r="BK87" s="21"/>
      <c r="BL87" s="21"/>
    </row>
    <row r="88" spans="3:64" ht="13.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49"/>
      <c r="AJ88" s="49"/>
      <c r="AK88" s="49"/>
      <c r="AL88" s="49"/>
      <c r="AM88" s="49"/>
      <c r="AN88" s="49"/>
      <c r="AO88" s="49"/>
      <c r="AP88" s="49"/>
      <c r="AQ88" s="50"/>
      <c r="AR88" s="50"/>
      <c r="AS88" s="50"/>
      <c r="AT88" s="50"/>
      <c r="AU88" s="50"/>
      <c r="AV88" s="50"/>
      <c r="AW88" s="50"/>
      <c r="AX88" s="50"/>
      <c r="AY88" s="20"/>
      <c r="AZ88" s="20"/>
      <c r="BA88" s="20"/>
      <c r="BB88" s="20"/>
      <c r="BC88" s="20"/>
      <c r="BD88" s="20"/>
      <c r="BE88" s="20"/>
      <c r="BF88" s="20"/>
      <c r="BG88" s="51"/>
      <c r="BH88" s="52"/>
      <c r="BI88" s="21"/>
      <c r="BJ88" s="21"/>
      <c r="BK88" s="21"/>
      <c r="BL88" s="21"/>
    </row>
    <row r="89" spans="3:64" ht="13.5"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49"/>
      <c r="AJ89" s="49"/>
      <c r="AK89" s="49"/>
      <c r="AL89" s="49"/>
      <c r="AM89" s="49"/>
      <c r="AN89" s="49"/>
      <c r="AO89" s="49"/>
      <c r="AP89" s="49"/>
      <c r="AQ89" s="50"/>
      <c r="AR89" s="50"/>
      <c r="AS89" s="50"/>
      <c r="AT89" s="50"/>
      <c r="AU89" s="50"/>
      <c r="AV89" s="50"/>
      <c r="AW89" s="50"/>
      <c r="AX89" s="50"/>
      <c r="AY89" s="20"/>
      <c r="AZ89" s="20"/>
      <c r="BA89" s="20"/>
      <c r="BB89" s="20"/>
      <c r="BC89" s="20"/>
      <c r="BD89" s="20"/>
      <c r="BE89" s="20"/>
      <c r="BF89" s="20"/>
      <c r="BG89" s="51"/>
      <c r="BH89" s="52"/>
      <c r="BI89" s="21"/>
      <c r="BJ89" s="21"/>
      <c r="BK89" s="21"/>
      <c r="BL89" s="21"/>
    </row>
    <row r="90" spans="3:64" ht="13.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49"/>
      <c r="AJ90" s="49"/>
      <c r="AK90" s="49"/>
      <c r="AL90" s="49"/>
      <c r="AM90" s="49"/>
      <c r="AN90" s="49"/>
      <c r="AO90" s="49"/>
      <c r="AP90" s="49"/>
      <c r="AQ90" s="50"/>
      <c r="AR90" s="50"/>
      <c r="AS90" s="50"/>
      <c r="AT90" s="50"/>
      <c r="AU90" s="50"/>
      <c r="AV90" s="50"/>
      <c r="AW90" s="50"/>
      <c r="AX90" s="50"/>
      <c r="AY90" s="20"/>
      <c r="AZ90" s="20"/>
      <c r="BA90" s="20"/>
      <c r="BB90" s="20"/>
      <c r="BC90" s="20"/>
      <c r="BD90" s="20"/>
      <c r="BE90" s="20"/>
      <c r="BF90" s="20"/>
      <c r="BG90" s="51"/>
      <c r="BH90" s="52"/>
      <c r="BI90" s="21"/>
      <c r="BJ90" s="21"/>
      <c r="BK90" s="21"/>
      <c r="BL90" s="21"/>
    </row>
    <row r="91" spans="3:64" ht="13.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49"/>
      <c r="AJ91" s="49"/>
      <c r="AK91" s="49"/>
      <c r="AL91" s="49"/>
      <c r="AM91" s="49"/>
      <c r="AN91" s="49"/>
      <c r="AO91" s="49"/>
      <c r="AP91" s="49"/>
      <c r="AQ91" s="50"/>
      <c r="AR91" s="50"/>
      <c r="AS91" s="50"/>
      <c r="AT91" s="50"/>
      <c r="AU91" s="50"/>
      <c r="AV91" s="50"/>
      <c r="AW91" s="50"/>
      <c r="AX91" s="50"/>
      <c r="AY91" s="20"/>
      <c r="AZ91" s="20"/>
      <c r="BA91" s="20"/>
      <c r="BB91" s="20"/>
      <c r="BC91" s="20"/>
      <c r="BD91" s="20"/>
      <c r="BE91" s="20"/>
      <c r="BF91" s="20"/>
      <c r="BG91" s="51"/>
      <c r="BH91" s="52"/>
      <c r="BI91" s="21"/>
      <c r="BJ91" s="21"/>
      <c r="BK91" s="21"/>
      <c r="BL91" s="21"/>
    </row>
    <row r="92" spans="3:64" ht="13.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49"/>
      <c r="AJ92" s="49"/>
      <c r="AK92" s="49"/>
      <c r="AL92" s="49"/>
      <c r="AM92" s="49"/>
      <c r="AN92" s="49"/>
      <c r="AO92" s="49"/>
      <c r="AP92" s="49"/>
      <c r="AQ92" s="50"/>
      <c r="AR92" s="50"/>
      <c r="AS92" s="50"/>
      <c r="AT92" s="50"/>
      <c r="AU92" s="50"/>
      <c r="AV92" s="50"/>
      <c r="AW92" s="50"/>
      <c r="AX92" s="50"/>
      <c r="AY92" s="20"/>
      <c r="AZ92" s="20"/>
      <c r="BA92" s="20"/>
      <c r="BB92" s="20"/>
      <c r="BC92" s="20"/>
      <c r="BD92" s="20"/>
      <c r="BE92" s="20"/>
      <c r="BF92" s="20"/>
      <c r="BG92" s="51"/>
      <c r="BH92" s="52"/>
      <c r="BI92" s="21"/>
      <c r="BJ92" s="21"/>
      <c r="BK92" s="21"/>
      <c r="BL92" s="21"/>
    </row>
    <row r="93" spans="3:64" ht="13.5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49"/>
      <c r="AJ93" s="49"/>
      <c r="AK93" s="49"/>
      <c r="AL93" s="49"/>
      <c r="AM93" s="49"/>
      <c r="AN93" s="49"/>
      <c r="AO93" s="49"/>
      <c r="AP93" s="49"/>
      <c r="AQ93" s="50"/>
      <c r="AR93" s="50"/>
      <c r="AS93" s="50"/>
      <c r="AT93" s="50"/>
      <c r="AU93" s="50"/>
      <c r="AV93" s="50"/>
      <c r="AW93" s="50"/>
      <c r="AX93" s="50"/>
      <c r="AY93" s="20"/>
      <c r="AZ93" s="20"/>
      <c r="BA93" s="20"/>
      <c r="BB93" s="20"/>
      <c r="BC93" s="20"/>
      <c r="BD93" s="20"/>
      <c r="BE93" s="20"/>
      <c r="BF93" s="20"/>
      <c r="BG93" s="51"/>
      <c r="BH93" s="52"/>
      <c r="BI93" s="21"/>
      <c r="BJ93" s="21"/>
      <c r="BK93" s="21"/>
      <c r="BL93" s="21"/>
    </row>
    <row r="94" spans="3:64" ht="13.5"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49"/>
      <c r="AJ94" s="49"/>
      <c r="AK94" s="49"/>
      <c r="AL94" s="49"/>
      <c r="AM94" s="49"/>
      <c r="AN94" s="49"/>
      <c r="AO94" s="49"/>
      <c r="AP94" s="49"/>
      <c r="AQ94" s="50"/>
      <c r="AR94" s="50"/>
      <c r="AS94" s="50"/>
      <c r="AT94" s="50"/>
      <c r="AU94" s="50"/>
      <c r="AV94" s="50"/>
      <c r="AW94" s="50"/>
      <c r="AX94" s="50"/>
      <c r="AY94" s="20"/>
      <c r="AZ94" s="20"/>
      <c r="BA94" s="20"/>
      <c r="BB94" s="20"/>
      <c r="BC94" s="20"/>
      <c r="BD94" s="20"/>
      <c r="BE94" s="20"/>
      <c r="BF94" s="20"/>
      <c r="BG94" s="51"/>
      <c r="BH94" s="52"/>
      <c r="BI94" s="21"/>
      <c r="BJ94" s="21"/>
      <c r="BK94" s="21"/>
      <c r="BL94" s="21"/>
    </row>
    <row r="95" spans="3:64" ht="13.5"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49"/>
      <c r="AJ95" s="49"/>
      <c r="AK95" s="49"/>
      <c r="AL95" s="49"/>
      <c r="AM95" s="49"/>
      <c r="AN95" s="49"/>
      <c r="AO95" s="49"/>
      <c r="AP95" s="49"/>
      <c r="AQ95" s="50"/>
      <c r="AR95" s="50"/>
      <c r="AS95" s="50"/>
      <c r="AT95" s="50"/>
      <c r="AU95" s="50"/>
      <c r="AV95" s="50"/>
      <c r="AW95" s="50"/>
      <c r="AX95" s="50"/>
      <c r="AY95" s="20"/>
      <c r="AZ95" s="20"/>
      <c r="BA95" s="20"/>
      <c r="BB95" s="20"/>
      <c r="BC95" s="20"/>
      <c r="BD95" s="20"/>
      <c r="BE95" s="20"/>
      <c r="BF95" s="20"/>
      <c r="BG95" s="51"/>
      <c r="BH95" s="52"/>
      <c r="BI95" s="21"/>
      <c r="BJ95" s="21"/>
      <c r="BK95" s="21"/>
      <c r="BL95" s="21"/>
    </row>
    <row r="96" spans="3:64" ht="13.5"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49"/>
      <c r="AJ96" s="49"/>
      <c r="AK96" s="49"/>
      <c r="AL96" s="49"/>
      <c r="AM96" s="49"/>
      <c r="AN96" s="49"/>
      <c r="AO96" s="49"/>
      <c r="AP96" s="49"/>
      <c r="AQ96" s="50"/>
      <c r="AR96" s="50"/>
      <c r="AS96" s="50"/>
      <c r="AT96" s="50"/>
      <c r="AU96" s="50"/>
      <c r="AV96" s="50"/>
      <c r="AW96" s="50"/>
      <c r="AX96" s="50"/>
      <c r="AY96" s="20"/>
      <c r="AZ96" s="20"/>
      <c r="BA96" s="20"/>
      <c r="BB96" s="20"/>
      <c r="BC96" s="20"/>
      <c r="BD96" s="20"/>
      <c r="BE96" s="20"/>
      <c r="BF96" s="20"/>
      <c r="BG96" s="51"/>
      <c r="BH96" s="52"/>
      <c r="BI96" s="21"/>
      <c r="BJ96" s="21"/>
      <c r="BK96" s="21"/>
      <c r="BL96" s="21"/>
    </row>
    <row r="97" spans="3:64" ht="13.5"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49"/>
      <c r="AJ97" s="49"/>
      <c r="AK97" s="49"/>
      <c r="AL97" s="49"/>
      <c r="AM97" s="49"/>
      <c r="AN97" s="49"/>
      <c r="AO97" s="49"/>
      <c r="AP97" s="49"/>
      <c r="AQ97" s="50"/>
      <c r="AR97" s="50"/>
      <c r="AS97" s="50"/>
      <c r="AT97" s="50"/>
      <c r="AU97" s="50"/>
      <c r="AV97" s="50"/>
      <c r="AW97" s="50"/>
      <c r="AX97" s="50"/>
      <c r="AY97" s="20"/>
      <c r="AZ97" s="20"/>
      <c r="BA97" s="20"/>
      <c r="BB97" s="20"/>
      <c r="BC97" s="20"/>
      <c r="BD97" s="20"/>
      <c r="BE97" s="20"/>
      <c r="BF97" s="20"/>
      <c r="BG97" s="51"/>
      <c r="BH97" s="52"/>
      <c r="BI97" s="21"/>
      <c r="BJ97" s="21"/>
      <c r="BK97" s="21"/>
      <c r="BL97" s="21"/>
    </row>
    <row r="98" spans="3:64" ht="13.5"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49"/>
      <c r="AJ98" s="49"/>
      <c r="AK98" s="49"/>
      <c r="AL98" s="49"/>
      <c r="AM98" s="49"/>
      <c r="AN98" s="49"/>
      <c r="AO98" s="49"/>
      <c r="AP98" s="49"/>
      <c r="AQ98" s="50"/>
      <c r="AR98" s="50"/>
      <c r="AS98" s="50"/>
      <c r="AT98" s="50"/>
      <c r="AU98" s="50"/>
      <c r="AV98" s="50"/>
      <c r="AW98" s="50"/>
      <c r="AX98" s="50"/>
      <c r="AY98" s="20"/>
      <c r="AZ98" s="20"/>
      <c r="BA98" s="20"/>
      <c r="BB98" s="20"/>
      <c r="BC98" s="20"/>
      <c r="BD98" s="20"/>
      <c r="BE98" s="20"/>
      <c r="BF98" s="20"/>
      <c r="BG98" s="51"/>
      <c r="BH98" s="52"/>
      <c r="BI98" s="21"/>
      <c r="BJ98" s="21"/>
      <c r="BK98" s="21"/>
      <c r="BL98" s="21"/>
    </row>
    <row r="99" spans="3:64" ht="13.5"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49"/>
      <c r="AJ99" s="49"/>
      <c r="AK99" s="49"/>
      <c r="AL99" s="49"/>
      <c r="AM99" s="49"/>
      <c r="AN99" s="49"/>
      <c r="AO99" s="49"/>
      <c r="AP99" s="49"/>
      <c r="AQ99" s="50"/>
      <c r="AR99" s="50"/>
      <c r="AS99" s="50"/>
      <c r="AT99" s="50"/>
      <c r="AU99" s="50"/>
      <c r="AV99" s="50"/>
      <c r="AW99" s="50"/>
      <c r="AX99" s="50"/>
      <c r="AY99" s="20"/>
      <c r="AZ99" s="20"/>
      <c r="BA99" s="20"/>
      <c r="BB99" s="20"/>
      <c r="BC99" s="20"/>
      <c r="BD99" s="20"/>
      <c r="BE99" s="20"/>
      <c r="BF99" s="20"/>
      <c r="BG99" s="51"/>
      <c r="BH99" s="52"/>
      <c r="BI99" s="21"/>
      <c r="BJ99" s="21"/>
      <c r="BK99" s="21"/>
      <c r="BL99" s="21"/>
    </row>
    <row r="100" spans="3:64" ht="13.5"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49"/>
      <c r="AJ100" s="49"/>
      <c r="AK100" s="49"/>
      <c r="AL100" s="49"/>
      <c r="AM100" s="49"/>
      <c r="AN100" s="49"/>
      <c r="AO100" s="49"/>
      <c r="AP100" s="49"/>
      <c r="AQ100" s="50"/>
      <c r="AR100" s="50"/>
      <c r="AS100" s="50"/>
      <c r="AT100" s="50"/>
      <c r="AU100" s="50"/>
      <c r="AV100" s="50"/>
      <c r="AW100" s="50"/>
      <c r="AX100" s="50"/>
      <c r="AY100" s="20"/>
      <c r="AZ100" s="20"/>
      <c r="BA100" s="20"/>
      <c r="BB100" s="20"/>
      <c r="BC100" s="20"/>
      <c r="BD100" s="20"/>
      <c r="BE100" s="20"/>
      <c r="BF100" s="20"/>
      <c r="BG100" s="51"/>
      <c r="BH100" s="52"/>
      <c r="BI100" s="21"/>
      <c r="BJ100" s="21"/>
      <c r="BK100" s="21"/>
      <c r="BL100" s="21"/>
    </row>
    <row r="101" spans="3:64" ht="13.5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49"/>
      <c r="AJ101" s="49"/>
      <c r="AK101" s="49"/>
      <c r="AL101" s="49"/>
      <c r="AM101" s="49"/>
      <c r="AN101" s="49"/>
      <c r="AO101" s="49"/>
      <c r="AP101" s="49"/>
      <c r="AQ101" s="50"/>
      <c r="AR101" s="50"/>
      <c r="AS101" s="50"/>
      <c r="AT101" s="50"/>
      <c r="AU101" s="50"/>
      <c r="AV101" s="50"/>
      <c r="AW101" s="50"/>
      <c r="AX101" s="50"/>
      <c r="AY101" s="20"/>
      <c r="AZ101" s="20"/>
      <c r="BA101" s="20"/>
      <c r="BB101" s="20"/>
      <c r="BC101" s="20"/>
      <c r="BD101" s="20"/>
      <c r="BE101" s="20"/>
      <c r="BF101" s="20"/>
      <c r="BG101" s="51"/>
      <c r="BH101" s="52"/>
      <c r="BI101" s="21"/>
      <c r="BJ101" s="21"/>
      <c r="BK101" s="21"/>
      <c r="BL101" s="21"/>
    </row>
    <row r="102" spans="3:64" ht="13.5"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49"/>
      <c r="AJ102" s="49"/>
      <c r="AK102" s="49"/>
      <c r="AL102" s="49"/>
      <c r="AM102" s="49"/>
      <c r="AN102" s="49"/>
      <c r="AO102" s="49"/>
      <c r="AP102" s="49"/>
      <c r="AQ102" s="50"/>
      <c r="AR102" s="50"/>
      <c r="AS102" s="50"/>
      <c r="AT102" s="50"/>
      <c r="AU102" s="50"/>
      <c r="AV102" s="50"/>
      <c r="AW102" s="50"/>
      <c r="AX102" s="50"/>
      <c r="AY102" s="20"/>
      <c r="AZ102" s="20"/>
      <c r="BA102" s="20"/>
      <c r="BB102" s="20"/>
      <c r="BC102" s="20"/>
      <c r="BD102" s="20"/>
      <c r="BE102" s="20"/>
      <c r="BF102" s="20"/>
      <c r="BG102" s="51"/>
      <c r="BH102" s="52"/>
      <c r="BI102" s="21"/>
      <c r="BJ102" s="21"/>
      <c r="BK102" s="21"/>
      <c r="BL102" s="21"/>
    </row>
    <row r="103" spans="3:64" ht="13.5"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49"/>
      <c r="AJ103" s="49"/>
      <c r="AK103" s="49"/>
      <c r="AL103" s="49"/>
      <c r="AM103" s="49"/>
      <c r="AN103" s="49"/>
      <c r="AO103" s="49"/>
      <c r="AP103" s="49"/>
      <c r="AQ103" s="50"/>
      <c r="AR103" s="50"/>
      <c r="AS103" s="50"/>
      <c r="AT103" s="50"/>
      <c r="AU103" s="50"/>
      <c r="AV103" s="50"/>
      <c r="AW103" s="50"/>
      <c r="AX103" s="50"/>
      <c r="AY103" s="20"/>
      <c r="AZ103" s="20"/>
      <c r="BA103" s="20"/>
      <c r="BB103" s="20"/>
      <c r="BC103" s="20"/>
      <c r="BD103" s="20"/>
      <c r="BE103" s="20"/>
      <c r="BF103" s="20"/>
      <c r="BG103" s="51"/>
      <c r="BH103" s="52"/>
      <c r="BI103" s="21"/>
      <c r="BJ103" s="21"/>
      <c r="BK103" s="21"/>
      <c r="BL103" s="21"/>
    </row>
    <row r="104" spans="3:64" ht="13.5"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49"/>
      <c r="AJ104" s="49"/>
      <c r="AK104" s="49"/>
      <c r="AL104" s="49"/>
      <c r="AM104" s="49"/>
      <c r="AN104" s="49"/>
      <c r="AO104" s="49"/>
      <c r="AP104" s="49"/>
      <c r="AQ104" s="50"/>
      <c r="AR104" s="50"/>
      <c r="AS104" s="50"/>
      <c r="AT104" s="50"/>
      <c r="AU104" s="50"/>
      <c r="AV104" s="50"/>
      <c r="AW104" s="50"/>
      <c r="AX104" s="50"/>
      <c r="AY104" s="20"/>
      <c r="AZ104" s="20"/>
      <c r="BA104" s="20"/>
      <c r="BB104" s="20"/>
      <c r="BC104" s="20"/>
      <c r="BD104" s="20"/>
      <c r="BE104" s="20"/>
      <c r="BF104" s="20"/>
      <c r="BG104" s="51"/>
      <c r="BH104" s="52"/>
      <c r="BI104" s="21"/>
      <c r="BJ104" s="21"/>
      <c r="BK104" s="21"/>
      <c r="BL104" s="21"/>
    </row>
    <row r="105" spans="3:64" ht="13.5"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49"/>
      <c r="AJ105" s="49"/>
      <c r="AK105" s="49"/>
      <c r="AL105" s="49"/>
      <c r="AM105" s="49"/>
      <c r="AN105" s="49"/>
      <c r="AO105" s="49"/>
      <c r="AP105" s="49"/>
      <c r="AQ105" s="50"/>
      <c r="AR105" s="50"/>
      <c r="AS105" s="50"/>
      <c r="AT105" s="50"/>
      <c r="AU105" s="50"/>
      <c r="AV105" s="50"/>
      <c r="AW105" s="50"/>
      <c r="AX105" s="50"/>
      <c r="AY105" s="20"/>
      <c r="AZ105" s="20"/>
      <c r="BA105" s="20"/>
      <c r="BB105" s="20"/>
      <c r="BC105" s="20"/>
      <c r="BD105" s="20"/>
      <c r="BE105" s="20"/>
      <c r="BF105" s="20"/>
      <c r="BG105" s="51"/>
      <c r="BH105" s="52"/>
      <c r="BI105" s="21"/>
      <c r="BJ105" s="21"/>
      <c r="BK105" s="21"/>
      <c r="BL105" s="21"/>
    </row>
  </sheetData>
  <sheetProtection sort="0" autoFilter="0"/>
  <autoFilter ref="B5:B48"/>
  <mergeCells count="29">
    <mergeCell ref="U2:BH2"/>
    <mergeCell ref="C3:T3"/>
    <mergeCell ref="U3:BH3"/>
    <mergeCell ref="A50:B51"/>
    <mergeCell ref="J50:P51"/>
    <mergeCell ref="AU50:BD51"/>
    <mergeCell ref="BH4:BH5"/>
    <mergeCell ref="BC4:BF4"/>
    <mergeCell ref="AI4:AL4"/>
    <mergeCell ref="A1:BH1"/>
    <mergeCell ref="AM4:AP4"/>
    <mergeCell ref="BG4:BG5"/>
    <mergeCell ref="A46:B46"/>
    <mergeCell ref="S4:V4"/>
    <mergeCell ref="AA4:AD4"/>
    <mergeCell ref="A4:A5"/>
    <mergeCell ref="AY4:BB4"/>
    <mergeCell ref="W4:Z4"/>
    <mergeCell ref="B4:B5"/>
    <mergeCell ref="J52:P52"/>
    <mergeCell ref="AY52:BD52"/>
    <mergeCell ref="AU4:AX4"/>
    <mergeCell ref="A47:B47"/>
    <mergeCell ref="AE4:AH4"/>
    <mergeCell ref="AQ4:AT4"/>
    <mergeCell ref="C4:F4"/>
    <mergeCell ref="K4:N4"/>
    <mergeCell ref="O4:R4"/>
    <mergeCell ref="G4:J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6"/>
  <sheetViews>
    <sheetView view="pageBreakPreview" zoomScale="60" zoomScalePageLayoutView="0" workbookViewId="0" topLeftCell="A1">
      <selection activeCell="I26" sqref="A1:I26"/>
    </sheetView>
  </sheetViews>
  <sheetFormatPr defaultColWidth="2.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88" t="s">
        <v>146</v>
      </c>
      <c r="B1" s="288"/>
      <c r="C1" s="288"/>
      <c r="D1" s="288"/>
      <c r="E1" s="288"/>
      <c r="F1" s="288"/>
      <c r="G1" s="288"/>
      <c r="H1" s="288"/>
      <c r="I1" s="288"/>
    </row>
    <row r="2" spans="1:61" ht="15.75" outlineLevel="1">
      <c r="A2" s="289" t="s">
        <v>154</v>
      </c>
      <c r="B2" s="289"/>
      <c r="C2" s="289"/>
      <c r="D2" s="289"/>
      <c r="E2" s="289"/>
      <c r="F2" s="289"/>
      <c r="G2" s="289"/>
      <c r="H2" s="289"/>
      <c r="I2" s="289"/>
      <c r="J2" s="207"/>
      <c r="K2" s="207"/>
      <c r="L2" s="207"/>
      <c r="M2" s="207"/>
      <c r="N2" s="207"/>
      <c r="O2" s="207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2"/>
      <c r="AE2" s="162"/>
      <c r="AF2" s="162"/>
      <c r="AG2" s="162"/>
      <c r="AH2" s="162"/>
      <c r="AI2" s="162"/>
      <c r="AJ2" s="162"/>
      <c r="AK2" s="162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</row>
    <row r="3" spans="1:61" ht="16.5" outlineLevel="1" thickBot="1">
      <c r="A3" s="290">
        <f>HYPERLINK('[1]реквизиты'!$K$10)</f>
      </c>
      <c r="B3" s="290"/>
      <c r="C3" s="290"/>
      <c r="D3" s="290"/>
      <c r="E3" s="290"/>
      <c r="F3" s="290"/>
      <c r="G3" s="290"/>
      <c r="H3" s="290"/>
      <c r="I3" s="290"/>
      <c r="J3" s="161"/>
      <c r="K3" s="161"/>
      <c r="L3" s="161"/>
      <c r="M3" s="161"/>
      <c r="N3" s="161"/>
      <c r="O3" s="16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3"/>
      <c r="AE3" s="163"/>
      <c r="AF3" s="163"/>
      <c r="AG3" s="163"/>
      <c r="AH3" s="163"/>
      <c r="AI3" s="163"/>
      <c r="AJ3" s="163"/>
      <c r="AK3" s="163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>
        <f>SUM(AZ4,BA4,BB4)</f>
        <v>0</v>
      </c>
      <c r="BA3" s="277"/>
      <c r="BB3" s="277"/>
      <c r="BC3" s="277"/>
      <c r="BD3" s="277"/>
      <c r="BE3" s="277"/>
      <c r="BF3" s="277"/>
      <c r="BG3" s="277"/>
      <c r="BH3" s="277"/>
      <c r="BI3" s="277"/>
    </row>
    <row r="4" spans="2:61" ht="42.75" customHeight="1" outlineLevel="1" thickBot="1">
      <c r="B4" s="214"/>
      <c r="C4" s="214"/>
      <c r="D4" s="291" t="str">
        <f>HYPERLINK('[1]реквизиты'!$A$2)</f>
        <v>Первенство России по самбо среди юниорок 1993-94 г.р.</v>
      </c>
      <c r="E4" s="292"/>
      <c r="F4" s="292"/>
      <c r="G4" s="293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</row>
    <row r="5" spans="1:61" ht="15.75">
      <c r="A5" s="281" t="str">
        <f>HYPERLINK('[1]реквизиты'!$A$3)</f>
        <v>18-22 февраля 2013 г.   г.В.Пышма</v>
      </c>
      <c r="B5" s="281"/>
      <c r="C5" s="281"/>
      <c r="D5" s="281"/>
      <c r="E5" s="281"/>
      <c r="F5" s="281"/>
      <c r="G5" s="281"/>
      <c r="H5" s="281"/>
      <c r="I5" s="281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</row>
    <row r="6" spans="1:8" ht="6" customHeight="1" thickBot="1">
      <c r="A6" s="24"/>
      <c r="H6" s="22"/>
    </row>
    <row r="7" spans="4:44" s="25" customFormat="1" ht="20.25" customHeight="1">
      <c r="D7" s="284" t="s">
        <v>96</v>
      </c>
      <c r="E7" s="282" t="s">
        <v>71</v>
      </c>
      <c r="F7" s="286" t="s">
        <v>112</v>
      </c>
      <c r="G7" s="279" t="s">
        <v>61</v>
      </c>
      <c r="U7" s="228"/>
      <c r="V7" s="228"/>
      <c r="W7" s="228"/>
      <c r="X7" s="228"/>
      <c r="Y7" s="228"/>
      <c r="Z7" s="228"/>
      <c r="AP7" s="91"/>
      <c r="AQ7" s="92"/>
      <c r="AR7" s="93"/>
    </row>
    <row r="8" spans="4:44" s="25" customFormat="1" ht="22.5" customHeight="1" thickBot="1">
      <c r="D8" s="285"/>
      <c r="E8" s="283"/>
      <c r="F8" s="287"/>
      <c r="G8" s="280"/>
      <c r="U8" s="228"/>
      <c r="V8" s="229"/>
      <c r="W8" s="229"/>
      <c r="X8" s="229"/>
      <c r="Y8" s="229"/>
      <c r="Z8" s="228"/>
      <c r="AP8" s="91"/>
      <c r="AQ8" s="92"/>
      <c r="AR8" s="93"/>
    </row>
    <row r="9" spans="4:44" s="25" customFormat="1" ht="24.75" customHeight="1">
      <c r="D9" s="231">
        <v>1</v>
      </c>
      <c r="E9" s="238" t="s">
        <v>68</v>
      </c>
      <c r="F9" s="239">
        <v>47</v>
      </c>
      <c r="G9" s="240">
        <v>1</v>
      </c>
      <c r="N9" s="209">
        <f>SUM(CУБЪЕКТЫ!$BG$17:$BG$19)</f>
        <v>5</v>
      </c>
      <c r="U9" s="228"/>
      <c r="V9" s="228"/>
      <c r="W9" s="228"/>
      <c r="X9" s="228"/>
      <c r="Y9" s="228"/>
      <c r="Z9" s="228"/>
      <c r="AP9" s="91"/>
      <c r="AQ9" s="92"/>
      <c r="AR9" s="93"/>
    </row>
    <row r="10" spans="4:44" s="25" customFormat="1" ht="24.75" customHeight="1">
      <c r="D10" s="231">
        <v>2</v>
      </c>
      <c r="E10" s="238" t="s">
        <v>70</v>
      </c>
      <c r="F10" s="239">
        <v>39</v>
      </c>
      <c r="G10" s="240">
        <v>2</v>
      </c>
      <c r="N10" s="209">
        <f>SUM(CУБЪЕКТЫ!$BG$20:$BG$24)</f>
        <v>9</v>
      </c>
      <c r="AP10" s="91"/>
      <c r="AQ10" s="92"/>
      <c r="AR10" s="93"/>
    </row>
    <row r="11" spans="4:44" s="25" customFormat="1" ht="24.75" customHeight="1">
      <c r="D11" s="231">
        <v>3</v>
      </c>
      <c r="E11" s="241" t="s">
        <v>63</v>
      </c>
      <c r="F11" s="242">
        <v>34</v>
      </c>
      <c r="G11" s="240">
        <v>3</v>
      </c>
      <c r="N11" s="209"/>
      <c r="AP11" s="91"/>
      <c r="AQ11" s="92"/>
      <c r="AR11" s="93"/>
    </row>
    <row r="12" spans="4:44" s="25" customFormat="1" ht="24.75" customHeight="1">
      <c r="D12" s="216">
        <v>4</v>
      </c>
      <c r="E12" s="225" t="s">
        <v>66</v>
      </c>
      <c r="F12" s="217">
        <v>27</v>
      </c>
      <c r="G12" s="218">
        <v>4</v>
      </c>
      <c r="N12" s="209"/>
      <c r="AP12" s="91"/>
      <c r="AQ12" s="92"/>
      <c r="AR12" s="93"/>
    </row>
    <row r="13" spans="4:44" s="25" customFormat="1" ht="24.75" customHeight="1">
      <c r="D13" s="216">
        <v>5</v>
      </c>
      <c r="E13" s="225" t="s">
        <v>108</v>
      </c>
      <c r="F13" s="217">
        <v>23</v>
      </c>
      <c r="G13" s="218">
        <v>5</v>
      </c>
      <c r="N13" s="209">
        <f>SUM(CУБЪЕКТЫ!$BG$25:$BG$33)</f>
        <v>47</v>
      </c>
      <c r="AP13" s="91"/>
      <c r="AQ13" s="92"/>
      <c r="AR13" s="93"/>
    </row>
    <row r="14" spans="4:44" s="25" customFormat="1" ht="24.75" customHeight="1">
      <c r="D14" s="216">
        <v>6</v>
      </c>
      <c r="E14" s="225" t="s">
        <v>144</v>
      </c>
      <c r="F14" s="217">
        <v>10</v>
      </c>
      <c r="G14" s="218">
        <v>6</v>
      </c>
      <c r="N14" s="209">
        <f>SUM(CУБЪЕКТЫ!$BG$34:$BG$37)</f>
        <v>39</v>
      </c>
      <c r="AP14" s="91"/>
      <c r="AQ14" s="92"/>
      <c r="AR14" s="93"/>
    </row>
    <row r="15" spans="4:44" s="25" customFormat="1" ht="24.75" customHeight="1">
      <c r="D15" s="216">
        <v>7</v>
      </c>
      <c r="E15" s="225" t="s">
        <v>64</v>
      </c>
      <c r="F15" s="217">
        <v>9</v>
      </c>
      <c r="G15" s="218">
        <v>7</v>
      </c>
      <c r="N15" s="209">
        <f>SUM(CУБЪЕКТЫ!$BG$38:$BG$43)</f>
        <v>27</v>
      </c>
      <c r="AP15" s="91"/>
      <c r="AQ15" s="92"/>
      <c r="AR15" s="93"/>
    </row>
    <row r="16" spans="4:44" s="25" customFormat="1" ht="24.75" customHeight="1">
      <c r="D16" s="216">
        <v>8</v>
      </c>
      <c r="E16" s="225" t="s">
        <v>65</v>
      </c>
      <c r="F16" s="217">
        <v>5</v>
      </c>
      <c r="G16" s="218">
        <v>8</v>
      </c>
      <c r="N16" s="209">
        <f>SUM(CУБЪЕКТЫ!$BG$44:$BG$45)</f>
        <v>10</v>
      </c>
      <c r="AP16" s="91"/>
      <c r="AQ16" s="92"/>
      <c r="AR16" s="93"/>
    </row>
    <row r="17" spans="4:43" s="25" customFormat="1" ht="24.75" customHeight="1">
      <c r="D17" s="216">
        <v>9</v>
      </c>
      <c r="E17" s="225" t="s">
        <v>145</v>
      </c>
      <c r="F17" s="217">
        <v>3</v>
      </c>
      <c r="G17" s="218">
        <v>9</v>
      </c>
      <c r="N17" s="209">
        <f>SUM(CУБЪЕКТЫ!$BG$46)</f>
        <v>23</v>
      </c>
      <c r="AP17" s="90"/>
      <c r="AQ17" s="93"/>
    </row>
    <row r="18" spans="4:42" s="25" customFormat="1" ht="24.75" customHeight="1" thickBot="1">
      <c r="D18" s="219">
        <v>10</v>
      </c>
      <c r="E18" s="226" t="s">
        <v>147</v>
      </c>
      <c r="F18" s="220">
        <v>0</v>
      </c>
      <c r="G18" s="221">
        <v>10</v>
      </c>
      <c r="N18" s="209">
        <f>SUM(CУБЪЕКТЫ!$BG$47)</f>
        <v>3</v>
      </c>
      <c r="AP18" s="90"/>
    </row>
    <row r="19" spans="8:42" s="26" customFormat="1" ht="16.5">
      <c r="H19" s="27"/>
      <c r="AP19" s="90"/>
    </row>
    <row r="20" spans="1:42" s="26" customFormat="1" ht="220.5" customHeight="1">
      <c r="A20" s="30"/>
      <c r="B20" s="31"/>
      <c r="C20" s="31"/>
      <c r="D20" s="31"/>
      <c r="E20" s="31"/>
      <c r="AP20" s="90"/>
    </row>
    <row r="21" spans="1:13" s="26" customFormat="1" ht="19.5" customHeight="1">
      <c r="A21" s="230" t="str">
        <f>HYPERLINK('[1]реквизиты'!$A$6)</f>
        <v>Гл. судья, судья МК</v>
      </c>
      <c r="B21" s="166"/>
      <c r="C21" s="166"/>
      <c r="D21" s="166"/>
      <c r="F21" s="131"/>
      <c r="G21" s="278" t="str">
        <f>'[1]реквизиты'!$G$7</f>
        <v>А.Б.Рыбаков</v>
      </c>
      <c r="H21" s="278"/>
      <c r="I21" s="278"/>
      <c r="J21" s="215"/>
      <c r="K21" s="215"/>
      <c r="L21" s="215"/>
      <c r="M21" s="215"/>
    </row>
    <row r="22" spans="1:13" s="26" customFormat="1" ht="16.5">
      <c r="A22" s="32"/>
      <c r="B22" s="166"/>
      <c r="C22" s="166"/>
      <c r="D22" s="166"/>
      <c r="E22" s="164"/>
      <c r="F22" s="168"/>
      <c r="G22" s="210" t="str">
        <f>'[1]реквизиты'!$G$8</f>
        <v>/г.Чебоксары/</v>
      </c>
      <c r="H22" s="215"/>
      <c r="I22" s="215"/>
      <c r="J22" s="215"/>
      <c r="K22" s="215"/>
      <c r="L22" s="215"/>
      <c r="M22" s="215"/>
    </row>
    <row r="23" spans="1:12" s="26" customFormat="1" ht="24.75" customHeight="1">
      <c r="A23" s="31"/>
      <c r="B23" s="31"/>
      <c r="C23" s="31"/>
      <c r="D23" s="31"/>
      <c r="H23" s="132"/>
      <c r="I23" s="130"/>
      <c r="J23" s="89"/>
      <c r="K23" s="84"/>
      <c r="L23" s="84"/>
    </row>
    <row r="24" spans="1:7" s="26" customFormat="1" ht="16.5">
      <c r="A24" s="31"/>
      <c r="B24" s="166"/>
      <c r="C24" s="166"/>
      <c r="D24" s="166"/>
      <c r="E24" s="167"/>
      <c r="F24" s="167"/>
      <c r="G24" s="167"/>
    </row>
    <row r="25" spans="1:42" s="26" customFormat="1" ht="16.5">
      <c r="A25" s="230" t="str">
        <f>HYPERLINK('[1]реквизиты'!$A$8)</f>
        <v>Гл. секретарь, судья МК</v>
      </c>
      <c r="B25" s="166"/>
      <c r="C25" s="166"/>
      <c r="D25" s="166"/>
      <c r="E25" s="165"/>
      <c r="F25" s="169"/>
      <c r="G25" s="278" t="str">
        <f>'[1]реквизиты'!$G$9</f>
        <v>С.М.Тресикн</v>
      </c>
      <c r="H25" s="278"/>
      <c r="I25" s="278"/>
      <c r="AP25" s="90"/>
    </row>
    <row r="26" spans="2:42" s="26" customFormat="1" ht="16.5">
      <c r="B26" s="167"/>
      <c r="C26" s="167"/>
      <c r="D26" s="167"/>
      <c r="E26" s="167"/>
      <c r="F26" s="167"/>
      <c r="G26" s="210" t="str">
        <f>'[1]реквизиты'!$G$10</f>
        <v>/г. Бийск/</v>
      </c>
      <c r="H26" s="27"/>
      <c r="AP26" s="90"/>
    </row>
    <row r="27" spans="8:42" s="26" customFormat="1" ht="16.5">
      <c r="H27" s="27"/>
      <c r="AP27" s="90"/>
    </row>
    <row r="28" spans="8:42" s="26" customFormat="1" ht="16.5">
      <c r="H28" s="27"/>
      <c r="AP28" s="90"/>
    </row>
    <row r="29" spans="7:42" s="28" customFormat="1" ht="15.75">
      <c r="G29" s="29"/>
      <c r="H29" s="29"/>
      <c r="AP29" s="90"/>
    </row>
    <row r="30" spans="3:42" ht="15.75">
      <c r="C30" s="22"/>
      <c r="D30" s="22"/>
      <c r="E30" s="22"/>
      <c r="F30" s="22"/>
      <c r="AP30" s="90"/>
    </row>
    <row r="31" spans="3:42" ht="15.75">
      <c r="C31" s="22"/>
      <c r="D31" s="22"/>
      <c r="E31" s="22"/>
      <c r="F31" s="22"/>
      <c r="AP31" s="90"/>
    </row>
    <row r="32" spans="3:42" ht="16.5">
      <c r="C32" s="22"/>
      <c r="D32" s="22"/>
      <c r="E32" s="22"/>
      <c r="F32" s="22"/>
      <c r="O32" s="26"/>
      <c r="P32" s="26"/>
      <c r="Q32" s="26"/>
      <c r="AP32" s="90"/>
    </row>
    <row r="33" spans="3:42" ht="16.5">
      <c r="C33" s="22"/>
      <c r="D33" s="22"/>
      <c r="E33" s="22"/>
      <c r="F33" s="22"/>
      <c r="O33" s="26"/>
      <c r="P33" s="26"/>
      <c r="Q33" s="26"/>
      <c r="AP33" s="90"/>
    </row>
    <row r="34" spans="3:42" ht="16.5">
      <c r="C34" s="22"/>
      <c r="D34" s="22"/>
      <c r="E34" s="22"/>
      <c r="F34" s="22"/>
      <c r="O34" s="26"/>
      <c r="P34" s="26"/>
      <c r="Q34" s="26"/>
      <c r="AP34" s="90"/>
    </row>
    <row r="35" spans="3:42" ht="16.5">
      <c r="C35" s="22"/>
      <c r="D35" s="22"/>
      <c r="E35" s="22"/>
      <c r="F35" s="22"/>
      <c r="O35" s="26"/>
      <c r="P35" s="26"/>
      <c r="Q35" s="26"/>
      <c r="AP35" s="90"/>
    </row>
    <row r="39" ht="15.75">
      <c r="AP39" s="90"/>
    </row>
    <row r="40" ht="15.75">
      <c r="AP40" s="90"/>
    </row>
    <row r="41" ht="15.75">
      <c r="AP41" s="90"/>
    </row>
    <row r="44" ht="15.75">
      <c r="AP44" s="90"/>
    </row>
    <row r="45" ht="15.75">
      <c r="AP45" s="90"/>
    </row>
    <row r="46" ht="15.75">
      <c r="AP46" s="90"/>
    </row>
    <row r="47" ht="15.75">
      <c r="AP47" s="90"/>
    </row>
    <row r="48" ht="15.75">
      <c r="AP48" s="90"/>
    </row>
    <row r="49" ht="15.75">
      <c r="AP49" s="90"/>
    </row>
    <row r="50" ht="15.75">
      <c r="AP50" s="90"/>
    </row>
    <row r="51" ht="15.75">
      <c r="AP51" s="90"/>
    </row>
    <row r="52" ht="15.75">
      <c r="AP52" s="90"/>
    </row>
    <row r="53" ht="15.75">
      <c r="AP53" s="90"/>
    </row>
    <row r="54" ht="15.75">
      <c r="AP54" s="90"/>
    </row>
    <row r="55" ht="15.75">
      <c r="AP55" s="90"/>
    </row>
    <row r="56" ht="15.75">
      <c r="AP56" s="90"/>
    </row>
    <row r="57" ht="15.75">
      <c r="AP57" s="90"/>
    </row>
    <row r="59" ht="15.75">
      <c r="AP59" s="90"/>
    </row>
    <row r="60" ht="15.75">
      <c r="AP60" s="90"/>
    </row>
    <row r="61" ht="15.75">
      <c r="AP61" s="90"/>
    </row>
    <row r="62" ht="15.75">
      <c r="AP62" s="90"/>
    </row>
    <row r="63" ht="15.75">
      <c r="AP63" s="90"/>
    </row>
    <row r="64" ht="15.75">
      <c r="AP64" s="90"/>
    </row>
    <row r="65" ht="15.75">
      <c r="AP65" s="90"/>
    </row>
    <row r="66" ht="15.75">
      <c r="AP66" s="90"/>
    </row>
  </sheetData>
  <sheetProtection sort="0" autoFilter="0"/>
  <mergeCells count="12">
    <mergeCell ref="A1:I1"/>
    <mergeCell ref="A2:I2"/>
    <mergeCell ref="A3:I3"/>
    <mergeCell ref="D4:G4"/>
    <mergeCell ref="AL3:BI3"/>
    <mergeCell ref="G21:I21"/>
    <mergeCell ref="G25:I25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74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Кирилл</cp:lastModifiedBy>
  <cp:lastPrinted>2013-02-21T13:26:37Z</cp:lastPrinted>
  <dcterms:created xsi:type="dcterms:W3CDTF">2006-10-09T17:47:22Z</dcterms:created>
  <dcterms:modified xsi:type="dcterms:W3CDTF">2013-02-21T16:20:06Z</dcterms:modified>
  <cp:category/>
  <cp:version/>
  <cp:contentType/>
  <cp:contentStatus/>
</cp:coreProperties>
</file>