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 хода" sheetId="1" r:id="rId1"/>
    <sheet name="пр.взвешивания" sheetId="2" r:id="rId2"/>
  </sheets>
  <externalReferences>
    <externalReference r:id="rId5"/>
    <externalReference r:id="rId6"/>
    <externalReference r:id="rId7"/>
    <externalReference r:id="rId8"/>
  </externalReferences>
  <definedNames>
    <definedName name="ВК63кг">'[1]63кг:78кг'!$B$1:$F$502</definedName>
  </definedNames>
  <calcPr fullCalcOnLoad="1"/>
</workbook>
</file>

<file path=xl/sharedStrings.xml><?xml version="1.0" encoding="utf-8"?>
<sst xmlns="http://schemas.openxmlformats.org/spreadsheetml/2006/main" count="93" uniqueCount="43">
  <si>
    <t>ВСЕРОССИЙСКАЯ ФЕДЕРАЦИЯ САМБО</t>
  </si>
  <si>
    <t xml:space="preserve">ПРОТОКОЛ ХОДА СОРЕВНОВАНИЙ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</si>
  <si>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</si>
  <si>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</si>
  <si>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А</t>
  </si>
  <si>
    <t>в.к.          кг.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</si>
  <si>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</si>
  <si>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</si>
  <si>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</si>
  <si>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</si>
  <si>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</si>
  <si>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</si>
  <si>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</si>
  <si>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Дата рожд., разряд</t>
  </si>
  <si>
    <t>№ карточки</t>
  </si>
  <si>
    <t>Тренер</t>
  </si>
  <si>
    <t>Омелян Руслан</t>
  </si>
  <si>
    <t>02.02.2005</t>
  </si>
  <si>
    <t>Севастополь</t>
  </si>
  <si>
    <t>Протопопов В.В.,  Дорофеев В.В.</t>
  </si>
  <si>
    <t>Михайлов Артём</t>
  </si>
  <si>
    <t>Глебов П.В.</t>
  </si>
  <si>
    <t>Смирнов Виктор</t>
  </si>
  <si>
    <t>27.07.2005</t>
  </si>
  <si>
    <t>Белозёров В.Т.</t>
  </si>
  <si>
    <t xml:space="preserve">Б </t>
  </si>
  <si>
    <t>Мосейчук Ростислав</t>
  </si>
  <si>
    <t>01.10.2004</t>
  </si>
  <si>
    <t>Медрин И.А.</t>
  </si>
  <si>
    <t>5-6</t>
  </si>
  <si>
    <t>Петренко Кирилл</t>
  </si>
  <si>
    <t>12.03.2006</t>
  </si>
  <si>
    <t>Олейников Матвей</t>
  </si>
  <si>
    <t>02.10.2005</t>
  </si>
  <si>
    <t>ПОЛУФИНАЛ</t>
  </si>
  <si>
    <t>ФИНАЛ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</si>
  <si>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</si>
  <si>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</si>
  <si>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</si>
  <si>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</si>
  <si>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</si>
  <si>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50 кг</t>
  </si>
  <si>
    <t>№ п\п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</si>
</sst>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2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vertical="center" wrapText="1"/>
      <protection/>
    </xf>
    <xf numFmtId="164" fontId="5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8" fillId="3" borderId="1" xfId="20" applyNumberFormat="1" applyFont="1" applyFill="1" applyBorder="1" applyAlignment="1" applyProtection="1">
      <alignment horizontal="center" vertical="center"/>
      <protection/>
    </xf>
    <xf numFmtId="164" fontId="2" fillId="0" borderId="2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 vertical="center" wrapText="1"/>
    </xf>
    <xf numFmtId="164" fontId="10" fillId="0" borderId="9" xfId="20" applyNumberFormat="1" applyFont="1" applyFill="1" applyBorder="1" applyAlignment="1" applyProtection="1">
      <alignment horizontal="left" vertical="center" wrapText="1"/>
      <protection/>
    </xf>
    <xf numFmtId="164" fontId="10" fillId="0" borderId="2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0" fillId="0" borderId="10" xfId="20" applyNumberFormat="1" applyFont="1" applyFill="1" applyBorder="1" applyAlignment="1" applyProtection="1">
      <alignment horizontal="center" vertical="center" wrapText="1"/>
      <protection/>
    </xf>
    <xf numFmtId="164" fontId="10" fillId="4" borderId="9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left" vertical="center" wrapText="1"/>
    </xf>
    <xf numFmtId="165" fontId="0" fillId="0" borderId="17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64" fontId="10" fillId="0" borderId="20" xfId="0" applyFont="1" applyBorder="1" applyAlignment="1">
      <alignment horizontal="left" vertical="center" wrapText="1"/>
    </xf>
    <xf numFmtId="164" fontId="10" fillId="4" borderId="21" xfId="0" applyNumberFormat="1" applyFont="1" applyFill="1" applyBorder="1" applyAlignment="1">
      <alignment horizontal="center"/>
    </xf>
    <xf numFmtId="164" fontId="12" fillId="0" borderId="22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2" fillId="0" borderId="23" xfId="0" applyFont="1" applyBorder="1" applyAlignment="1">
      <alignment horizontal="center" vertical="center" wrapText="1"/>
    </xf>
    <xf numFmtId="164" fontId="10" fillId="0" borderId="23" xfId="20" applyNumberFormat="1" applyFont="1" applyFill="1" applyBorder="1" applyAlignment="1" applyProtection="1">
      <alignment horizontal="left" vertical="center" wrapText="1"/>
      <protection/>
    </xf>
    <xf numFmtId="164" fontId="10" fillId="0" borderId="24" xfId="20" applyNumberFormat="1" applyFont="1" applyFill="1" applyBorder="1" applyAlignment="1" applyProtection="1">
      <alignment horizontal="center" vertical="center" wrapText="1"/>
      <protection/>
    </xf>
    <xf numFmtId="164" fontId="0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25" xfId="20" applyNumberFormat="1" applyFont="1" applyFill="1" applyBorder="1" applyAlignment="1" applyProtection="1">
      <alignment horizontal="center" vertical="center" wrapText="1"/>
      <protection/>
    </xf>
    <xf numFmtId="164" fontId="9" fillId="0" borderId="26" xfId="20" applyNumberFormat="1" applyFont="1" applyFill="1" applyBorder="1" applyAlignment="1" applyProtection="1">
      <alignment horizontal="center"/>
      <protection/>
    </xf>
    <xf numFmtId="164" fontId="9" fillId="4" borderId="20" xfId="0" applyNumberFormat="1" applyFont="1" applyFill="1" applyBorder="1" applyAlignment="1">
      <alignment horizontal="center"/>
    </xf>
    <xf numFmtId="164" fontId="9" fillId="0" borderId="27" xfId="20" applyNumberFormat="1" applyFont="1" applyFill="1" applyBorder="1" applyAlignment="1" applyProtection="1">
      <alignment horizontal="center"/>
      <protection/>
    </xf>
    <xf numFmtId="164" fontId="10" fillId="0" borderId="24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left" vertical="center" wrapText="1"/>
    </xf>
    <xf numFmtId="166" fontId="10" fillId="0" borderId="17" xfId="0" applyNumberFormat="1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28" xfId="20" applyNumberFormat="1" applyFont="1" applyFill="1" applyBorder="1" applyAlignment="1" applyProtection="1">
      <alignment horizontal="center"/>
      <protection/>
    </xf>
    <xf numFmtId="164" fontId="10" fillId="4" borderId="29" xfId="0" applyNumberFormat="1" applyFont="1" applyFill="1" applyBorder="1" applyAlignment="1">
      <alignment horizontal="center"/>
    </xf>
    <xf numFmtId="164" fontId="10" fillId="0" borderId="30" xfId="20" applyNumberFormat="1" applyFont="1" applyFill="1" applyBorder="1" applyAlignment="1" applyProtection="1">
      <alignment horizontal="center"/>
      <protection/>
    </xf>
    <xf numFmtId="164" fontId="2" fillId="0" borderId="31" xfId="0" applyFont="1" applyBorder="1" applyAlignment="1">
      <alignment horizontal="center" vertical="center" wrapText="1"/>
    </xf>
    <xf numFmtId="164" fontId="10" fillId="0" borderId="32" xfId="20" applyNumberFormat="1" applyFont="1" applyFill="1" applyBorder="1" applyAlignment="1" applyProtection="1">
      <alignment horizontal="left" vertical="center" wrapText="1"/>
      <protection/>
    </xf>
    <xf numFmtId="164" fontId="10" fillId="0" borderId="33" xfId="20" applyNumberFormat="1" applyFont="1" applyFill="1" applyBorder="1" applyAlignment="1" applyProtection="1">
      <alignment horizontal="center" vertical="center" wrapText="1"/>
      <protection/>
    </xf>
    <xf numFmtId="164" fontId="0" fillId="0" borderId="32" xfId="20" applyNumberFormat="1" applyFont="1" applyFill="1" applyBorder="1" applyAlignment="1" applyProtection="1">
      <alignment horizontal="center" vertical="center" wrapText="1"/>
      <protection/>
    </xf>
    <xf numFmtId="164" fontId="0" fillId="0" borderId="34" xfId="20" applyNumberFormat="1" applyFont="1" applyFill="1" applyBorder="1" applyAlignment="1" applyProtection="1">
      <alignment horizontal="center" vertical="center" wrapText="1"/>
      <protection/>
    </xf>
    <xf numFmtId="164" fontId="9" fillId="0" borderId="21" xfId="20" applyNumberFormat="1" applyFont="1" applyFill="1" applyBorder="1" applyAlignment="1" applyProtection="1">
      <alignment horizontal="center"/>
      <protection/>
    </xf>
    <xf numFmtId="164" fontId="9" fillId="0" borderId="22" xfId="20" applyNumberFormat="1" applyFont="1" applyFill="1" applyBorder="1" applyAlignment="1" applyProtection="1">
      <alignment horizontal="center"/>
      <protection/>
    </xf>
    <xf numFmtId="164" fontId="10" fillId="4" borderId="0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center" vertical="center" wrapText="1"/>
    </xf>
    <xf numFmtId="164" fontId="9" fillId="0" borderId="36" xfId="0" applyNumberFormat="1" applyFont="1" applyBorder="1" applyAlignment="1">
      <alignment horizontal="center" vertical="center" wrapText="1"/>
    </xf>
    <xf numFmtId="164" fontId="10" fillId="0" borderId="32" xfId="20" applyNumberFormat="1" applyFont="1" applyFill="1" applyBorder="1" applyAlignment="1" applyProtection="1">
      <alignment horizontal="center"/>
      <protection/>
    </xf>
    <xf numFmtId="164" fontId="10" fillId="0" borderId="37" xfId="20" applyNumberFormat="1" applyFont="1" applyFill="1" applyBorder="1" applyAlignment="1" applyProtection="1">
      <alignment horizontal="center"/>
      <protection/>
    </xf>
    <xf numFmtId="164" fontId="10" fillId="4" borderId="38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5" fontId="9" fillId="0" borderId="24" xfId="0" applyNumberFormat="1" applyFont="1" applyBorder="1" applyAlignment="1">
      <alignment horizontal="center" vertical="center" wrapText="1"/>
    </xf>
    <xf numFmtId="164" fontId="10" fillId="4" borderId="12" xfId="0" applyNumberFormat="1" applyFont="1" applyFill="1" applyBorder="1" applyAlignment="1">
      <alignment horizontal="center"/>
    </xf>
    <xf numFmtId="164" fontId="10" fillId="4" borderId="30" xfId="0" applyNumberFormat="1" applyFont="1" applyFill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164" fontId="10" fillId="0" borderId="30" xfId="0" applyNumberFormat="1" applyFont="1" applyBorder="1" applyAlignment="1">
      <alignment horizontal="center"/>
    </xf>
    <xf numFmtId="165" fontId="9" fillId="0" borderId="35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/>
    </xf>
    <xf numFmtId="164" fontId="9" fillId="0" borderId="20" xfId="20" applyNumberFormat="1" applyFont="1" applyFill="1" applyBorder="1" applyAlignment="1" applyProtection="1">
      <alignment horizontal="center"/>
      <protection/>
    </xf>
    <xf numFmtId="164" fontId="10" fillId="4" borderId="27" xfId="0" applyNumberFormat="1" applyFont="1" applyFill="1" applyBorder="1" applyAlignment="1">
      <alignment horizontal="center"/>
    </xf>
    <xf numFmtId="164" fontId="10" fillId="0" borderId="38" xfId="2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Border="1" applyAlignment="1">
      <alignment horizontal="center"/>
    </xf>
    <xf numFmtId="164" fontId="10" fillId="0" borderId="39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164" fontId="13" fillId="0" borderId="0" xfId="0" applyFont="1" applyAlignment="1">
      <alignment/>
    </xf>
    <xf numFmtId="164" fontId="9" fillId="0" borderId="10" xfId="0" applyNumberFormat="1" applyFont="1" applyBorder="1" applyAlignment="1">
      <alignment horizontal="center"/>
    </xf>
    <xf numFmtId="164" fontId="4" fillId="0" borderId="0" xfId="20" applyNumberFormat="1" applyFont="1" applyFill="1" applyBorder="1" applyAlignment="1" applyProtection="1">
      <alignment horizontal="left"/>
      <protection/>
    </xf>
    <xf numFmtId="164" fontId="2" fillId="0" borderId="31" xfId="0" applyFont="1" applyFill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left" vertical="center" wrapText="1"/>
    </xf>
    <xf numFmtId="164" fontId="10" fillId="0" borderId="41" xfId="0" applyNumberFormat="1" applyFont="1" applyBorder="1" applyAlignment="1">
      <alignment horizontal="left" vertical="center" wrapText="1"/>
    </xf>
    <xf numFmtId="164" fontId="0" fillId="0" borderId="31" xfId="20" applyNumberFormat="1" applyFont="1" applyFill="1" applyBorder="1" applyAlignment="1" applyProtection="1">
      <alignment horizontal="center" vertical="center" wrapText="1"/>
      <protection/>
    </xf>
    <xf numFmtId="164" fontId="0" fillId="0" borderId="36" xfId="20" applyNumberFormat="1" applyFont="1" applyFill="1" applyBorder="1" applyAlignment="1" applyProtection="1">
      <alignment horizontal="center" vertical="center" wrapText="1"/>
      <protection/>
    </xf>
    <xf numFmtId="164" fontId="10" fillId="0" borderId="34" xfId="0" applyNumberFormat="1" applyFont="1" applyBorder="1" applyAlignment="1">
      <alignment horizontal="center"/>
    </xf>
    <xf numFmtId="164" fontId="10" fillId="0" borderId="42" xfId="0" applyNumberFormat="1" applyFont="1" applyBorder="1" applyAlignment="1">
      <alignment horizontal="center"/>
    </xf>
    <xf numFmtId="164" fontId="9" fillId="0" borderId="0" xfId="20" applyNumberFormat="1" applyFont="1" applyFill="1" applyBorder="1" applyAlignment="1" applyProtection="1">
      <alignment/>
      <protection/>
    </xf>
    <xf numFmtId="164" fontId="1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164" fontId="14" fillId="0" borderId="2" xfId="20" applyNumberFormat="1" applyFont="1" applyFill="1" applyBorder="1" applyAlignment="1" applyProtection="1">
      <alignment horizontal="center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2" fillId="0" borderId="28" xfId="0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43" xfId="0" applyNumberFormat="1" applyFont="1" applyBorder="1" applyAlignment="1">
      <alignment horizontal="center"/>
    </xf>
    <xf numFmtId="164" fontId="10" fillId="0" borderId="0" xfId="20" applyNumberFormat="1" applyFont="1" applyFill="1" applyBorder="1" applyAlignment="1" applyProtection="1">
      <alignment/>
      <protection/>
    </xf>
    <xf numFmtId="164" fontId="16" fillId="0" borderId="0" xfId="0" applyFont="1" applyBorder="1" applyAlignment="1">
      <alignment horizontal="center" vertical="center"/>
    </xf>
    <xf numFmtId="164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Border="1" applyAlignment="1">
      <alignment horizontal="center" vertical="center" wrapText="1"/>
    </xf>
    <xf numFmtId="164" fontId="10" fillId="0" borderId="17" xfId="0" applyFont="1" applyBorder="1" applyAlignment="1">
      <alignment horizontal="center" vertical="center" wrapText="1"/>
    </xf>
    <xf numFmtId="164" fontId="17" fillId="0" borderId="17" xfId="0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9" fillId="0" borderId="17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561975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620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667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70"/>
  <sheetViews>
    <sheetView workbookViewId="0" topLeftCell="A1">
      <selection activeCell="T16" sqref="T16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6.00390625" style="0" customWidth="1"/>
    <col min="5" max="5" width="11.421875" style="0" customWidth="1"/>
    <col min="6" max="10" width="6.7109375" style="0" customWidth="1"/>
    <col min="11" max="11" width="1.1484375" style="0" customWidth="1"/>
    <col min="12" max="12" width="5.8515625" style="0" customWidth="1"/>
    <col min="13" max="13" width="14.8515625" style="0" customWidth="1"/>
    <col min="14" max="14" width="10.140625" style="0" customWidth="1"/>
    <col min="15" max="15" width="6.7109375" style="0" customWidth="1"/>
    <col min="16" max="16" width="11.421875" style="0" customWidth="1"/>
    <col min="17" max="17" width="7.28125" style="0" customWidth="1"/>
    <col min="18" max="18" width="19.00390625" style="0" customWidth="1"/>
  </cols>
  <sheetData>
    <row r="1" spans="1:18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2" t="str">
        <f>HYPERLINK('[2]реквизиты'!$L$7)</f>
        <v>ИТОГОВЫЙ ПРОТОКОЛ</v>
      </c>
      <c r="M2" s="2"/>
      <c r="N2" s="2"/>
      <c r="O2" s="2"/>
      <c r="P2" s="2"/>
      <c r="Q2" s="2"/>
      <c r="R2" s="2"/>
    </row>
    <row r="3" spans="1:18" ht="31.5" customHeight="1">
      <c r="A3" s="3"/>
      <c r="B3" s="4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</row>
    <row r="4" spans="1:18" ht="24.7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8.5" customHeight="1">
      <c r="A5" s="7" t="s">
        <v>4</v>
      </c>
      <c r="E5" s="7"/>
      <c r="H5" s="8" t="s">
        <v>5</v>
      </c>
      <c r="I5" s="8"/>
      <c r="J5" s="8"/>
      <c r="P5" s="7"/>
      <c r="Q5" s="9" t="str">
        <f>'пр.взвешивания'!$G$3</f>
        <v>в.к. 50 кг</v>
      </c>
      <c r="R5" s="9"/>
    </row>
    <row r="6" spans="1:18" ht="18.75" customHeight="1">
      <c r="A6" s="10" t="s">
        <v>6</v>
      </c>
      <c r="B6" s="10" t="s">
        <v>7</v>
      </c>
      <c r="C6" s="10" t="s">
        <v>8</v>
      </c>
      <c r="D6" s="11" t="s">
        <v>9</v>
      </c>
      <c r="E6" s="11"/>
      <c r="F6" s="12" t="s">
        <v>10</v>
      </c>
      <c r="G6" s="12"/>
      <c r="H6" s="12"/>
      <c r="I6" s="13" t="s">
        <v>11</v>
      </c>
      <c r="J6" s="10" t="s">
        <v>12</v>
      </c>
      <c r="L6" s="14" t="s">
        <v>12</v>
      </c>
      <c r="M6" s="15" t="s">
        <v>7</v>
      </c>
      <c r="N6" s="16" t="s">
        <v>13</v>
      </c>
      <c r="O6" s="11" t="s">
        <v>9</v>
      </c>
      <c r="P6" s="11"/>
      <c r="Q6" s="16" t="s">
        <v>14</v>
      </c>
      <c r="R6" s="17" t="s">
        <v>15</v>
      </c>
    </row>
    <row r="7" spans="1:18" ht="15" customHeight="1">
      <c r="A7" s="10"/>
      <c r="B7" s="10"/>
      <c r="C7" s="10"/>
      <c r="D7" s="11"/>
      <c r="E7" s="11"/>
      <c r="F7" s="18">
        <v>1</v>
      </c>
      <c r="G7" s="19">
        <v>2</v>
      </c>
      <c r="H7" s="20">
        <v>3</v>
      </c>
      <c r="I7" s="13"/>
      <c r="J7" s="10"/>
      <c r="L7" s="14"/>
      <c r="M7" s="15"/>
      <c r="N7" s="16"/>
      <c r="O7" s="11"/>
      <c r="P7" s="11"/>
      <c r="Q7" s="16"/>
      <c r="R7" s="17"/>
    </row>
    <row r="8" spans="1:18" ht="15" customHeight="1">
      <c r="A8" s="21">
        <v>1</v>
      </c>
      <c r="B8" s="22" t="str">
        <f>VLOOKUP(A8,'пр.взвешивания'!$B$6:$G$17,2,FALSE)</f>
        <v>Михайлов Артём</v>
      </c>
      <c r="C8" s="23">
        <f>VLOOKUP(A8,'пр.взвешивания'!B6:H17,3,FALSE)</f>
        <v>38555</v>
      </c>
      <c r="D8" s="24" t="str">
        <f>VLOOKUP(A8,'пр.взвешивания'!B6:E15,4,FALSE)</f>
        <v>Севастополь</v>
      </c>
      <c r="E8" s="25">
        <f>VLOOKUP(A8,'пр.взвешивания'!B6:H15,5,FALSE)</f>
        <v>0</v>
      </c>
      <c r="F8" s="26"/>
      <c r="G8" s="27">
        <v>1</v>
      </c>
      <c r="H8" s="28">
        <v>4</v>
      </c>
      <c r="I8" s="29">
        <f>SUM(F8:H8)</f>
        <v>5</v>
      </c>
      <c r="J8" s="30">
        <v>2</v>
      </c>
      <c r="K8" s="31"/>
      <c r="L8" s="32">
        <v>1</v>
      </c>
      <c r="M8" s="33" t="s">
        <v>16</v>
      </c>
      <c r="N8" s="34" t="s">
        <v>17</v>
      </c>
      <c r="O8" s="35" t="s">
        <v>18</v>
      </c>
      <c r="P8" s="36"/>
      <c r="Q8" s="37"/>
      <c r="R8" s="38" t="s">
        <v>19</v>
      </c>
    </row>
    <row r="9" spans="1:18" ht="15" customHeight="1">
      <c r="A9" s="21"/>
      <c r="B9" s="22"/>
      <c r="C9" s="23"/>
      <c r="D9" s="24"/>
      <c r="E9" s="25"/>
      <c r="F9" s="39"/>
      <c r="G9" s="40"/>
      <c r="H9" s="41"/>
      <c r="I9" s="29"/>
      <c r="J9" s="30"/>
      <c r="K9" s="31"/>
      <c r="L9" s="32"/>
      <c r="M9" s="33"/>
      <c r="N9" s="34"/>
      <c r="O9" s="35"/>
      <c r="P9" s="36"/>
      <c r="Q9" s="37"/>
      <c r="R9" s="38"/>
    </row>
    <row r="10" spans="1:18" ht="15" customHeight="1">
      <c r="A10" s="42">
        <v>2</v>
      </c>
      <c r="B10" s="43" t="str">
        <f>VLOOKUP(A10,'пр.взвешивания'!$B$6:$G$17,2,FALSE)</f>
        <v>Олейников Матвей</v>
      </c>
      <c r="C10" s="44" t="str">
        <f>VLOOKUP(A10,'пр.взвешивания'!B1:H19,3,FALSE)</f>
        <v>02.10.2005</v>
      </c>
      <c r="D10" s="45" t="str">
        <f>VLOOKUP(A10,'пр.взвешивания'!B1:E17,4,FALSE)</f>
        <v>Севастополь</v>
      </c>
      <c r="E10" s="46">
        <f>VLOOKUP(A10,'пр.взвешивания'!B1:H17,5,FALSE)</f>
        <v>0</v>
      </c>
      <c r="F10" s="47">
        <v>3</v>
      </c>
      <c r="G10" s="48"/>
      <c r="H10" s="49">
        <v>4</v>
      </c>
      <c r="I10" s="50">
        <f>SUM(F10:H10)</f>
        <v>7</v>
      </c>
      <c r="J10" s="51">
        <v>3</v>
      </c>
      <c r="K10" s="31"/>
      <c r="L10" s="52">
        <v>2</v>
      </c>
      <c r="M10" s="53" t="s">
        <v>20</v>
      </c>
      <c r="N10" s="54">
        <v>38555</v>
      </c>
      <c r="O10" s="35" t="s">
        <v>18</v>
      </c>
      <c r="P10" s="36"/>
      <c r="Q10" s="55"/>
      <c r="R10" s="55" t="s">
        <v>21</v>
      </c>
    </row>
    <row r="11" spans="1:18" ht="15" customHeight="1">
      <c r="A11" s="42"/>
      <c r="B11" s="43"/>
      <c r="C11" s="44"/>
      <c r="D11" s="45"/>
      <c r="E11" s="46"/>
      <c r="F11" s="56"/>
      <c r="G11" s="57"/>
      <c r="H11" s="58"/>
      <c r="I11" s="50"/>
      <c r="J11" s="51"/>
      <c r="K11" s="31"/>
      <c r="L11" s="52"/>
      <c r="M11" s="53"/>
      <c r="N11" s="54"/>
      <c r="O11" s="35"/>
      <c r="P11" s="36"/>
      <c r="Q11" s="55"/>
      <c r="R11" s="55"/>
    </row>
    <row r="12" spans="1:18" ht="15" customHeight="1">
      <c r="A12" s="59">
        <v>3</v>
      </c>
      <c r="B12" s="60" t="str">
        <f>VLOOKUP(A12,'пр.взвешивания'!$B$6:$G$17,2,FALSE)</f>
        <v>Омелян Руслан</v>
      </c>
      <c r="C12" s="61" t="str">
        <f>VLOOKUP(A12,'пр.взвешивания'!B1:H21,3,FALSE)</f>
        <v>02.02.2005</v>
      </c>
      <c r="D12" s="62" t="str">
        <f>VLOOKUP(A12,'пр.взвешивания'!B1:E19,4,FALSE)</f>
        <v>Севастополь</v>
      </c>
      <c r="E12" s="63">
        <f>VLOOKUP(A12,'пр.взвешивания'!B1:H19,5,FALSE)</f>
        <v>0</v>
      </c>
      <c r="F12" s="64">
        <v>0</v>
      </c>
      <c r="G12" s="65">
        <v>0</v>
      </c>
      <c r="H12" s="66"/>
      <c r="I12" s="67">
        <f>SUM(F12:H12)</f>
        <v>0</v>
      </c>
      <c r="J12" s="68">
        <v>1</v>
      </c>
      <c r="K12" s="31"/>
      <c r="L12" s="52">
        <v>3</v>
      </c>
      <c r="M12" s="33" t="s">
        <v>22</v>
      </c>
      <c r="N12" s="34" t="s">
        <v>23</v>
      </c>
      <c r="O12" s="35" t="s">
        <v>18</v>
      </c>
      <c r="P12" s="36"/>
      <c r="Q12" s="37"/>
      <c r="R12" s="37" t="s">
        <v>24</v>
      </c>
    </row>
    <row r="13" spans="1:18" ht="15" customHeight="1">
      <c r="A13" s="59"/>
      <c r="B13" s="60"/>
      <c r="C13" s="61"/>
      <c r="D13" s="62"/>
      <c r="E13" s="63"/>
      <c r="F13" s="69"/>
      <c r="G13" s="70"/>
      <c r="H13" s="71"/>
      <c r="I13" s="67"/>
      <c r="J13" s="68"/>
      <c r="K13" s="31"/>
      <c r="L13" s="52"/>
      <c r="M13" s="33"/>
      <c r="N13" s="34"/>
      <c r="O13" s="35"/>
      <c r="P13" s="36"/>
      <c r="Q13" s="37"/>
      <c r="R13" s="37"/>
    </row>
    <row r="14" spans="1:18" ht="15" customHeight="1">
      <c r="A14" s="7" t="s">
        <v>25</v>
      </c>
      <c r="B14" s="72"/>
      <c r="C14" s="72"/>
      <c r="D14" s="72"/>
      <c r="E14" s="72"/>
      <c r="F14" s="73"/>
      <c r="G14" s="73"/>
      <c r="H14" s="73"/>
      <c r="I14" s="72"/>
      <c r="J14" s="72"/>
      <c r="K14" s="31"/>
      <c r="L14" s="52">
        <v>3</v>
      </c>
      <c r="M14" s="33" t="s">
        <v>26</v>
      </c>
      <c r="N14" s="34" t="s">
        <v>27</v>
      </c>
      <c r="O14" s="35" t="s">
        <v>18</v>
      </c>
      <c r="P14" s="36"/>
      <c r="Q14" s="37"/>
      <c r="R14" s="37" t="s">
        <v>28</v>
      </c>
    </row>
    <row r="15" spans="1:18" ht="15" customHeight="1">
      <c r="A15" s="10" t="s">
        <v>6</v>
      </c>
      <c r="B15" s="74" t="s">
        <v>7</v>
      </c>
      <c r="C15" s="74" t="s">
        <v>8</v>
      </c>
      <c r="D15" s="11" t="s">
        <v>9</v>
      </c>
      <c r="E15" s="11"/>
      <c r="F15" s="75" t="s">
        <v>10</v>
      </c>
      <c r="G15" s="75"/>
      <c r="H15" s="75"/>
      <c r="I15" s="74" t="s">
        <v>11</v>
      </c>
      <c r="J15" s="74" t="s">
        <v>12</v>
      </c>
      <c r="K15" s="31"/>
      <c r="L15" s="52"/>
      <c r="M15" s="33"/>
      <c r="N15" s="34"/>
      <c r="O15" s="35"/>
      <c r="P15" s="36"/>
      <c r="Q15" s="37"/>
      <c r="R15" s="37"/>
    </row>
    <row r="16" spans="1:18" ht="15" customHeight="1">
      <c r="A16" s="10"/>
      <c r="B16" s="74"/>
      <c r="C16" s="74"/>
      <c r="D16" s="11"/>
      <c r="E16" s="11"/>
      <c r="F16" s="76">
        <v>1</v>
      </c>
      <c r="G16" s="77">
        <v>2</v>
      </c>
      <c r="H16" s="78">
        <v>3</v>
      </c>
      <c r="I16" s="74"/>
      <c r="J16" s="74"/>
      <c r="K16" s="31"/>
      <c r="L16" s="79" t="s">
        <v>29</v>
      </c>
      <c r="M16" s="33" t="s">
        <v>30</v>
      </c>
      <c r="N16" s="34" t="s">
        <v>31</v>
      </c>
      <c r="O16" s="35" t="s">
        <v>18</v>
      </c>
      <c r="P16" s="36"/>
      <c r="Q16" s="37"/>
      <c r="R16" s="38" t="s">
        <v>19</v>
      </c>
    </row>
    <row r="17" spans="1:18" ht="15" customHeight="1">
      <c r="A17" s="21">
        <v>4</v>
      </c>
      <c r="B17" s="22" t="str">
        <f>VLOOKUP(A17,'пр.взвешивания'!B6:H17,2,FALSE)</f>
        <v>Петренко Кирилл</v>
      </c>
      <c r="C17" s="23" t="str">
        <f>VLOOKUP(A17,'пр.взвешивания'!B1:H26,3,FALSE)</f>
        <v>12.03.2006</v>
      </c>
      <c r="D17" s="24" t="str">
        <f>VLOOKUP(A17,'пр.взвешивания'!B1:E24,4,FALSE)</f>
        <v>Севастополь</v>
      </c>
      <c r="E17" s="25">
        <f>VLOOKUP(A17,'пр.взвешивания'!B1:H24,5,FALSE)</f>
        <v>0</v>
      </c>
      <c r="F17" s="80"/>
      <c r="G17" s="27">
        <v>3</v>
      </c>
      <c r="H17" s="28">
        <v>4</v>
      </c>
      <c r="I17" s="29">
        <f>SUM(F17:H17)</f>
        <v>7</v>
      </c>
      <c r="J17" s="30">
        <v>3</v>
      </c>
      <c r="K17" s="31"/>
      <c r="L17" s="79"/>
      <c r="M17" s="33"/>
      <c r="N17" s="34"/>
      <c r="O17" s="35"/>
      <c r="P17" s="36"/>
      <c r="Q17" s="37"/>
      <c r="R17" s="38"/>
    </row>
    <row r="18" spans="1:18" ht="15" customHeight="1">
      <c r="A18" s="21"/>
      <c r="B18" s="22"/>
      <c r="C18" s="23"/>
      <c r="D18" s="24"/>
      <c r="E18" s="25"/>
      <c r="F18" s="81"/>
      <c r="G18" s="82"/>
      <c r="H18" s="83"/>
      <c r="I18" s="29"/>
      <c r="J18" s="30"/>
      <c r="K18" s="31"/>
      <c r="L18" s="84" t="s">
        <v>29</v>
      </c>
      <c r="M18" s="33" t="s">
        <v>32</v>
      </c>
      <c r="N18" s="34" t="s">
        <v>33</v>
      </c>
      <c r="O18" s="35" t="s">
        <v>18</v>
      </c>
      <c r="P18" s="36"/>
      <c r="Q18" s="37"/>
      <c r="R18" s="34" t="s">
        <v>21</v>
      </c>
    </row>
    <row r="19" spans="1:18" ht="15" customHeight="1">
      <c r="A19" s="42">
        <v>5</v>
      </c>
      <c r="B19" s="43" t="str">
        <f>VLOOKUP(A19,'пр.взвешивания'!B1:H19,2,FALSE)</f>
        <v>Смирнов Виктор</v>
      </c>
      <c r="C19" s="44" t="str">
        <f>VLOOKUP(A19,'пр.взвешивания'!B1:H28,3,FALSE)</f>
        <v>27.07.2005</v>
      </c>
      <c r="D19" s="45" t="str">
        <f>VLOOKUP(A19,'пр.взвешивания'!B1:E26,4,FALSE)</f>
        <v>Севастополь</v>
      </c>
      <c r="E19" s="46">
        <f>VLOOKUP(A19,'пр.взвешивания'!B1:H26,5,FALSE)</f>
        <v>0</v>
      </c>
      <c r="F19" s="49">
        <v>1</v>
      </c>
      <c r="G19" s="48"/>
      <c r="H19" s="49">
        <v>2</v>
      </c>
      <c r="I19" s="50">
        <f>SUM(F19:H19)</f>
        <v>3</v>
      </c>
      <c r="J19" s="51">
        <v>1</v>
      </c>
      <c r="K19" s="31"/>
      <c r="L19" s="84"/>
      <c r="M19" s="33"/>
      <c r="N19" s="34"/>
      <c r="O19" s="35"/>
      <c r="P19" s="36"/>
      <c r="Q19" s="37"/>
      <c r="R19" s="34"/>
    </row>
    <row r="20" spans="1:18" ht="15" customHeight="1">
      <c r="A20" s="42"/>
      <c r="B20" s="43"/>
      <c r="C20" s="44"/>
      <c r="D20" s="45"/>
      <c r="E20" s="46"/>
      <c r="F20" s="58"/>
      <c r="G20" s="57"/>
      <c r="H20" s="58"/>
      <c r="I20" s="50"/>
      <c r="J20" s="51"/>
      <c r="K20" s="85"/>
      <c r="L20" s="72"/>
      <c r="M20" s="72"/>
      <c r="N20" s="72"/>
      <c r="O20" s="72"/>
      <c r="P20" s="72"/>
      <c r="Q20" s="72"/>
      <c r="R20" s="72"/>
    </row>
    <row r="21" spans="1:18" ht="15" customHeight="1">
      <c r="A21" s="59">
        <v>6</v>
      </c>
      <c r="B21" s="60" t="str">
        <f>VLOOKUP(A21,'пр.взвешивания'!B1:H21,2,FALSE)</f>
        <v>Мосейчук Ростислав</v>
      </c>
      <c r="C21" s="61" t="str">
        <f>VLOOKUP(A21,'пр.взвешивания'!B1:H30,3,FALSE)</f>
        <v>01.10.2004</v>
      </c>
      <c r="D21" s="62" t="str">
        <f>VLOOKUP(A21,'пр.взвешивания'!B1:E28,4,FALSE)</f>
        <v>Севастополь</v>
      </c>
      <c r="E21" s="63">
        <f>VLOOKUP(A21,'пр.взвешивания'!B10:H28,5,FALSE)</f>
        <v>0</v>
      </c>
      <c r="F21" s="49">
        <v>0</v>
      </c>
      <c r="G21" s="86">
        <v>3</v>
      </c>
      <c r="H21" s="87"/>
      <c r="I21" s="67">
        <f>SUM(F21:H21)</f>
        <v>3</v>
      </c>
      <c r="J21" s="68">
        <v>2</v>
      </c>
      <c r="K21" s="72"/>
      <c r="L21" s="72"/>
      <c r="M21" s="72"/>
      <c r="N21" s="72"/>
      <c r="O21" s="72"/>
      <c r="P21" s="72"/>
      <c r="Q21" s="72"/>
      <c r="R21" s="72"/>
    </row>
    <row r="22" spans="1:18" ht="15" customHeight="1">
      <c r="A22" s="59"/>
      <c r="B22" s="60"/>
      <c r="C22" s="61"/>
      <c r="D22" s="62"/>
      <c r="E22" s="63"/>
      <c r="F22" s="88"/>
      <c r="G22" s="70"/>
      <c r="H22" s="71"/>
      <c r="I22" s="67"/>
      <c r="J22" s="68"/>
      <c r="K22" s="72"/>
      <c r="L22" s="72"/>
      <c r="M22" s="72"/>
      <c r="N22" s="72"/>
      <c r="O22" s="72"/>
      <c r="P22" s="72"/>
      <c r="Q22" s="72"/>
      <c r="R22" s="72"/>
    </row>
    <row r="23" spans="2:18" ht="15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</row>
    <row r="24" spans="2:18" ht="12.75" customHeight="1">
      <c r="B24" s="72" t="s">
        <v>34</v>
      </c>
      <c r="C24" s="72"/>
      <c r="D24" s="72"/>
      <c r="E24" s="72"/>
      <c r="F24" s="89" t="s">
        <v>35</v>
      </c>
      <c r="G24" s="89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</row>
    <row r="25" spans="2:18" ht="12.75">
      <c r="B25" s="72"/>
      <c r="C25" s="72"/>
      <c r="D25" s="72"/>
      <c r="E25" s="72"/>
      <c r="F25" s="73"/>
      <c r="G25" s="73"/>
      <c r="H25" s="73"/>
      <c r="I25" s="73"/>
      <c r="J25" s="72"/>
      <c r="K25" s="72"/>
      <c r="L25" s="72"/>
      <c r="M25" s="72"/>
      <c r="N25" s="72"/>
      <c r="O25" s="72"/>
      <c r="P25" s="72"/>
      <c r="Q25" s="72"/>
      <c r="R25" s="72"/>
    </row>
    <row r="26" spans="1:19" ht="12.75" customHeight="1">
      <c r="A26" s="21">
        <v>3</v>
      </c>
      <c r="B26" s="90" t="str">
        <f>VLOOKUP(A26,'пр.взвешивания'!B6:H17,2,FALSE)</f>
        <v>Омелян Руслан</v>
      </c>
      <c r="C26" s="91" t="str">
        <f>VLOOKUP(A26,'пр.взвешивания'!B6:H17,3,FALSE)</f>
        <v>02.02.2005</v>
      </c>
      <c r="D26" s="24" t="str">
        <f>VLOOKUP(A26,'пр.взвешивания'!B6:G17,4,FALSE)</f>
        <v>Севастополь</v>
      </c>
      <c r="E26" s="25">
        <f>VLOOKUP(A26,'пр.взвешивания'!B6:H17,5,FALSE)</f>
        <v>0</v>
      </c>
      <c r="F26" s="73"/>
      <c r="G26" s="73"/>
      <c r="H26" s="73"/>
      <c r="I26" s="73"/>
      <c r="J26" s="72"/>
      <c r="K26" s="72"/>
      <c r="L26" s="72"/>
      <c r="M26" s="72"/>
      <c r="N26" s="72"/>
      <c r="O26" s="72"/>
      <c r="P26" s="72"/>
      <c r="Q26" s="72"/>
      <c r="R26" s="72"/>
      <c r="S26" s="92"/>
    </row>
    <row r="27" spans="1:19" ht="12.75" customHeight="1">
      <c r="A27" s="21"/>
      <c r="B27" s="90"/>
      <c r="C27" s="91"/>
      <c r="D27" s="24"/>
      <c r="E27" s="25"/>
      <c r="F27" s="93">
        <v>3</v>
      </c>
      <c r="G27" s="73"/>
      <c r="H27" s="89"/>
      <c r="I27" s="73"/>
      <c r="J27" s="72"/>
      <c r="K27" s="72"/>
      <c r="L27" s="72"/>
      <c r="M27" s="72"/>
      <c r="N27" s="72"/>
      <c r="O27" s="72"/>
      <c r="P27" s="72"/>
      <c r="Q27" s="94" t="s">
        <v>36</v>
      </c>
      <c r="R27" s="94"/>
      <c r="S27" s="92"/>
    </row>
    <row r="28" spans="1:19" ht="12.75" customHeight="1">
      <c r="A28" s="95">
        <v>6</v>
      </c>
      <c r="B28" s="96" t="str">
        <f>VLOOKUP(A28,'пр.взвешивания'!B1:H19,2,FALSE)</f>
        <v>Мосейчук Ростислав</v>
      </c>
      <c r="C28" s="97" t="str">
        <f>VLOOKUP(A28,'пр.взвешивания'!B1:H19,3,FALSE)</f>
        <v>01.10.2004</v>
      </c>
      <c r="D28" s="98" t="str">
        <f>VLOOKUP(A28,'пр.взвешивания'!B1:G19,4,FALSE)</f>
        <v>Севастополь</v>
      </c>
      <c r="E28" s="99">
        <f>VLOOKUP(A28,'пр.взвешивания'!B1:H19,5,FALSE)</f>
        <v>0</v>
      </c>
      <c r="F28" s="100"/>
      <c r="G28" s="101"/>
      <c r="H28" s="89"/>
      <c r="I28" s="73"/>
      <c r="J28" s="102" t="str">
        <f>HYPERLINK('[3]реквизиты'!$A$6)</f>
        <v>Гл. судья, судья МК</v>
      </c>
      <c r="K28" s="103"/>
      <c r="L28" s="103"/>
      <c r="M28" s="104"/>
      <c r="N28" s="105"/>
      <c r="O28" s="105"/>
      <c r="P28" s="105"/>
      <c r="Q28" s="94"/>
      <c r="R28" s="94"/>
      <c r="S28" s="92"/>
    </row>
    <row r="29" spans="1:19" ht="12.75" customHeight="1">
      <c r="A29" s="95"/>
      <c r="B29" s="96"/>
      <c r="C29" s="97"/>
      <c r="D29" s="98"/>
      <c r="E29" s="99"/>
      <c r="F29" s="73"/>
      <c r="G29" s="106"/>
      <c r="H29" s="107">
        <v>3</v>
      </c>
      <c r="I29" s="73"/>
      <c r="J29" s="103"/>
      <c r="K29" s="103"/>
      <c r="L29" s="103"/>
      <c r="M29" s="104"/>
      <c r="N29" s="105"/>
      <c r="O29" s="105"/>
      <c r="P29" s="105"/>
      <c r="Q29" s="108" t="s">
        <v>37</v>
      </c>
      <c r="R29" s="72"/>
      <c r="S29" s="92"/>
    </row>
    <row r="30" spans="1:19" ht="12.75" customHeight="1">
      <c r="A30" s="109">
        <v>1</v>
      </c>
      <c r="B30" s="90" t="str">
        <f>VLOOKUP(A30,'пр.взвешивания'!B1:H21,2,FALSE)</f>
        <v>Михайлов Артём</v>
      </c>
      <c r="C30" s="91">
        <f>VLOOKUP(A30,'пр.взвешивания'!B1:H21,3,FALSE)</f>
        <v>38555</v>
      </c>
      <c r="D30" s="24" t="str">
        <f>VLOOKUP(A30,'пр.взвешивания'!B1:G21,4,FALSE)</f>
        <v>Севастополь</v>
      </c>
      <c r="E30" s="25">
        <f>VLOOKUP(A30,'пр.взвешивания'!B1:H21,5,FALSE)</f>
        <v>0</v>
      </c>
      <c r="F30" s="73"/>
      <c r="G30" s="89"/>
      <c r="H30" s="110"/>
      <c r="I30" s="73"/>
      <c r="J30" s="111"/>
      <c r="K30" s="111"/>
      <c r="L30" s="111"/>
      <c r="M30" s="104"/>
      <c r="N30" s="104"/>
      <c r="O30" s="104"/>
      <c r="P30" s="104"/>
      <c r="Q30" s="94" t="s">
        <v>38</v>
      </c>
      <c r="R30" s="94"/>
      <c r="S30" s="92"/>
    </row>
    <row r="31" spans="1:18" ht="12.75" customHeight="1">
      <c r="A31" s="109"/>
      <c r="B31" s="90"/>
      <c r="C31" s="91"/>
      <c r="D31" s="24"/>
      <c r="E31" s="25"/>
      <c r="F31" s="93">
        <v>1</v>
      </c>
      <c r="G31" s="112"/>
      <c r="H31" s="89"/>
      <c r="I31" s="73"/>
      <c r="J31" s="102" t="str">
        <f>HYPERLINK('[4]реквизиты'!$A$22)</f>
        <v>Гл. секретарь, судья МК</v>
      </c>
      <c r="K31" s="103"/>
      <c r="L31" s="103"/>
      <c r="M31" s="104"/>
      <c r="N31" s="105"/>
      <c r="O31" s="105"/>
      <c r="P31" s="105"/>
      <c r="Q31" s="94"/>
      <c r="R31" s="94"/>
    </row>
    <row r="32" spans="1:18" ht="12.75" customHeight="1">
      <c r="A32" s="95">
        <v>5</v>
      </c>
      <c r="B32" s="96" t="str">
        <f>VLOOKUP(A32,'пр.взвешивания'!B1:H23,2,FALSE)</f>
        <v>Смирнов Виктор</v>
      </c>
      <c r="C32" s="97" t="str">
        <f>VLOOKUP(A32,'пр.взвешивания'!B1:H23,3,FALSE)</f>
        <v>27.07.2005</v>
      </c>
      <c r="D32" s="98" t="str">
        <f>VLOOKUP(A32,'пр.взвешивания'!B1:G23,4,FALSE)</f>
        <v>Севастополь</v>
      </c>
      <c r="E32" s="99">
        <f>VLOOKUP(A32,'пр.взвешивания'!B1:H23,5,FALSE)</f>
        <v>0</v>
      </c>
      <c r="F32" s="100"/>
      <c r="G32" s="73"/>
      <c r="H32" s="89"/>
      <c r="I32" s="73"/>
      <c r="J32" s="111"/>
      <c r="K32" s="111"/>
      <c r="L32" s="111"/>
      <c r="M32" s="104"/>
      <c r="N32" s="104"/>
      <c r="O32" s="104"/>
      <c r="P32" s="104"/>
      <c r="Q32" s="108" t="s">
        <v>39</v>
      </c>
      <c r="R32" s="72"/>
    </row>
    <row r="33" spans="1:18" ht="12.75" customHeight="1">
      <c r="A33" s="95"/>
      <c r="B33" s="96"/>
      <c r="C33" s="97"/>
      <c r="D33" s="98"/>
      <c r="E33" s="99"/>
      <c r="F33" s="73"/>
      <c r="G33" s="73"/>
      <c r="H33" s="73"/>
      <c r="I33" s="73"/>
      <c r="J33" s="111"/>
      <c r="K33" s="111"/>
      <c r="L33" s="111"/>
      <c r="M33" s="104"/>
      <c r="N33" s="104"/>
      <c r="O33" s="104"/>
      <c r="P33" s="104"/>
      <c r="Q33" s="113">
        <f>HYPERLINK('[3]реквизиты'!$G$23)</f>
      </c>
      <c r="R33" s="72"/>
    </row>
    <row r="34" spans="2:18" ht="12.75" customHeight="1">
      <c r="B34" s="72"/>
      <c r="C34" s="72"/>
      <c r="D34" s="72"/>
      <c r="E34" s="72"/>
      <c r="F34" s="73"/>
      <c r="G34" s="73"/>
      <c r="H34" s="73"/>
      <c r="I34" s="73"/>
      <c r="J34" s="73"/>
      <c r="K34" s="72"/>
      <c r="L34" s="72"/>
      <c r="M34" s="72"/>
      <c r="N34" s="72"/>
      <c r="O34" s="72"/>
      <c r="P34" s="72"/>
      <c r="Q34" s="72"/>
      <c r="R34" s="72"/>
    </row>
    <row r="35" spans="2:18" ht="12.7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</row>
    <row r="36" spans="2:18" ht="12.7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</row>
    <row r="37" spans="1:18" ht="36.75" customHeight="1">
      <c r="A37" s="3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1:18" ht="12.75">
      <c r="A38" s="3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</row>
    <row r="39" spans="1:18" ht="12.75">
      <c r="A39" s="3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2.75">
      <c r="A40" s="3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</row>
    <row r="41" spans="1:18" ht="12.75">
      <c r="A41" s="3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</row>
    <row r="42" spans="1:18" ht="12.75">
      <c r="A42" s="3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</row>
    <row r="43" spans="1:18" ht="12.75">
      <c r="A43" s="3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</row>
    <row r="44" spans="1:18" ht="12.75">
      <c r="A44" s="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</row>
    <row r="45" spans="1:18" ht="12.75">
      <c r="A45" s="3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</row>
    <row r="46" spans="1:18" ht="12.75">
      <c r="A46" s="3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</row>
    <row r="47" spans="1:18" ht="12.75">
      <c r="A47" s="3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  <row r="48" spans="1:18" ht="35.25" customHeight="1">
      <c r="A48" s="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</sheetData>
  <sheetProtection selectLockedCells="1" selectUnlockedCells="1"/>
  <mergeCells count="140">
    <mergeCell ref="A1:R1"/>
    <mergeCell ref="A2:J2"/>
    <mergeCell ref="L2:R2"/>
    <mergeCell ref="E3:O3"/>
    <mergeCell ref="A4:R4"/>
    <mergeCell ref="H5:J5"/>
    <mergeCell ref="Q5:R5"/>
    <mergeCell ref="A6:A7"/>
    <mergeCell ref="B6:B7"/>
    <mergeCell ref="C6:C7"/>
    <mergeCell ref="D6:E7"/>
    <mergeCell ref="F6:H6"/>
    <mergeCell ref="I6:I7"/>
    <mergeCell ref="J6:J7"/>
    <mergeCell ref="L6:L7"/>
    <mergeCell ref="M6:M7"/>
    <mergeCell ref="N6:N7"/>
    <mergeCell ref="O6:P7"/>
    <mergeCell ref="Q6:Q7"/>
    <mergeCell ref="R6:R7"/>
    <mergeCell ref="A8:A9"/>
    <mergeCell ref="B8:B9"/>
    <mergeCell ref="C8:C9"/>
    <mergeCell ref="D8:D9"/>
    <mergeCell ref="E8:E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A10:A11"/>
    <mergeCell ref="B10:B11"/>
    <mergeCell ref="C10:C11"/>
    <mergeCell ref="D10:D11"/>
    <mergeCell ref="E10:E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2:A13"/>
    <mergeCell ref="B12:B13"/>
    <mergeCell ref="C12:C13"/>
    <mergeCell ref="D12:D13"/>
    <mergeCell ref="E12:E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K14:K15"/>
    <mergeCell ref="L14:L15"/>
    <mergeCell ref="M14:M15"/>
    <mergeCell ref="N14:N15"/>
    <mergeCell ref="O14:O15"/>
    <mergeCell ref="P14:P15"/>
    <mergeCell ref="Q14:Q15"/>
    <mergeCell ref="R14:R15"/>
    <mergeCell ref="A15:A16"/>
    <mergeCell ref="B15:B16"/>
    <mergeCell ref="C15:C16"/>
    <mergeCell ref="D15:E16"/>
    <mergeCell ref="F15:H15"/>
    <mergeCell ref="I15:I16"/>
    <mergeCell ref="J15:J16"/>
    <mergeCell ref="K16:K17"/>
    <mergeCell ref="L16:L17"/>
    <mergeCell ref="M16:M17"/>
    <mergeCell ref="N16:N17"/>
    <mergeCell ref="O16:O17"/>
    <mergeCell ref="P16:P17"/>
    <mergeCell ref="Q16:Q17"/>
    <mergeCell ref="R16:R17"/>
    <mergeCell ref="A17:A18"/>
    <mergeCell ref="B17:B18"/>
    <mergeCell ref="C17:C18"/>
    <mergeCell ref="D17:D18"/>
    <mergeCell ref="E17:E18"/>
    <mergeCell ref="I17:I18"/>
    <mergeCell ref="J17:J18"/>
    <mergeCell ref="K18:K19"/>
    <mergeCell ref="L18:L19"/>
    <mergeCell ref="M18:M19"/>
    <mergeCell ref="N18:N19"/>
    <mergeCell ref="O18:O19"/>
    <mergeCell ref="P18:P19"/>
    <mergeCell ref="Q18:Q19"/>
    <mergeCell ref="R18:R19"/>
    <mergeCell ref="A19:A20"/>
    <mergeCell ref="B19:B20"/>
    <mergeCell ref="C19:C20"/>
    <mergeCell ref="D19:D20"/>
    <mergeCell ref="E19:E20"/>
    <mergeCell ref="I19:I20"/>
    <mergeCell ref="J19:J20"/>
    <mergeCell ref="A21:A22"/>
    <mergeCell ref="B21:B22"/>
    <mergeCell ref="C21:C22"/>
    <mergeCell ref="D21:D22"/>
    <mergeCell ref="E21:E22"/>
    <mergeCell ref="I21:I22"/>
    <mergeCell ref="J21:J22"/>
    <mergeCell ref="F24:G24"/>
    <mergeCell ref="A26:A27"/>
    <mergeCell ref="B26:B27"/>
    <mergeCell ref="C26:C27"/>
    <mergeCell ref="D26:D27"/>
    <mergeCell ref="E26:E27"/>
    <mergeCell ref="Q27:R28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Q30:R31"/>
    <mergeCell ref="A32:A33"/>
    <mergeCell ref="B32:B33"/>
    <mergeCell ref="C32:C33"/>
    <mergeCell ref="D32:D33"/>
    <mergeCell ref="E32:E33"/>
  </mergeCells>
  <printOptions horizontalCentered="1" verticalCentered="1"/>
  <pageMargins left="0" right="0" top="0.5902777777777778" bottom="0.19652777777777777" header="0.5118055555555555" footer="0.5118055555555555"/>
  <pageSetup horizontalDpi="300" verticalDpi="3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62"/>
  <sheetViews>
    <sheetView tabSelected="1" workbookViewId="0" topLeftCell="A1">
      <selection activeCell="H8" sqref="H8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6.00390625" style="0" customWidth="1"/>
    <col min="8" max="8" width="19.8515625" style="0" customWidth="1"/>
  </cols>
  <sheetData>
    <row r="1" spans="1:8" ht="19.5" customHeight="1">
      <c r="A1" s="114" t="s">
        <v>0</v>
      </c>
      <c r="B1" s="114"/>
      <c r="C1" s="114"/>
      <c r="D1" s="114"/>
      <c r="E1" s="114"/>
      <c r="F1" s="114"/>
      <c r="G1" s="114"/>
      <c r="H1" s="114"/>
    </row>
    <row r="2" spans="2:8" ht="39" customHeight="1">
      <c r="B2" s="2" t="s">
        <v>40</v>
      </c>
      <c r="C2" s="2"/>
      <c r="D2" s="115" t="s">
        <v>2</v>
      </c>
      <c r="E2" s="115"/>
      <c r="F2" s="115"/>
      <c r="G2" s="115"/>
      <c r="H2" s="115"/>
    </row>
    <row r="3" spans="2:8" ht="38.25" customHeight="1">
      <c r="B3" s="116"/>
      <c r="C3" s="6" t="s">
        <v>3</v>
      </c>
      <c r="D3" s="6"/>
      <c r="E3" s="6"/>
      <c r="G3" s="117" t="s">
        <v>41</v>
      </c>
      <c r="H3" s="117"/>
    </row>
    <row r="4" spans="1:8" ht="12.75" customHeight="1">
      <c r="A4" s="118" t="s">
        <v>42</v>
      </c>
      <c r="B4" s="119" t="s">
        <v>6</v>
      </c>
      <c r="C4" s="118" t="s">
        <v>7</v>
      </c>
      <c r="D4" s="118" t="s">
        <v>13</v>
      </c>
      <c r="E4" s="55" t="s">
        <v>9</v>
      </c>
      <c r="F4" s="55"/>
      <c r="G4" s="118" t="s">
        <v>14</v>
      </c>
      <c r="H4" s="118" t="s">
        <v>15</v>
      </c>
    </row>
    <row r="5" spans="1:8" ht="12.75">
      <c r="A5" s="118"/>
      <c r="B5" s="119"/>
      <c r="C5" s="118"/>
      <c r="D5" s="118"/>
      <c r="E5" s="55"/>
      <c r="F5" s="55"/>
      <c r="G5" s="118"/>
      <c r="H5" s="118"/>
    </row>
    <row r="6" spans="1:8" ht="12.75" customHeight="1">
      <c r="A6" s="118">
        <v>1</v>
      </c>
      <c r="B6" s="120">
        <v>1</v>
      </c>
      <c r="C6" s="53" t="s">
        <v>20</v>
      </c>
      <c r="D6" s="54">
        <v>38555</v>
      </c>
      <c r="E6" s="35" t="s">
        <v>18</v>
      </c>
      <c r="F6" s="36"/>
      <c r="G6" s="55"/>
      <c r="H6" s="55" t="s">
        <v>21</v>
      </c>
    </row>
    <row r="7" spans="1:8" ht="12.75">
      <c r="A7" s="118"/>
      <c r="B7" s="120"/>
      <c r="C7" s="53"/>
      <c r="D7" s="54"/>
      <c r="E7" s="35"/>
      <c r="F7" s="36"/>
      <c r="G7" s="55"/>
      <c r="H7" s="55"/>
    </row>
    <row r="8" spans="1:8" ht="12.75" customHeight="1">
      <c r="A8" s="118">
        <v>2</v>
      </c>
      <c r="B8" s="121">
        <v>2</v>
      </c>
      <c r="C8" s="33" t="s">
        <v>32</v>
      </c>
      <c r="D8" s="34" t="s">
        <v>33</v>
      </c>
      <c r="E8" s="35" t="s">
        <v>18</v>
      </c>
      <c r="F8" s="36"/>
      <c r="G8" s="37"/>
      <c r="H8" s="34" t="s">
        <v>21</v>
      </c>
    </row>
    <row r="9" spans="1:8" ht="12.75">
      <c r="A9" s="118"/>
      <c r="B9" s="121"/>
      <c r="C9" s="33"/>
      <c r="D9" s="34"/>
      <c r="E9" s="35"/>
      <c r="F9" s="36"/>
      <c r="G9" s="37"/>
      <c r="H9" s="34"/>
    </row>
    <row r="10" spans="1:8" ht="12.75" customHeight="1">
      <c r="A10" s="118">
        <v>3</v>
      </c>
      <c r="B10" s="121">
        <v>3</v>
      </c>
      <c r="C10" s="33" t="s">
        <v>16</v>
      </c>
      <c r="D10" s="34" t="s">
        <v>17</v>
      </c>
      <c r="E10" s="35" t="s">
        <v>18</v>
      </c>
      <c r="F10" s="36"/>
      <c r="G10" s="37"/>
      <c r="H10" s="38" t="s">
        <v>19</v>
      </c>
    </row>
    <row r="11" spans="1:8" ht="12.75">
      <c r="A11" s="118"/>
      <c r="B11" s="121"/>
      <c r="C11" s="33"/>
      <c r="D11" s="34"/>
      <c r="E11" s="35"/>
      <c r="F11" s="36"/>
      <c r="G11" s="37"/>
      <c r="H11" s="38"/>
    </row>
    <row r="12" spans="1:8" ht="12.75" customHeight="1">
      <c r="A12" s="118">
        <v>4</v>
      </c>
      <c r="B12" s="121">
        <v>4</v>
      </c>
      <c r="C12" s="33" t="s">
        <v>30</v>
      </c>
      <c r="D12" s="34" t="s">
        <v>31</v>
      </c>
      <c r="E12" s="35" t="s">
        <v>18</v>
      </c>
      <c r="F12" s="36"/>
      <c r="G12" s="37"/>
      <c r="H12" s="38" t="s">
        <v>19</v>
      </c>
    </row>
    <row r="13" spans="1:8" ht="12.75">
      <c r="A13" s="118"/>
      <c r="B13" s="121"/>
      <c r="C13" s="33"/>
      <c r="D13" s="34"/>
      <c r="E13" s="35"/>
      <c r="F13" s="36"/>
      <c r="G13" s="37"/>
      <c r="H13" s="38"/>
    </row>
    <row r="14" spans="1:8" ht="12.75" customHeight="1">
      <c r="A14" s="118">
        <v>5</v>
      </c>
      <c r="B14" s="121">
        <v>5</v>
      </c>
      <c r="C14" s="33" t="s">
        <v>22</v>
      </c>
      <c r="D14" s="34" t="s">
        <v>23</v>
      </c>
      <c r="E14" s="35" t="s">
        <v>18</v>
      </c>
      <c r="F14" s="36"/>
      <c r="G14" s="37"/>
      <c r="H14" s="37" t="s">
        <v>24</v>
      </c>
    </row>
    <row r="15" spans="1:8" ht="12.75">
      <c r="A15" s="118"/>
      <c r="B15" s="121"/>
      <c r="C15" s="33"/>
      <c r="D15" s="34"/>
      <c r="E15" s="35"/>
      <c r="F15" s="36"/>
      <c r="G15" s="37"/>
      <c r="H15" s="37"/>
    </row>
    <row r="16" spans="1:8" ht="12.75" customHeight="1">
      <c r="A16" s="118">
        <v>6</v>
      </c>
      <c r="B16" s="121">
        <v>6</v>
      </c>
      <c r="C16" s="33" t="s">
        <v>26</v>
      </c>
      <c r="D16" s="34" t="s">
        <v>27</v>
      </c>
      <c r="E16" s="35" t="s">
        <v>18</v>
      </c>
      <c r="F16" s="36"/>
      <c r="G16" s="37"/>
      <c r="H16" s="37" t="s">
        <v>28</v>
      </c>
    </row>
    <row r="17" spans="1:8" ht="12.75">
      <c r="A17" s="118"/>
      <c r="B17" s="121"/>
      <c r="C17" s="33"/>
      <c r="D17" s="34"/>
      <c r="E17" s="35"/>
      <c r="F17" s="36"/>
      <c r="G17" s="37"/>
      <c r="H17" s="37"/>
    </row>
    <row r="18" spans="1:8" ht="12.75">
      <c r="A18" s="122"/>
      <c r="B18" s="122"/>
      <c r="C18" s="122"/>
      <c r="D18" s="122"/>
      <c r="E18" s="122"/>
      <c r="F18" s="122"/>
      <c r="G18" s="123"/>
      <c r="H18" s="124"/>
    </row>
    <row r="19" spans="1:8" ht="12.75">
      <c r="A19" s="122"/>
      <c r="B19" s="122"/>
      <c r="C19" s="122"/>
      <c r="D19" s="122"/>
      <c r="E19" s="122"/>
      <c r="F19" s="122"/>
      <c r="G19" s="123"/>
      <c r="H19" s="124"/>
    </row>
    <row r="20" spans="1:8" ht="12.75">
      <c r="A20" s="122"/>
      <c r="B20" s="122"/>
      <c r="C20" s="122"/>
      <c r="D20" s="122"/>
      <c r="E20" s="122"/>
      <c r="F20" s="122"/>
      <c r="G20" s="122"/>
      <c r="H20" s="124"/>
    </row>
    <row r="21" spans="1:8" ht="12.75">
      <c r="A21" s="122"/>
      <c r="B21" s="122"/>
      <c r="C21" s="122"/>
      <c r="D21" s="122"/>
      <c r="E21" s="122"/>
      <c r="F21" s="122"/>
      <c r="G21" s="122"/>
      <c r="H21" s="124"/>
    </row>
    <row r="22" spans="1:8" ht="12.75">
      <c r="A22" s="122"/>
      <c r="B22" s="122"/>
      <c r="C22" s="122"/>
      <c r="D22" s="122"/>
      <c r="E22" s="122"/>
      <c r="F22" s="122"/>
      <c r="G22" s="123"/>
      <c r="H22" s="124"/>
    </row>
    <row r="23" spans="1:8" ht="12.75">
      <c r="A23" s="122"/>
      <c r="B23" s="122"/>
      <c r="C23" s="122"/>
      <c r="D23" s="122"/>
      <c r="E23" s="122"/>
      <c r="F23" s="122"/>
      <c r="G23" s="123"/>
      <c r="H23" s="124"/>
    </row>
    <row r="24" spans="1:8" ht="12.75">
      <c r="A24" s="122"/>
      <c r="B24" s="122"/>
      <c r="C24" s="122"/>
      <c r="D24" s="122"/>
      <c r="E24" s="122"/>
      <c r="F24" s="122"/>
      <c r="G24" s="122"/>
      <c r="H24" s="124"/>
    </row>
    <row r="25" spans="1:8" ht="12.75">
      <c r="A25" s="122"/>
      <c r="B25" s="122"/>
      <c r="C25" s="122"/>
      <c r="D25" s="122"/>
      <c r="E25" s="122"/>
      <c r="F25" s="122"/>
      <c r="G25" s="122"/>
      <c r="H25" s="124"/>
    </row>
    <row r="26" spans="1:8" ht="12.75">
      <c r="A26" s="122"/>
      <c r="B26" s="122"/>
      <c r="C26" s="122"/>
      <c r="D26" s="122"/>
      <c r="E26" s="122"/>
      <c r="F26" s="122"/>
      <c r="G26" s="123"/>
      <c r="H26" s="124"/>
    </row>
    <row r="27" spans="1:8" ht="12.75">
      <c r="A27" s="122"/>
      <c r="B27" s="122"/>
      <c r="C27" s="122"/>
      <c r="D27" s="122"/>
      <c r="E27" s="122"/>
      <c r="F27" s="122"/>
      <c r="G27" s="123"/>
      <c r="H27" s="124"/>
    </row>
    <row r="28" spans="1:8" ht="12.75">
      <c r="A28" s="122"/>
      <c r="B28" s="122"/>
      <c r="C28" s="122"/>
      <c r="D28" s="122"/>
      <c r="E28" s="122"/>
      <c r="F28" s="122"/>
      <c r="G28" s="122"/>
      <c r="H28" s="124"/>
    </row>
    <row r="29" spans="1:8" ht="12.75">
      <c r="A29" s="122"/>
      <c r="B29" s="122"/>
      <c r="C29" s="122"/>
      <c r="D29" s="122"/>
      <c r="E29" s="122"/>
      <c r="F29" s="122"/>
      <c r="G29" s="122"/>
      <c r="H29" s="124"/>
    </row>
    <row r="30" spans="1:8" ht="12.75">
      <c r="A30" s="122"/>
      <c r="B30" s="122"/>
      <c r="C30" s="122"/>
      <c r="D30" s="122"/>
      <c r="E30" s="122"/>
      <c r="F30" s="122"/>
      <c r="G30" s="123"/>
      <c r="H30" s="124"/>
    </row>
    <row r="31" spans="1:8" ht="12.75">
      <c r="A31" s="122"/>
      <c r="B31" s="122"/>
      <c r="C31" s="122"/>
      <c r="D31" s="122"/>
      <c r="E31" s="122"/>
      <c r="F31" s="122"/>
      <c r="G31" s="123"/>
      <c r="H31" s="124"/>
    </row>
    <row r="32" spans="1:8" ht="12.75">
      <c r="A32" s="122"/>
      <c r="B32" s="122"/>
      <c r="C32" s="122"/>
      <c r="D32" s="122"/>
      <c r="E32" s="122"/>
      <c r="F32" s="122"/>
      <c r="G32" s="122"/>
      <c r="H32" s="124"/>
    </row>
    <row r="33" spans="1:8" ht="12.75">
      <c r="A33" s="122"/>
      <c r="B33" s="122"/>
      <c r="C33" s="122"/>
      <c r="D33" s="122"/>
      <c r="E33" s="122"/>
      <c r="F33" s="122"/>
      <c r="G33" s="122"/>
      <c r="H33" s="124"/>
    </row>
    <row r="34" spans="1:8" ht="12.75">
      <c r="A34" s="122"/>
      <c r="B34" s="122"/>
      <c r="C34" s="122"/>
      <c r="D34" s="122"/>
      <c r="E34" s="122"/>
      <c r="F34" s="122"/>
      <c r="G34" s="123"/>
      <c r="H34" s="124"/>
    </row>
    <row r="35" spans="1:8" ht="12.75">
      <c r="A35" s="122"/>
      <c r="B35" s="122"/>
      <c r="C35" s="122"/>
      <c r="D35" s="122"/>
      <c r="E35" s="122"/>
      <c r="F35" s="122"/>
      <c r="G35" s="123"/>
      <c r="H35" s="124"/>
    </row>
    <row r="36" spans="1:8" ht="12.75">
      <c r="A36" s="122"/>
      <c r="B36" s="122"/>
      <c r="C36" s="122"/>
      <c r="D36" s="122"/>
      <c r="E36" s="122"/>
      <c r="F36" s="122"/>
      <c r="G36" s="122"/>
      <c r="H36" s="124"/>
    </row>
    <row r="37" spans="1:8" ht="12.75">
      <c r="A37" s="122"/>
      <c r="B37" s="122"/>
      <c r="C37" s="122"/>
      <c r="D37" s="122"/>
      <c r="E37" s="122"/>
      <c r="F37" s="122"/>
      <c r="G37" s="122"/>
      <c r="H37" s="124"/>
    </row>
    <row r="38" spans="1:8" ht="12.75">
      <c r="A38" s="122"/>
      <c r="B38" s="122"/>
      <c r="C38" s="122"/>
      <c r="D38" s="122"/>
      <c r="E38" s="122"/>
      <c r="F38" s="122"/>
      <c r="G38" s="123"/>
      <c r="H38" s="124"/>
    </row>
    <row r="39" spans="1:8" ht="12.75">
      <c r="A39" s="122"/>
      <c r="B39" s="122"/>
      <c r="C39" s="122"/>
      <c r="D39" s="122"/>
      <c r="E39" s="122"/>
      <c r="F39" s="122"/>
      <c r="G39" s="123"/>
      <c r="H39" s="124"/>
    </row>
    <row r="40" spans="1:8" ht="12.75">
      <c r="A40" s="122"/>
      <c r="B40" s="122"/>
      <c r="C40" s="122"/>
      <c r="D40" s="122"/>
      <c r="E40" s="122"/>
      <c r="F40" s="122"/>
      <c r="G40" s="122"/>
      <c r="H40" s="124"/>
    </row>
    <row r="41" spans="1:8" ht="12.75">
      <c r="A41" s="122"/>
      <c r="B41" s="122"/>
      <c r="C41" s="122"/>
      <c r="D41" s="122"/>
      <c r="E41" s="122"/>
      <c r="F41" s="122"/>
      <c r="G41" s="122"/>
      <c r="H41" s="124"/>
    </row>
    <row r="42" spans="1:8" ht="12.75">
      <c r="A42" s="122"/>
      <c r="B42" s="122"/>
      <c r="C42" s="122"/>
      <c r="D42" s="122"/>
      <c r="E42" s="122"/>
      <c r="F42" s="122"/>
      <c r="G42" s="123"/>
      <c r="H42" s="124"/>
    </row>
    <row r="43" spans="1:8" ht="12.75">
      <c r="A43" s="122"/>
      <c r="B43" s="122"/>
      <c r="C43" s="122"/>
      <c r="D43" s="122"/>
      <c r="E43" s="122"/>
      <c r="F43" s="122"/>
      <c r="G43" s="123"/>
      <c r="H43" s="124"/>
    </row>
    <row r="44" spans="1:8" ht="12.75">
      <c r="A44" s="122"/>
      <c r="B44" s="122"/>
      <c r="C44" s="122"/>
      <c r="D44" s="122"/>
      <c r="E44" s="122"/>
      <c r="F44" s="122"/>
      <c r="G44" s="122"/>
      <c r="H44" s="124"/>
    </row>
    <row r="45" spans="1:8" ht="12.75">
      <c r="A45" s="122"/>
      <c r="B45" s="122"/>
      <c r="C45" s="122"/>
      <c r="D45" s="122"/>
      <c r="E45" s="122"/>
      <c r="F45" s="122"/>
      <c r="G45" s="122"/>
      <c r="H45" s="124"/>
    </row>
    <row r="46" spans="1:8" ht="12.75">
      <c r="A46" s="122"/>
      <c r="B46" s="122"/>
      <c r="C46" s="122"/>
      <c r="D46" s="122"/>
      <c r="E46" s="122"/>
      <c r="F46" s="122"/>
      <c r="G46" s="123"/>
      <c r="H46" s="124"/>
    </row>
    <row r="47" spans="1:8" ht="12.75">
      <c r="A47" s="122"/>
      <c r="B47" s="122"/>
      <c r="C47" s="122"/>
      <c r="D47" s="122"/>
      <c r="E47" s="122"/>
      <c r="F47" s="122"/>
      <c r="G47" s="123"/>
      <c r="H47" s="124"/>
    </row>
    <row r="48" spans="1:8" ht="12.75">
      <c r="A48" s="122"/>
      <c r="B48" s="122"/>
      <c r="C48" s="122"/>
      <c r="D48" s="122"/>
      <c r="E48" s="122"/>
      <c r="F48" s="122"/>
      <c r="G48" s="122"/>
      <c r="H48" s="124"/>
    </row>
    <row r="49" spans="1:8" ht="12.75">
      <c r="A49" s="122"/>
      <c r="B49" s="122"/>
      <c r="C49" s="122"/>
      <c r="D49" s="122"/>
      <c r="E49" s="122"/>
      <c r="F49" s="122"/>
      <c r="G49" s="122"/>
      <c r="H49" s="124"/>
    </row>
    <row r="50" spans="1:8" ht="12.75">
      <c r="A50" s="122"/>
      <c r="B50" s="122"/>
      <c r="C50" s="122"/>
      <c r="D50" s="122"/>
      <c r="E50" s="122"/>
      <c r="F50" s="122"/>
      <c r="G50" s="123"/>
      <c r="H50" s="124"/>
    </row>
    <row r="51" spans="1:8" ht="12.75">
      <c r="A51" s="122"/>
      <c r="B51" s="122"/>
      <c r="C51" s="122"/>
      <c r="D51" s="122"/>
      <c r="E51" s="122"/>
      <c r="F51" s="122"/>
      <c r="G51" s="123"/>
      <c r="H51" s="124"/>
    </row>
    <row r="52" spans="1:8" ht="12.75">
      <c r="A52" s="124"/>
      <c r="B52" s="124"/>
      <c r="C52" s="124"/>
      <c r="D52" s="124"/>
      <c r="E52" s="124"/>
      <c r="F52" s="124"/>
      <c r="G52" s="124"/>
      <c r="H52" s="124"/>
    </row>
    <row r="53" spans="1:8" ht="12.75">
      <c r="A53" s="124"/>
      <c r="B53" s="124"/>
      <c r="C53" s="124"/>
      <c r="D53" s="124"/>
      <c r="E53" s="124"/>
      <c r="F53" s="124"/>
      <c r="G53" s="124"/>
      <c r="H53" s="124"/>
    </row>
    <row r="54" spans="1:8" ht="12.75">
      <c r="A54" s="124"/>
      <c r="B54" s="124"/>
      <c r="C54" s="124"/>
      <c r="D54" s="124"/>
      <c r="E54" s="124"/>
      <c r="F54" s="124"/>
      <c r="G54" s="124"/>
      <c r="H54" s="124"/>
    </row>
    <row r="55" spans="1:8" ht="12.75">
      <c r="A55" s="124"/>
      <c r="B55" s="124"/>
      <c r="C55" s="124"/>
      <c r="D55" s="124"/>
      <c r="E55" s="124"/>
      <c r="F55" s="124"/>
      <c r="G55" s="124"/>
      <c r="H55" s="124"/>
    </row>
    <row r="56" spans="1:8" ht="12.75">
      <c r="A56" s="124"/>
      <c r="B56" s="124"/>
      <c r="C56" s="124"/>
      <c r="D56" s="124"/>
      <c r="E56" s="124"/>
      <c r="F56" s="124"/>
      <c r="G56" s="124"/>
      <c r="H56" s="124"/>
    </row>
    <row r="57" spans="1:8" ht="12.75">
      <c r="A57" s="124"/>
      <c r="B57" s="124"/>
      <c r="C57" s="124"/>
      <c r="D57" s="124"/>
      <c r="E57" s="124"/>
      <c r="F57" s="124"/>
      <c r="G57" s="124"/>
      <c r="H57" s="124"/>
    </row>
    <row r="58" spans="1:8" ht="12.75">
      <c r="A58" s="124"/>
      <c r="B58" s="124"/>
      <c r="C58" s="124"/>
      <c r="D58" s="124"/>
      <c r="E58" s="124"/>
      <c r="F58" s="124"/>
      <c r="G58" s="124"/>
      <c r="H58" s="124"/>
    </row>
    <row r="59" spans="1:8" ht="12.75">
      <c r="A59" s="124"/>
      <c r="B59" s="124"/>
      <c r="C59" s="124"/>
      <c r="D59" s="124"/>
      <c r="E59" s="124"/>
      <c r="F59" s="124"/>
      <c r="G59" s="124"/>
      <c r="H59" s="124"/>
    </row>
    <row r="60" spans="1:8" ht="12.75">
      <c r="A60" s="124"/>
      <c r="B60" s="124"/>
      <c r="C60" s="124"/>
      <c r="D60" s="124"/>
      <c r="E60" s="124"/>
      <c r="F60" s="124"/>
      <c r="G60" s="124"/>
      <c r="H60" s="124"/>
    </row>
    <row r="61" spans="1:8" ht="12.75">
      <c r="A61" s="124"/>
      <c r="B61" s="124"/>
      <c r="C61" s="124"/>
      <c r="D61" s="124"/>
      <c r="E61" s="124"/>
      <c r="F61" s="124"/>
      <c r="G61" s="124"/>
      <c r="H61" s="124"/>
    </row>
    <row r="62" spans="1:8" ht="12.75">
      <c r="A62" s="124"/>
      <c r="B62" s="124"/>
      <c r="C62" s="124"/>
      <c r="D62" s="124"/>
      <c r="E62" s="124"/>
      <c r="F62" s="124"/>
      <c r="G62" s="124"/>
      <c r="H62" s="124"/>
    </row>
  </sheetData>
  <sheetProtection selectLockedCells="1" selectUnlockedCells="1"/>
  <mergeCells count="179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2015-10-10T10:43:45Z</cp:lastPrinted>
  <dcterms:modified xsi:type="dcterms:W3CDTF">2015-10-11T23:55:22Z</dcterms:modified>
  <cp:category/>
  <cp:version/>
  <cp:contentType/>
  <cp:contentStatus/>
  <cp:revision>1</cp:revision>
</cp:coreProperties>
</file>