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<sst xmlns="http://schemas.openxmlformats.org/spreadsheetml/2006/main" count="242" uniqueCount="102">
  <si>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</si>
  <si>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</si>
  <si>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</si>
  <si>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</si>
  <si>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</si>
  <si>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</si>
  <si>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</si>
  <si>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</si>
  <si>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</si>
  <si>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</si>
  <si>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</si>
  <si>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</si>
  <si>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</si>
  <si>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</si>
  <si>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</si>
  <si>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</si>
  <si>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</si>
  <si>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</si>
  <si>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</si>
  <si>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</si>
  <si>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</si>
  <si>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</si>
  <si>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</si>
  <si>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</si>
  <si>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</si>
  <si>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</si>
  <si>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</si>
  <si>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</si>
  <si>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</si>
  <si>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</si>
  <si>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</si>
  <si>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</si>
  <si>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</si>
  <si>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</si>
  <si>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</si>
  <si>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</si>
  <si>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</si>
  <si>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</si>
  <si>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</si>
  <si>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Подгруппа В</t>
  </si>
  <si>
    <t>св</t>
  </si>
  <si>
    <t>свободен</t>
  </si>
  <si>
    <t>В.к.    100  кг.</t>
  </si>
  <si>
    <t>Махиянов Рустам Ринатович</t>
  </si>
  <si>
    <t>27.04.1990, кмс</t>
  </si>
  <si>
    <t>ПФО, Самарская, Самара</t>
  </si>
  <si>
    <t xml:space="preserve">Киргизов В.В.   </t>
  </si>
  <si>
    <t>Ельцов Виктор Евгеньевич</t>
  </si>
  <si>
    <t>04.09.1995,кмс</t>
  </si>
  <si>
    <t>ПФО, Саратовская, Саратов, Динамо</t>
  </si>
  <si>
    <t>Нилогов В.В.         Мартынов А.Г.</t>
  </si>
  <si>
    <t>Спивак Иван</t>
  </si>
  <si>
    <t>02.01.1990,кмс</t>
  </si>
  <si>
    <t>ПФО, р. Башкортостан, Давлеканово</t>
  </si>
  <si>
    <t>Лоншаков Ю.Б.</t>
  </si>
  <si>
    <t>Гуданатов Абу Сулейманович</t>
  </si>
  <si>
    <t xml:space="preserve">   22.11.1993, кмс</t>
  </si>
  <si>
    <t>ПФО,Самарская,Самара, СГАУ</t>
  </si>
  <si>
    <t>Югай К.В.                 Хусаинов А.М.</t>
  </si>
  <si>
    <t>Богомолов Михаил Петрович</t>
  </si>
  <si>
    <t>09.04.1978,мс</t>
  </si>
  <si>
    <t>ПФО,Ульяновская,Дмитровград, ФСОП "Россия"</t>
  </si>
  <si>
    <t xml:space="preserve">Хафиятов Р.Х.    </t>
  </si>
  <si>
    <t>Трушкин Владимир Геннадьевич</t>
  </si>
  <si>
    <t>08.02.1981, кмс</t>
  </si>
  <si>
    <t>ПФО, Р. Мордовия</t>
  </si>
  <si>
    <t>Бадриашвили С.А.</t>
  </si>
  <si>
    <t>Спивак Иван Александрович</t>
  </si>
  <si>
    <t>27.08.1990, кмс</t>
  </si>
  <si>
    <t xml:space="preserve">ПФО,Самарская,Самара, </t>
  </si>
  <si>
    <t>Лобанов В.Д.              Лобанов В.Д.</t>
  </si>
  <si>
    <t>6</t>
  </si>
  <si>
    <t>7</t>
  </si>
  <si>
    <t>Пуляшкин Артем Сергееевич</t>
  </si>
  <si>
    <t>8</t>
  </si>
  <si>
    <t>9</t>
  </si>
  <si>
    <t>Волков Никлай Александрович</t>
  </si>
  <si>
    <t>29.12.1992, кмс</t>
  </si>
  <si>
    <t>04.01.1993, кмс</t>
  </si>
  <si>
    <t>Джиландзе Алико Мамукаевич</t>
  </si>
  <si>
    <t>Гл.Судья, судья ВК</t>
  </si>
  <si>
    <t>0'00</t>
  </si>
  <si>
    <t>0'45</t>
  </si>
  <si>
    <t>б/м</t>
  </si>
  <si>
    <t>1'43</t>
  </si>
  <si>
    <t>СВ</t>
  </si>
  <si>
    <t>A2</t>
  </si>
  <si>
    <t>A1</t>
  </si>
  <si>
    <t>2'45</t>
  </si>
  <si>
    <t>2'47</t>
  </si>
  <si>
    <t>3'00</t>
  </si>
  <si>
    <t>B1</t>
  </si>
  <si>
    <t>2'42</t>
  </si>
  <si>
    <t>B2</t>
  </si>
  <si>
    <t>2'19</t>
  </si>
  <si>
    <t>П/Ф</t>
  </si>
  <si>
    <t>Ф</t>
  </si>
  <si>
    <t>x</t>
  </si>
  <si>
    <t>X</t>
  </si>
  <si>
    <t>Гл. судья, судья ВК</t>
  </si>
  <si>
    <t>XIX Всероссийские соревнования по самбо среди мужчин, посвящённые памяти МС СССР Чикина М.П.</t>
  </si>
  <si>
    <t>б.м.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</si>
</sst>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9"/>
      <name val="Century Gothic"/>
      <family val="2"/>
    </font>
    <font>
      <sz val="10"/>
      <color indexed="8"/>
      <name val="Arial"/>
      <family val="2"/>
    </font>
    <font>
      <b/>
      <i/>
      <sz val="10"/>
      <color indexed="8"/>
      <name val="Arial Narrow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 Narrow"/>
      <family val="2"/>
    </font>
    <font>
      <sz val="8"/>
      <color theme="0"/>
      <name val="Century Gothic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19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9" fillId="0" borderId="14" xfId="42" applyNumberFormat="1" applyFont="1" applyFill="1" applyBorder="1" applyAlignment="1" applyProtection="1">
      <alignment horizontal="center" vertical="center" wrapText="1"/>
      <protection/>
    </xf>
    <xf numFmtId="0" fontId="19" fillId="0" borderId="15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16" xfId="42" applyNumberFormat="1" applyFont="1" applyFill="1" applyBorder="1" applyAlignment="1" applyProtection="1">
      <alignment horizontal="center" vertical="center" wrapText="1"/>
      <protection/>
    </xf>
    <xf numFmtId="0" fontId="1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66" fillId="0" borderId="0" xfId="42" applyFont="1" applyAlignment="1" applyProtection="1">
      <alignment/>
      <protection/>
    </xf>
    <xf numFmtId="0" fontId="67" fillId="0" borderId="0" xfId="42" applyFont="1" applyAlignment="1" applyProtection="1">
      <alignment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40" xfId="42" applyNumberFormat="1" applyFont="1" applyFill="1" applyBorder="1" applyAlignment="1" applyProtection="1">
      <alignment horizontal="center" vertical="center" wrapText="1"/>
      <protection/>
    </xf>
    <xf numFmtId="0" fontId="0" fillId="0" borderId="41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41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0" fillId="0" borderId="48" xfId="42" applyNumberFormat="1" applyFont="1" applyFill="1" applyBorder="1" applyAlignment="1" applyProtection="1">
      <alignment horizontal="center" vertical="center" wrapText="1"/>
      <protection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0" fillId="0" borderId="49" xfId="42" applyNumberFormat="1" applyFont="1" applyFill="1" applyBorder="1" applyAlignment="1" applyProtection="1">
      <alignment horizontal="left" vertical="center" wrapText="1"/>
      <protection/>
    </xf>
    <xf numFmtId="0" fontId="0" fillId="0" borderId="54" xfId="42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Alignment="1">
      <alignment horizontal="center" vertical="center"/>
    </xf>
    <xf numFmtId="0" fontId="7" fillId="0" borderId="55" xfId="42" applyFont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8" fillId="0" borderId="16" xfId="42" applyFont="1" applyBorder="1" applyAlignment="1" applyProtection="1">
      <alignment horizontal="center" vertical="center" wrapText="1"/>
      <protection/>
    </xf>
    <xf numFmtId="0" fontId="69" fillId="0" borderId="16" xfId="42" applyFont="1" applyBorder="1" applyAlignment="1" applyProtection="1">
      <alignment horizontal="center" vertical="center" wrapText="1"/>
      <protection/>
    </xf>
    <xf numFmtId="0" fontId="69" fillId="0" borderId="23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13" fillId="33" borderId="61" xfId="0" applyFont="1" applyFill="1" applyBorder="1" applyAlignment="1">
      <alignment horizontal="center" vertical="center" wrapText="1"/>
    </xf>
    <xf numFmtId="0" fontId="13" fillId="33" borderId="62" xfId="0" applyFont="1" applyFill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68" fillId="0" borderId="55" xfId="42" applyNumberFormat="1" applyFont="1" applyFill="1" applyBorder="1" applyAlignment="1" applyProtection="1">
      <alignment horizontal="center" vertical="center" wrapText="1"/>
      <protection/>
    </xf>
    <xf numFmtId="0" fontId="70" fillId="0" borderId="14" xfId="42" applyNumberFormat="1" applyFont="1" applyFill="1" applyBorder="1" applyAlignment="1" applyProtection="1">
      <alignment horizontal="center" vertical="center" wrapText="1"/>
      <protection/>
    </xf>
    <xf numFmtId="0" fontId="70" fillId="0" borderId="15" xfId="42" applyNumberFormat="1" applyFont="1" applyFill="1" applyBorder="1" applyAlignment="1" applyProtection="1">
      <alignment horizontal="center" vertical="center" wrapText="1"/>
      <protection/>
    </xf>
    <xf numFmtId="0" fontId="21" fillId="0" borderId="56" xfId="0" applyFont="1" applyBorder="1" applyAlignment="1">
      <alignment horizontal="center" vertical="center" textRotation="90" wrapText="1"/>
    </xf>
    <xf numFmtId="0" fontId="21" fillId="0" borderId="65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13" fillId="33" borderId="66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33" borderId="67" xfId="0" applyFont="1" applyFill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71" fillId="0" borderId="56" xfId="0" applyFont="1" applyBorder="1" applyAlignment="1">
      <alignment horizontal="center" vertical="center"/>
    </xf>
    <xf numFmtId="0" fontId="71" fillId="0" borderId="57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2" fillId="34" borderId="56" xfId="0" applyFont="1" applyFill="1" applyBorder="1" applyAlignment="1">
      <alignment horizontal="center" vertical="center" textRotation="90" wrapText="1"/>
    </xf>
    <xf numFmtId="0" fontId="22" fillId="34" borderId="65" xfId="0" applyFont="1" applyFill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71" fillId="0" borderId="86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49" fontId="0" fillId="0" borderId="35" xfId="0" applyNumberForma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72" fillId="0" borderId="35" xfId="0" applyFont="1" applyBorder="1" applyAlignment="1">
      <alignment horizontal="center" vertical="center" wrapText="1"/>
    </xf>
    <xf numFmtId="14" fontId="2" fillId="0" borderId="48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0" fontId="72" fillId="0" borderId="35" xfId="0" applyNumberFormat="1" applyFont="1" applyBorder="1" applyAlignment="1">
      <alignment horizontal="left" vertical="center" wrapText="1"/>
    </xf>
    <xf numFmtId="49" fontId="72" fillId="0" borderId="35" xfId="0" applyNumberFormat="1" applyFont="1" applyBorder="1" applyAlignment="1">
      <alignment horizontal="left" vertical="center" wrapText="1"/>
    </xf>
    <xf numFmtId="0" fontId="5" fillId="0" borderId="6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>
      <alignment horizontal="center" vertical="center" wrapText="1"/>
    </xf>
    <xf numFmtId="14" fontId="2" fillId="0" borderId="4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2" fillId="0" borderId="8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4" fillId="0" borderId="64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55" xfId="42" applyNumberFormat="1" applyFont="1" applyFill="1" applyBorder="1" applyAlignment="1" applyProtection="1">
      <alignment horizontal="center" vertical="center" wrapText="1"/>
      <protection/>
    </xf>
    <xf numFmtId="0" fontId="5" fillId="0" borderId="14" xfId="42" applyNumberFormat="1" applyFont="1" applyFill="1" applyBorder="1" applyAlignment="1" applyProtection="1">
      <alignment horizontal="center" vertical="center" wrapText="1"/>
      <protection/>
    </xf>
    <xf numFmtId="0" fontId="5" fillId="0" borderId="15" xfId="42" applyNumberFormat="1" applyFont="1" applyFill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0" fillId="0" borderId="35" xfId="42" applyFont="1" applyFill="1" applyBorder="1" applyAlignment="1" applyProtection="1">
      <alignment horizontal="left" vertical="center" wrapText="1"/>
      <protection/>
    </xf>
    <xf numFmtId="0" fontId="5" fillId="0" borderId="35" xfId="0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66675</xdr:colOff>
      <xdr:row>1</xdr:row>
      <xdr:rowOff>152400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33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3;&#1054;&#1058;&#1054;&#1042;&#1067;&#1045;%20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XIX Всероссийские соревнования по самбо, посвящённые памяти МС СССР Чикина М.П.</v>
          </cell>
        </row>
        <row r="3">
          <cell r="A3" t="str">
            <v>9-10 октября 2015 года           город Самара</v>
          </cell>
        </row>
        <row r="6">
          <cell r="G6" t="str">
            <v>Балыков Ю.А.</v>
          </cell>
        </row>
        <row r="7">
          <cell r="G7" t="str">
            <v>/г.Заречный/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K1" sqref="K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73" t="s">
        <v>16</v>
      </c>
      <c r="C1" s="73"/>
      <c r="D1" s="73"/>
      <c r="E1" s="73"/>
      <c r="F1" s="73"/>
      <c r="G1" s="73"/>
      <c r="H1" s="73"/>
      <c r="I1" s="73"/>
      <c r="K1" s="109" t="s">
        <v>16</v>
      </c>
      <c r="L1" s="109"/>
      <c r="M1" s="109"/>
      <c r="N1" s="109"/>
      <c r="O1" s="109"/>
      <c r="P1" s="109"/>
      <c r="Q1" s="109"/>
      <c r="R1" s="109"/>
    </row>
    <row r="2" spans="1:18" ht="15" customHeight="1" thickBot="1">
      <c r="A2" s="11"/>
      <c r="B2" s="13">
        <v>2</v>
      </c>
      <c r="C2" s="13" t="s">
        <v>31</v>
      </c>
      <c r="D2" s="13"/>
      <c r="E2" s="13" t="s">
        <v>0</v>
      </c>
      <c r="F2" s="32" t="str">
        <f>HYPERLINK('пр.взв'!D4)</f>
        <v>В.к.    100  кг.</v>
      </c>
      <c r="G2" s="13"/>
      <c r="H2" s="13"/>
      <c r="I2" s="13"/>
      <c r="K2" s="1">
        <v>2</v>
      </c>
      <c r="L2" s="1" t="s">
        <v>31</v>
      </c>
      <c r="M2" s="1"/>
      <c r="N2" s="1" t="s">
        <v>28</v>
      </c>
      <c r="O2" s="32" t="str">
        <f>HYPERLINK('пр.взв'!D4)</f>
        <v>В.к.    100  кг.</v>
      </c>
      <c r="P2" s="1" t="s">
        <v>39</v>
      </c>
      <c r="Q2" s="1"/>
      <c r="R2" s="1"/>
    </row>
    <row r="3" spans="1:18" ht="12.75">
      <c r="A3" s="103"/>
      <c r="B3" s="74" t="s">
        <v>5</v>
      </c>
      <c r="C3" s="76" t="s">
        <v>2</v>
      </c>
      <c r="D3" s="78" t="s">
        <v>17</v>
      </c>
      <c r="E3" s="76" t="s">
        <v>18</v>
      </c>
      <c r="F3" s="76" t="s">
        <v>19</v>
      </c>
      <c r="G3" s="78" t="s">
        <v>20</v>
      </c>
      <c r="H3" s="76" t="s">
        <v>21</v>
      </c>
      <c r="I3" s="80" t="s">
        <v>22</v>
      </c>
      <c r="K3" s="110" t="s">
        <v>5</v>
      </c>
      <c r="L3" s="112" t="s">
        <v>2</v>
      </c>
      <c r="M3" s="114" t="s">
        <v>17</v>
      </c>
      <c r="N3" s="112" t="s">
        <v>18</v>
      </c>
      <c r="O3" s="112" t="s">
        <v>19</v>
      </c>
      <c r="P3" s="114" t="s">
        <v>20</v>
      </c>
      <c r="Q3" s="112" t="s">
        <v>21</v>
      </c>
      <c r="R3" s="116" t="s">
        <v>22</v>
      </c>
    </row>
    <row r="4" spans="1:18" ht="13.5" thickBot="1">
      <c r="A4" s="103"/>
      <c r="B4" s="75"/>
      <c r="C4" s="77"/>
      <c r="D4" s="79"/>
      <c r="E4" s="77"/>
      <c r="F4" s="77"/>
      <c r="G4" s="79"/>
      <c r="H4" s="77"/>
      <c r="I4" s="81"/>
      <c r="K4" s="111"/>
      <c r="L4" s="113"/>
      <c r="M4" s="115"/>
      <c r="N4" s="113"/>
      <c r="O4" s="113"/>
      <c r="P4" s="115"/>
      <c r="Q4" s="113"/>
      <c r="R4" s="117"/>
    </row>
    <row r="5" spans="1:18" ht="12.75">
      <c r="A5" s="103"/>
      <c r="B5" s="88">
        <v>1</v>
      </c>
      <c r="C5" s="90" t="str">
        <f>VLOOKUP(B5,'пр.взв'!B7:E28,2,FALSE)</f>
        <v>Богомолов Михаил Петрович</v>
      </c>
      <c r="D5" s="92" t="str">
        <f>VLOOKUP(B5,'пр.взв'!B7:F28,3,FALSE)</f>
        <v>09.04.1978,мс</v>
      </c>
      <c r="E5" s="92" t="str">
        <f>VLOOKUP(B5,'пр.взв'!B5:G28,4,FALSE)</f>
        <v>ПФО,Ульяновская,Дмитровград, ФСОП "Россия"</v>
      </c>
      <c r="F5" s="82"/>
      <c r="G5" s="82"/>
      <c r="H5" s="84"/>
      <c r="I5" s="86"/>
      <c r="K5" s="88">
        <v>6</v>
      </c>
      <c r="L5" s="90" t="str">
        <f>VLOOKUP(круги!K5,'пр.взв'!B7:G70,2,FALSE)</f>
        <v>Волков Никлай Александрович</v>
      </c>
      <c r="M5" s="90" t="str">
        <f>VLOOKUP(круги!L5,'пр.взв'!C7:H70,2,FALSE)</f>
        <v>04.01.1993, кмс</v>
      </c>
      <c r="N5" s="90" t="str">
        <f>VLOOKUP(круги!M5,'пр.взв'!D7:I70,2,FALSE)</f>
        <v>ПФО,Самарская,Самара, </v>
      </c>
      <c r="O5" s="82"/>
      <c r="P5" s="82"/>
      <c r="Q5" s="84"/>
      <c r="R5" s="86"/>
    </row>
    <row r="6" spans="1:18" ht="13.5" thickBot="1">
      <c r="A6" s="103"/>
      <c r="B6" s="89"/>
      <c r="C6" s="91"/>
      <c r="D6" s="93"/>
      <c r="E6" s="93"/>
      <c r="F6" s="83"/>
      <c r="G6" s="83"/>
      <c r="H6" s="85"/>
      <c r="I6" s="87"/>
      <c r="K6" s="89"/>
      <c r="L6" s="91"/>
      <c r="M6" s="91"/>
      <c r="N6" s="91"/>
      <c r="O6" s="83"/>
      <c r="P6" s="83"/>
      <c r="Q6" s="85"/>
      <c r="R6" s="87"/>
    </row>
    <row r="7" spans="1:18" ht="12.75">
      <c r="A7" s="103"/>
      <c r="B7" s="89">
        <v>3</v>
      </c>
      <c r="C7" s="98" t="str">
        <f>VLOOKUP(B7,'пр.взв'!B7:E28,2,FALSE)</f>
        <v>Спивак Иван Александрович</v>
      </c>
      <c r="D7" s="93" t="str">
        <f>VLOOKUP(B7,'пр.взв'!B7:F28,3,FALSE)</f>
        <v>02.01.1990,кмс</v>
      </c>
      <c r="E7" s="93" t="str">
        <f>VLOOKUP(B7,'пр.взв'!B5:G28,4,FALSE)</f>
        <v>ПФО, р. Башкортостан, Давлеканово</v>
      </c>
      <c r="F7" s="83"/>
      <c r="G7" s="83"/>
      <c r="H7" s="85"/>
      <c r="I7" s="87"/>
      <c r="K7" s="89">
        <v>8</v>
      </c>
      <c r="L7" s="90" t="str">
        <f>VLOOKUP(круги!K7,'пр.взв'!B7:G72,2,FALSE)</f>
        <v>Ельцов Виктор Евгеньевич</v>
      </c>
      <c r="M7" s="90" t="str">
        <f>VLOOKUP(круги!L7,'пр.взв'!C7:H72,2,FALSE)</f>
        <v>04.09.1995,кмс</v>
      </c>
      <c r="N7" s="90" t="str">
        <f>VLOOKUP(круги!M7,'пр.взв'!D7:I72,2,FALSE)</f>
        <v>ПФО, Саратовская, Саратов, Динамо</v>
      </c>
      <c r="O7" s="83"/>
      <c r="P7" s="83"/>
      <c r="Q7" s="85"/>
      <c r="R7" s="87"/>
    </row>
    <row r="8" spans="1:18" ht="13.5" thickBot="1">
      <c r="A8" s="103"/>
      <c r="B8" s="97"/>
      <c r="C8" s="99"/>
      <c r="D8" s="100"/>
      <c r="E8" s="100"/>
      <c r="F8" s="101"/>
      <c r="G8" s="101"/>
      <c r="H8" s="102"/>
      <c r="I8" s="96"/>
      <c r="K8" s="97"/>
      <c r="L8" s="91"/>
      <c r="M8" s="91"/>
      <c r="N8" s="91"/>
      <c r="O8" s="101"/>
      <c r="P8" s="101"/>
      <c r="Q8" s="102"/>
      <c r="R8" s="96"/>
    </row>
    <row r="9" spans="1:18" ht="12.75">
      <c r="A9" s="103"/>
      <c r="B9" s="88">
        <v>2</v>
      </c>
      <c r="C9" s="90" t="str">
        <f>VLOOKUP(B9,'пр.взв'!B7:E28,2,FALSE)</f>
        <v>Махиянов Рустам Ринатович</v>
      </c>
      <c r="D9" s="94" t="str">
        <f>VLOOKUP(C9,'пр.взв'!C7:F28,2,FALSE)</f>
        <v>27.04.1990, кмс</v>
      </c>
      <c r="E9" s="94" t="str">
        <f>VLOOKUP(D9,'пр.взв'!D7:G28,2,FALSE)</f>
        <v>ПФО, Самарская, Самара</v>
      </c>
      <c r="F9" s="82"/>
      <c r="G9" s="82"/>
      <c r="H9" s="84"/>
      <c r="I9" s="86"/>
      <c r="K9" s="88">
        <v>7</v>
      </c>
      <c r="L9" s="90" t="str">
        <f>VLOOKUP(круги!K9,'пр.взв'!B9:G74,2,FALSE)</f>
        <v>Гуданатов Абу Сулейманович</v>
      </c>
      <c r="M9" s="90" t="str">
        <f>VLOOKUP(круги!L9,'пр.взв'!C9:H74,2,FALSE)</f>
        <v>   22.11.1993, кмс</v>
      </c>
      <c r="N9" s="90" t="str">
        <f>VLOOKUP(круги!M9,'пр.взв'!D9:I74,2,FALSE)</f>
        <v>ПФО,Самарская,Самара, СГАУ</v>
      </c>
      <c r="O9" s="82"/>
      <c r="P9" s="82"/>
      <c r="Q9" s="84"/>
      <c r="R9" s="86"/>
    </row>
    <row r="10" spans="1:18" ht="13.5" thickBot="1">
      <c r="A10" s="103"/>
      <c r="B10" s="89"/>
      <c r="C10" s="91"/>
      <c r="D10" s="95"/>
      <c r="E10" s="95"/>
      <c r="F10" s="83"/>
      <c r="G10" s="83"/>
      <c r="H10" s="85"/>
      <c r="I10" s="87"/>
      <c r="K10" s="89"/>
      <c r="L10" s="91"/>
      <c r="M10" s="91"/>
      <c r="N10" s="91"/>
      <c r="O10" s="83"/>
      <c r="P10" s="83"/>
      <c r="Q10" s="85"/>
      <c r="R10" s="87"/>
    </row>
    <row r="11" spans="1:18" ht="12.75">
      <c r="A11" s="103"/>
      <c r="B11" s="89">
        <v>5</v>
      </c>
      <c r="C11" s="90" t="str">
        <f>VLOOKUP(B11,'пр.взв'!B9:E30,2,FALSE)</f>
        <v>Трушкин Владимир Геннадьевич</v>
      </c>
      <c r="D11" s="94" t="str">
        <f>VLOOKUP(C11,'пр.взв'!C9:F30,2,FALSE)</f>
        <v>08.02.1981, кмс</v>
      </c>
      <c r="E11" s="94" t="str">
        <f>VLOOKUP(D11,'пр.взв'!D9:G30,2,FALSE)</f>
        <v>ПФО, Р. Мордовия</v>
      </c>
      <c r="F11" s="83"/>
      <c r="G11" s="83"/>
      <c r="H11" s="85"/>
      <c r="I11" s="87"/>
      <c r="K11" s="89">
        <v>9</v>
      </c>
      <c r="L11" s="90" t="str">
        <f>VLOOKUP(круги!K11,'пр.взв'!B11:G76,2,FALSE)</f>
        <v>Пуляшкин Артем Сергееевич</v>
      </c>
      <c r="M11" s="90" t="str">
        <f>VLOOKUP(круги!L11,'пр.взв'!C11:H76,2,FALSE)</f>
        <v>29.12.1992, кмс</v>
      </c>
      <c r="N11" s="90" t="str">
        <f>VLOOKUP(круги!M11,'пр.взв'!D11:I76,2,FALSE)</f>
        <v>ПФО,Самарская,Самара, </v>
      </c>
      <c r="O11" s="83"/>
      <c r="P11" s="83"/>
      <c r="Q11" s="85"/>
      <c r="R11" s="87"/>
    </row>
    <row r="12" spans="1:18" ht="13.5" thickBot="1">
      <c r="A12" s="103"/>
      <c r="B12" s="97"/>
      <c r="C12" s="91"/>
      <c r="D12" s="95"/>
      <c r="E12" s="95"/>
      <c r="F12" s="101"/>
      <c r="G12" s="101"/>
      <c r="H12" s="102"/>
      <c r="I12" s="96"/>
      <c r="K12" s="97"/>
      <c r="L12" s="91"/>
      <c r="M12" s="91"/>
      <c r="N12" s="91"/>
      <c r="O12" s="101"/>
      <c r="P12" s="101"/>
      <c r="Q12" s="102"/>
      <c r="R12" s="96"/>
    </row>
    <row r="13" spans="1:18" ht="12.75">
      <c r="A13" s="103"/>
      <c r="B13" s="88">
        <v>4</v>
      </c>
      <c r="C13" s="90" t="str">
        <f>VLOOKUP(B13,'пр.взв'!B7:E28,2,FALSE)</f>
        <v>Джиландзе Алико Мамукаевич</v>
      </c>
      <c r="D13" s="94" t="str">
        <f>VLOOKUP(C13,'пр.взв'!C7:F28,2,FALSE)</f>
        <v>27.08.1990, кмс</v>
      </c>
      <c r="E13" s="94" t="str">
        <f>VLOOKUP(D13,'пр.взв'!D7:G28,2,FALSE)</f>
        <v>ПФО,Самарская,Самара, </v>
      </c>
      <c r="F13" s="82" t="s">
        <v>41</v>
      </c>
      <c r="G13" s="82"/>
      <c r="H13" s="84"/>
      <c r="I13" s="86"/>
      <c r="K13" s="88">
        <v>22</v>
      </c>
      <c r="L13" s="90" t="e">
        <f>VLOOKUP(круги!K13,'пр.взв'!B13:G78,2,FALSE)</f>
        <v>#N/A</v>
      </c>
      <c r="M13" s="90" t="e">
        <f>VLOOKUP(круги!L13,'пр.взв'!C13:H78,2,FALSE)</f>
        <v>#N/A</v>
      </c>
      <c r="N13" s="90" t="e">
        <f>VLOOKUP(круги!M13,'пр.взв'!D13:I78,2,FALSE)</f>
        <v>#N/A</v>
      </c>
      <c r="O13" s="82"/>
      <c r="P13" s="82"/>
      <c r="Q13" s="84"/>
      <c r="R13" s="86"/>
    </row>
    <row r="14" spans="1:18" ht="13.5" thickBot="1">
      <c r="A14" s="103"/>
      <c r="B14" s="89"/>
      <c r="C14" s="91"/>
      <c r="D14" s="95"/>
      <c r="E14" s="95"/>
      <c r="F14" s="83"/>
      <c r="G14" s="83"/>
      <c r="H14" s="85"/>
      <c r="I14" s="87"/>
      <c r="K14" s="89"/>
      <c r="L14" s="91"/>
      <c r="M14" s="91"/>
      <c r="N14" s="91"/>
      <c r="O14" s="83"/>
      <c r="P14" s="83"/>
      <c r="Q14" s="85"/>
      <c r="R14" s="87"/>
    </row>
    <row r="15" spans="1:18" ht="12.75">
      <c r="A15" s="103"/>
      <c r="B15" s="89"/>
      <c r="C15" s="98"/>
      <c r="D15" s="93"/>
      <c r="E15" s="93"/>
      <c r="F15" s="83"/>
      <c r="G15" s="83"/>
      <c r="H15" s="85"/>
      <c r="I15" s="87"/>
      <c r="K15" s="89">
        <v>23</v>
      </c>
      <c r="L15" s="90" t="e">
        <f>VLOOKUP(круги!K15,'пр.взв'!B15:G80,2,FALSE)</f>
        <v>#N/A</v>
      </c>
      <c r="M15" s="90" t="e">
        <f>VLOOKUP(круги!L15,'пр.взв'!C15:H80,2,FALSE)</f>
        <v>#N/A</v>
      </c>
      <c r="N15" s="90" t="e">
        <f>VLOOKUP(круги!M15,'пр.взв'!D15:I80,2,FALSE)</f>
        <v>#N/A</v>
      </c>
      <c r="O15" s="83"/>
      <c r="P15" s="83"/>
      <c r="Q15" s="85"/>
      <c r="R15" s="87"/>
    </row>
    <row r="16" spans="1:18" ht="13.5" thickBot="1">
      <c r="A16" s="103"/>
      <c r="B16" s="97"/>
      <c r="C16" s="99"/>
      <c r="D16" s="100"/>
      <c r="E16" s="100"/>
      <c r="F16" s="101"/>
      <c r="G16" s="101"/>
      <c r="H16" s="102"/>
      <c r="I16" s="96"/>
      <c r="K16" s="97"/>
      <c r="L16" s="91"/>
      <c r="M16" s="91"/>
      <c r="N16" s="91"/>
      <c r="O16" s="101"/>
      <c r="P16" s="101"/>
      <c r="Q16" s="102"/>
      <c r="R16" s="96"/>
    </row>
    <row r="17" spans="1:18" ht="12.75">
      <c r="A17" s="103"/>
      <c r="B17" s="88"/>
      <c r="C17" s="90"/>
      <c r="D17" s="94"/>
      <c r="E17" s="94"/>
      <c r="F17" s="82"/>
      <c r="G17" s="82"/>
      <c r="H17" s="84"/>
      <c r="I17" s="86"/>
      <c r="K17" s="88">
        <v>24</v>
      </c>
      <c r="L17" s="90" t="e">
        <f>VLOOKUP(круги!K17,'пр.взв'!B17:G82,2,FALSE)</f>
        <v>#N/A</v>
      </c>
      <c r="M17" s="90" t="e">
        <f>VLOOKUP(круги!L17,'пр.взв'!C17:H82,2,FALSE)</f>
        <v>#N/A</v>
      </c>
      <c r="N17" s="90" t="e">
        <f>VLOOKUP(круги!M17,'пр.взв'!D17:I82,2,FALSE)</f>
        <v>#N/A</v>
      </c>
      <c r="O17" s="82"/>
      <c r="P17" s="82"/>
      <c r="Q17" s="84"/>
      <c r="R17" s="86"/>
    </row>
    <row r="18" spans="1:18" ht="13.5" thickBot="1">
      <c r="A18" s="103"/>
      <c r="B18" s="89"/>
      <c r="C18" s="91"/>
      <c r="D18" s="95"/>
      <c r="E18" s="95"/>
      <c r="F18" s="83"/>
      <c r="G18" s="83"/>
      <c r="H18" s="85"/>
      <c r="I18" s="87"/>
      <c r="K18" s="89"/>
      <c r="L18" s="91"/>
      <c r="M18" s="91"/>
      <c r="N18" s="91"/>
      <c r="O18" s="83"/>
      <c r="P18" s="83"/>
      <c r="Q18" s="85"/>
      <c r="R18" s="87"/>
    </row>
    <row r="19" spans="1:18" ht="12.75">
      <c r="A19" s="103"/>
      <c r="B19" s="89"/>
      <c r="C19" s="98"/>
      <c r="D19" s="93"/>
      <c r="E19" s="93"/>
      <c r="F19" s="83"/>
      <c r="G19" s="83"/>
      <c r="H19" s="85"/>
      <c r="I19" s="87"/>
      <c r="K19" s="89">
        <v>25</v>
      </c>
      <c r="L19" s="90" t="e">
        <f>VLOOKUP(круги!K19,'пр.взв'!B19:G84,2,FALSE)</f>
        <v>#N/A</v>
      </c>
      <c r="M19" s="90" t="e">
        <f>VLOOKUP(круги!L19,'пр.взв'!C19:H84,2,FALSE)</f>
        <v>#N/A</v>
      </c>
      <c r="N19" s="90" t="e">
        <f>VLOOKUP(круги!M19,'пр.взв'!D19:I84,2,FALSE)</f>
        <v>#N/A</v>
      </c>
      <c r="O19" s="83"/>
      <c r="P19" s="83"/>
      <c r="Q19" s="85"/>
      <c r="R19" s="87"/>
    </row>
    <row r="20" spans="1:18" ht="13.5" thickBot="1">
      <c r="A20" s="103"/>
      <c r="B20" s="97"/>
      <c r="C20" s="99"/>
      <c r="D20" s="100"/>
      <c r="E20" s="100"/>
      <c r="F20" s="101"/>
      <c r="G20" s="101"/>
      <c r="H20" s="102"/>
      <c r="I20" s="96"/>
      <c r="K20" s="97"/>
      <c r="L20" s="91"/>
      <c r="M20" s="91"/>
      <c r="N20" s="91"/>
      <c r="O20" s="101"/>
      <c r="P20" s="101"/>
      <c r="Q20" s="102"/>
      <c r="R20" s="96"/>
    </row>
    <row r="21" spans="1:18" ht="12.75">
      <c r="A21" s="103"/>
      <c r="B21" s="88"/>
      <c r="C21" s="90"/>
      <c r="D21" s="94"/>
      <c r="E21" s="94"/>
      <c r="F21" s="82"/>
      <c r="G21" s="82"/>
      <c r="H21" s="84"/>
      <c r="I21" s="86"/>
      <c r="K21" s="88">
        <v>26</v>
      </c>
      <c r="L21" s="90" t="e">
        <f>VLOOKUP(круги!K21,'пр.взв'!B21:G86,2,FALSE)</f>
        <v>#N/A</v>
      </c>
      <c r="M21" s="90" t="e">
        <f>VLOOKUP(круги!L21,'пр.взв'!C21:H86,2,FALSE)</f>
        <v>#N/A</v>
      </c>
      <c r="N21" s="90" t="e">
        <f>VLOOKUP(круги!M21,'пр.взв'!D21:I86,2,FALSE)</f>
        <v>#N/A</v>
      </c>
      <c r="O21" s="82"/>
      <c r="P21" s="82"/>
      <c r="Q21" s="84"/>
      <c r="R21" s="86"/>
    </row>
    <row r="22" spans="1:18" ht="13.5" thickBot="1">
      <c r="A22" s="103"/>
      <c r="B22" s="89"/>
      <c r="C22" s="91"/>
      <c r="D22" s="95"/>
      <c r="E22" s="95"/>
      <c r="F22" s="83"/>
      <c r="G22" s="83"/>
      <c r="H22" s="85"/>
      <c r="I22" s="87"/>
      <c r="K22" s="89"/>
      <c r="L22" s="91"/>
      <c r="M22" s="91"/>
      <c r="N22" s="91"/>
      <c r="O22" s="83"/>
      <c r="P22" s="83"/>
      <c r="Q22" s="85"/>
      <c r="R22" s="87"/>
    </row>
    <row r="23" spans="1:18" ht="12.75">
      <c r="A23" s="103"/>
      <c r="B23" s="89"/>
      <c r="C23" s="98"/>
      <c r="D23" s="93"/>
      <c r="E23" s="93"/>
      <c r="F23" s="83"/>
      <c r="G23" s="83"/>
      <c r="H23" s="85"/>
      <c r="I23" s="87"/>
      <c r="K23" s="89">
        <v>27</v>
      </c>
      <c r="L23" s="90" t="e">
        <f>VLOOKUP(круги!K23,'пр.взв'!B23:G88,2,FALSE)</f>
        <v>#N/A</v>
      </c>
      <c r="M23" s="90" t="e">
        <f>VLOOKUP(круги!L23,'пр.взв'!C23:H88,2,FALSE)</f>
        <v>#N/A</v>
      </c>
      <c r="N23" s="90" t="e">
        <f>VLOOKUP(круги!M23,'пр.взв'!D23:I88,2,FALSE)</f>
        <v>#N/A</v>
      </c>
      <c r="O23" s="83"/>
      <c r="P23" s="83"/>
      <c r="Q23" s="85"/>
      <c r="R23" s="87"/>
    </row>
    <row r="24" spans="1:18" ht="13.5" thickBot="1">
      <c r="A24" s="103"/>
      <c r="B24" s="97"/>
      <c r="C24" s="99"/>
      <c r="D24" s="100"/>
      <c r="E24" s="100"/>
      <c r="F24" s="101"/>
      <c r="G24" s="101"/>
      <c r="H24" s="102"/>
      <c r="I24" s="96"/>
      <c r="K24" s="97"/>
      <c r="L24" s="91"/>
      <c r="M24" s="91"/>
      <c r="N24" s="91"/>
      <c r="O24" s="101"/>
      <c r="P24" s="101"/>
      <c r="Q24" s="102"/>
      <c r="R24" s="96"/>
    </row>
    <row r="25" spans="1:18" ht="12.75">
      <c r="A25" s="103"/>
      <c r="B25" s="88"/>
      <c r="C25" s="90"/>
      <c r="D25" s="94"/>
      <c r="E25" s="94"/>
      <c r="F25" s="82"/>
      <c r="G25" s="82"/>
      <c r="H25" s="84"/>
      <c r="I25" s="86"/>
      <c r="K25" s="88">
        <v>28</v>
      </c>
      <c r="L25" s="90" t="e">
        <f>VLOOKUP(круги!K25,'пр.взв'!B25:G90,2,FALSE)</f>
        <v>#N/A</v>
      </c>
      <c r="M25" s="90" t="e">
        <f>VLOOKUP(круги!L25,'пр.взв'!C25:H90,2,FALSE)</f>
        <v>#N/A</v>
      </c>
      <c r="N25" s="90" t="e">
        <f>VLOOKUP(круги!M25,'пр.взв'!D25:I90,2,FALSE)</f>
        <v>#N/A</v>
      </c>
      <c r="O25" s="82"/>
      <c r="P25" s="82"/>
      <c r="Q25" s="84"/>
      <c r="R25" s="86"/>
    </row>
    <row r="26" spans="1:18" ht="13.5" thickBot="1">
      <c r="A26" s="103"/>
      <c r="B26" s="89"/>
      <c r="C26" s="91"/>
      <c r="D26" s="95"/>
      <c r="E26" s="95"/>
      <c r="F26" s="83"/>
      <c r="G26" s="83"/>
      <c r="H26" s="85"/>
      <c r="I26" s="87"/>
      <c r="K26" s="89"/>
      <c r="L26" s="91"/>
      <c r="M26" s="91"/>
      <c r="N26" s="91"/>
      <c r="O26" s="83"/>
      <c r="P26" s="83"/>
      <c r="Q26" s="85"/>
      <c r="R26" s="87"/>
    </row>
    <row r="27" spans="1:18" ht="12.75">
      <c r="A27" s="103"/>
      <c r="B27" s="89">
        <v>12</v>
      </c>
      <c r="C27" s="98" t="e">
        <f>VLOOKUP(B27,'пр.взв'!B7:E28,2,FALSE)</f>
        <v>#N/A</v>
      </c>
      <c r="D27" s="93" t="e">
        <f>VLOOKUP(C27,'пр.взв'!C7:F28,2,FALSE)</f>
        <v>#N/A</v>
      </c>
      <c r="E27" s="93" t="e">
        <f>VLOOKUP(D27,'пр.взв'!D7:G28,2,FALSE)</f>
        <v>#N/A</v>
      </c>
      <c r="F27" s="83"/>
      <c r="G27" s="83"/>
      <c r="H27" s="85"/>
      <c r="I27" s="87"/>
      <c r="K27" s="89">
        <v>29</v>
      </c>
      <c r="L27" s="90" t="e">
        <f>VLOOKUP(круги!K27,'пр.взв'!B27:G92,2,FALSE)</f>
        <v>#N/A</v>
      </c>
      <c r="M27" s="90" t="e">
        <f>VLOOKUP(круги!L27,'пр.взв'!C27:H92,2,FALSE)</f>
        <v>#N/A</v>
      </c>
      <c r="N27" s="90" t="e">
        <f>VLOOKUP(круги!M27,'пр.взв'!D27:I92,2,FALSE)</f>
        <v>#N/A</v>
      </c>
      <c r="O27" s="83"/>
      <c r="P27" s="83"/>
      <c r="Q27" s="85"/>
      <c r="R27" s="87"/>
    </row>
    <row r="28" spans="1:18" ht="13.5" thickBot="1">
      <c r="A28" s="103"/>
      <c r="B28" s="97"/>
      <c r="C28" s="99"/>
      <c r="D28" s="100"/>
      <c r="E28" s="100"/>
      <c r="F28" s="101"/>
      <c r="G28" s="101"/>
      <c r="H28" s="102"/>
      <c r="I28" s="96"/>
      <c r="K28" s="97"/>
      <c r="L28" s="91"/>
      <c r="M28" s="91"/>
      <c r="N28" s="91"/>
      <c r="O28" s="101"/>
      <c r="P28" s="101"/>
      <c r="Q28" s="102"/>
      <c r="R28" s="96"/>
    </row>
    <row r="29" spans="1:18" ht="12.75">
      <c r="A29" s="103"/>
      <c r="B29" s="88">
        <v>13</v>
      </c>
      <c r="C29" s="90" t="e">
        <f>VLOOKUP(B29,'пр.взв'!B7:G70,2,FALSE)</f>
        <v>#N/A</v>
      </c>
      <c r="D29" s="90" t="e">
        <f>VLOOKUP(C29,'пр.взв'!C7:H70,2,FALSE)</f>
        <v>#N/A</v>
      </c>
      <c r="E29" s="90" t="e">
        <f>VLOOKUP(D29,'пр.взв'!D7:I70,2,FALSE)</f>
        <v>#N/A</v>
      </c>
      <c r="F29" s="82"/>
      <c r="G29" s="82"/>
      <c r="H29" s="84"/>
      <c r="I29" s="86"/>
      <c r="K29" s="88">
        <v>30</v>
      </c>
      <c r="L29" s="90" t="e">
        <f>VLOOKUP(круги!K29,'пр.взв'!B29:G94,2,FALSE)</f>
        <v>#N/A</v>
      </c>
      <c r="M29" s="90" t="e">
        <f>VLOOKUP(круги!L29,'пр.взв'!C29:H94,2,FALSE)</f>
        <v>#N/A</v>
      </c>
      <c r="N29" s="90" t="e">
        <f>VLOOKUP(круги!M29,'пр.взв'!D29:I94,2,FALSE)</f>
        <v>#N/A</v>
      </c>
      <c r="O29" s="82"/>
      <c r="P29" s="82"/>
      <c r="Q29" s="84"/>
      <c r="R29" s="86"/>
    </row>
    <row r="30" spans="1:18" ht="13.5" thickBot="1">
      <c r="A30" s="103"/>
      <c r="B30" s="89"/>
      <c r="C30" s="91"/>
      <c r="D30" s="91"/>
      <c r="E30" s="91"/>
      <c r="F30" s="83"/>
      <c r="G30" s="83"/>
      <c r="H30" s="85"/>
      <c r="I30" s="87"/>
      <c r="K30" s="89"/>
      <c r="L30" s="91"/>
      <c r="M30" s="91"/>
      <c r="N30" s="91"/>
      <c r="O30" s="83"/>
      <c r="P30" s="83"/>
      <c r="Q30" s="85"/>
      <c r="R30" s="87"/>
    </row>
    <row r="31" spans="1:18" ht="12.75">
      <c r="A31" s="103"/>
      <c r="B31" s="89">
        <v>14</v>
      </c>
      <c r="C31" s="90" t="e">
        <f>VLOOKUP(B31,'пр.взв'!B7:G72,2,FALSE)</f>
        <v>#N/A</v>
      </c>
      <c r="D31" s="90" t="e">
        <f>VLOOKUP(C31,'пр.взв'!C7:H72,2,FALSE)</f>
        <v>#N/A</v>
      </c>
      <c r="E31" s="90" t="e">
        <f>VLOOKUP(D31,'пр.взв'!D7:I72,2,FALSE)</f>
        <v>#N/A</v>
      </c>
      <c r="F31" s="83"/>
      <c r="G31" s="83"/>
      <c r="H31" s="85"/>
      <c r="I31" s="87"/>
      <c r="K31" s="89">
        <v>31</v>
      </c>
      <c r="L31" s="90" t="e">
        <f>VLOOKUP(круги!K31,'пр.взв'!B31:G96,2,FALSE)</f>
        <v>#N/A</v>
      </c>
      <c r="M31" s="90" t="e">
        <f>VLOOKUP(круги!L31,'пр.взв'!C31:H96,2,FALSE)</f>
        <v>#N/A</v>
      </c>
      <c r="N31" s="90" t="e">
        <f>VLOOKUP(круги!M31,'пр.взв'!D31:I96,2,FALSE)</f>
        <v>#N/A</v>
      </c>
      <c r="O31" s="83"/>
      <c r="P31" s="83"/>
      <c r="Q31" s="85"/>
      <c r="R31" s="87"/>
    </row>
    <row r="32" spans="1:18" ht="13.5" thickBot="1">
      <c r="A32" s="103"/>
      <c r="B32" s="97"/>
      <c r="C32" s="91"/>
      <c r="D32" s="91"/>
      <c r="E32" s="91"/>
      <c r="F32" s="101"/>
      <c r="G32" s="101"/>
      <c r="H32" s="102"/>
      <c r="I32" s="96"/>
      <c r="K32" s="97"/>
      <c r="L32" s="91"/>
      <c r="M32" s="91"/>
      <c r="N32" s="91"/>
      <c r="O32" s="101"/>
      <c r="P32" s="101"/>
      <c r="Q32" s="102"/>
      <c r="R32" s="96"/>
    </row>
    <row r="33" spans="1:18" ht="12.75">
      <c r="A33" s="103"/>
      <c r="B33" s="88">
        <v>15</v>
      </c>
      <c r="C33" s="90" t="e">
        <f>VLOOKUP(B33,'пр.взв'!B9:G74,2,FALSE)</f>
        <v>#N/A</v>
      </c>
      <c r="D33" s="90" t="e">
        <f>VLOOKUP(C33,'пр.взв'!C9:H74,2,FALSE)</f>
        <v>#N/A</v>
      </c>
      <c r="E33" s="90" t="e">
        <f>VLOOKUP(D33,'пр.взв'!D9:I74,2,FALSE)</f>
        <v>#N/A</v>
      </c>
      <c r="F33" s="82"/>
      <c r="G33" s="82"/>
      <c r="H33" s="84"/>
      <c r="I33" s="86"/>
      <c r="K33" s="88">
        <v>32</v>
      </c>
      <c r="L33" s="90" t="e">
        <f>VLOOKUP(круги!K33,'пр.взв'!B33:G98,2,FALSE)</f>
        <v>#N/A</v>
      </c>
      <c r="M33" s="90" t="e">
        <f>VLOOKUP(круги!L33,'пр.взв'!C33:H98,2,FALSE)</f>
        <v>#N/A</v>
      </c>
      <c r="N33" s="90" t="e">
        <f>VLOOKUP(круги!M33,'пр.взв'!D33:I98,2,FALSE)</f>
        <v>#N/A</v>
      </c>
      <c r="O33" s="82"/>
      <c r="P33" s="82"/>
      <c r="Q33" s="84"/>
      <c r="R33" s="86"/>
    </row>
    <row r="34" spans="1:18" ht="13.5" thickBot="1">
      <c r="A34" s="103"/>
      <c r="B34" s="89"/>
      <c r="C34" s="91"/>
      <c r="D34" s="91"/>
      <c r="E34" s="91"/>
      <c r="F34" s="83"/>
      <c r="G34" s="83"/>
      <c r="H34" s="85"/>
      <c r="I34" s="87"/>
      <c r="K34" s="89"/>
      <c r="L34" s="91"/>
      <c r="M34" s="91"/>
      <c r="N34" s="91"/>
      <c r="O34" s="83"/>
      <c r="P34" s="83"/>
      <c r="Q34" s="85"/>
      <c r="R34" s="87"/>
    </row>
    <row r="35" spans="1:18" ht="12.75">
      <c r="A35" s="103"/>
      <c r="B35" s="89">
        <v>16</v>
      </c>
      <c r="C35" s="90" t="e">
        <f>VLOOKUP(B35,'пр.взв'!B11:G76,2,FALSE)</f>
        <v>#N/A</v>
      </c>
      <c r="D35" s="90" t="e">
        <f>VLOOKUP(C35,'пр.взв'!C11:H76,2,FALSE)</f>
        <v>#N/A</v>
      </c>
      <c r="E35" s="90" t="e">
        <f>VLOOKUP(D35,'пр.взв'!D11:I76,2,FALSE)</f>
        <v>#N/A</v>
      </c>
      <c r="F35" s="83"/>
      <c r="G35" s="83"/>
      <c r="H35" s="85"/>
      <c r="I35" s="87"/>
      <c r="K35" s="89">
        <v>33</v>
      </c>
      <c r="L35" s="90" t="e">
        <f>VLOOKUP(круги!K35,'пр.взв'!B35:G100,2,FALSE)</f>
        <v>#N/A</v>
      </c>
      <c r="M35" s="90" t="e">
        <f>VLOOKUP(круги!L35,'пр.взв'!C35:H100,2,FALSE)</f>
        <v>#N/A</v>
      </c>
      <c r="N35" s="90" t="e">
        <f>VLOOKUP(круги!M35,'пр.взв'!D35:I100,2,FALSE)</f>
        <v>#N/A</v>
      </c>
      <c r="O35" s="83"/>
      <c r="P35" s="83"/>
      <c r="Q35" s="85"/>
      <c r="R35" s="87"/>
    </row>
    <row r="36" spans="1:18" ht="13.5" thickBot="1">
      <c r="A36" s="103"/>
      <c r="B36" s="97"/>
      <c r="C36" s="91"/>
      <c r="D36" s="91"/>
      <c r="E36" s="91"/>
      <c r="F36" s="101"/>
      <c r="G36" s="101"/>
      <c r="H36" s="102"/>
      <c r="I36" s="96"/>
      <c r="K36" s="97"/>
      <c r="L36" s="91"/>
      <c r="M36" s="91"/>
      <c r="N36" s="91"/>
      <c r="O36" s="101"/>
      <c r="P36" s="101"/>
      <c r="Q36" s="102"/>
      <c r="R36" s="96"/>
    </row>
    <row r="37" spans="1:18" ht="12.75">
      <c r="A37" s="103"/>
      <c r="B37" s="88">
        <v>17</v>
      </c>
      <c r="C37" s="90" t="e">
        <f>VLOOKUP(B37,'пр.взв'!B13:G78,2,FALSE)</f>
        <v>#N/A</v>
      </c>
      <c r="D37" s="90" t="e">
        <f>VLOOKUP(C37,'пр.взв'!C13:H78,2,FALSE)</f>
        <v>#N/A</v>
      </c>
      <c r="E37" s="90" t="e">
        <f>VLOOKUP(D37,'пр.взв'!D13:I78,2,FALSE)</f>
        <v>#N/A</v>
      </c>
      <c r="F37" s="82" t="s">
        <v>41</v>
      </c>
      <c r="G37" s="82"/>
      <c r="H37" s="84"/>
      <c r="I37" s="86"/>
      <c r="K37" s="88"/>
      <c r="L37" s="90" t="e">
        <f>VLOOKUP(K37,'пр.взв'!B7:E28,2,FALSE)</f>
        <v>#N/A</v>
      </c>
      <c r="M37" s="90" t="e">
        <f>VLOOKUP(L37,'пр.взв'!C7:F28,2,FALSE)</f>
        <v>#N/A</v>
      </c>
      <c r="N37" s="90" t="e">
        <f>VLOOKUP(M37,'пр.взв'!D7:G28,2,FALSE)</f>
        <v>#N/A</v>
      </c>
      <c r="O37" s="82"/>
      <c r="P37" s="82"/>
      <c r="Q37" s="84"/>
      <c r="R37" s="86"/>
    </row>
    <row r="38" spans="1:18" ht="12.75">
      <c r="A38" s="103"/>
      <c r="B38" s="89"/>
      <c r="C38" s="91"/>
      <c r="D38" s="91"/>
      <c r="E38" s="91"/>
      <c r="F38" s="83"/>
      <c r="G38" s="83"/>
      <c r="H38" s="85"/>
      <c r="I38" s="87"/>
      <c r="K38" s="89"/>
      <c r="L38" s="91"/>
      <c r="M38" s="91"/>
      <c r="N38" s="91"/>
      <c r="O38" s="83"/>
      <c r="P38" s="83"/>
      <c r="Q38" s="85"/>
      <c r="R38" s="87"/>
    </row>
    <row r="39" spans="1:18" ht="12.75">
      <c r="A39" s="103"/>
      <c r="B39" s="89"/>
      <c r="C39" s="98" t="e">
        <f>VLOOKUP(B39,'пр.взв'!B7:E28,2,FALSE)</f>
        <v>#N/A</v>
      </c>
      <c r="D39" s="93" t="e">
        <f>VLOOKUP(C39,'пр.взв'!C17:F40,2,FALSE)</f>
        <v>#N/A</v>
      </c>
      <c r="E39" s="93" t="e">
        <f>VLOOKUP(D39,'пр.взв'!D17:G40,2,FALSE)</f>
        <v>#N/A</v>
      </c>
      <c r="F39" s="83"/>
      <c r="G39" s="83"/>
      <c r="H39" s="85"/>
      <c r="I39" s="87"/>
      <c r="K39" s="89"/>
      <c r="L39" s="98" t="e">
        <f>VLOOKUP(K39,'пр.взв'!B7:E28,2,FALSE)</f>
        <v>#N/A</v>
      </c>
      <c r="M39" s="98" t="e">
        <f>VLOOKUP(L39,'пр.взв'!C7:F28,2,FALSE)</f>
        <v>#N/A</v>
      </c>
      <c r="N39" s="98" t="e">
        <f>VLOOKUP(M39,'пр.взв'!D7:G28,2,FALSE)</f>
        <v>#N/A</v>
      </c>
      <c r="O39" s="83"/>
      <c r="P39" s="83"/>
      <c r="Q39" s="85"/>
      <c r="R39" s="87"/>
    </row>
    <row r="40" spans="1:18" ht="13.5" thickBot="1">
      <c r="A40" s="103"/>
      <c r="B40" s="97"/>
      <c r="C40" s="99"/>
      <c r="D40" s="100"/>
      <c r="E40" s="100"/>
      <c r="F40" s="101"/>
      <c r="G40" s="101"/>
      <c r="H40" s="102"/>
      <c r="I40" s="96"/>
      <c r="K40" s="97"/>
      <c r="L40" s="91"/>
      <c r="M40" s="91"/>
      <c r="N40" s="91"/>
      <c r="O40" s="101"/>
      <c r="P40" s="101"/>
      <c r="Q40" s="102"/>
      <c r="R40" s="96"/>
    </row>
    <row r="41" spans="1:18" ht="12.75">
      <c r="A41" s="103"/>
      <c r="B41" s="88"/>
      <c r="C41" s="90" t="e">
        <f>VLOOKUP(B41,'пр.взв'!B7:E28,2,FALSE)</f>
        <v>#N/A</v>
      </c>
      <c r="D41" s="94" t="e">
        <f>VLOOKUP(C41,'пр.взв'!C7:F28,2,FALSE)</f>
        <v>#N/A</v>
      </c>
      <c r="E41" s="94" t="e">
        <f>VLOOKUP(D41,'пр.взв'!D7:G28,2,FALSE)</f>
        <v>#N/A</v>
      </c>
      <c r="F41" s="82"/>
      <c r="G41" s="82"/>
      <c r="H41" s="84"/>
      <c r="I41" s="86"/>
      <c r="K41" s="88"/>
      <c r="L41" s="90" t="e">
        <f>VLOOKUP(K41,'пр.взв'!B7:E28,2,FALSE)</f>
        <v>#N/A</v>
      </c>
      <c r="M41" s="90" t="e">
        <f>VLOOKUP(L41,'пр.взв'!C7:F28,2,FALSE)</f>
        <v>#N/A</v>
      </c>
      <c r="N41" s="90" t="e">
        <f>VLOOKUP(M41,'пр.взв'!D7:G28,2,FALSE)</f>
        <v>#N/A</v>
      </c>
      <c r="O41" s="82"/>
      <c r="P41" s="82"/>
      <c r="Q41" s="84"/>
      <c r="R41" s="86"/>
    </row>
    <row r="42" spans="1:18" ht="12.75">
      <c r="A42" s="103"/>
      <c r="B42" s="89"/>
      <c r="C42" s="91"/>
      <c r="D42" s="95"/>
      <c r="E42" s="95"/>
      <c r="F42" s="83"/>
      <c r="G42" s="83"/>
      <c r="H42" s="85"/>
      <c r="I42" s="87"/>
      <c r="K42" s="89"/>
      <c r="L42" s="91"/>
      <c r="M42" s="91"/>
      <c r="N42" s="91"/>
      <c r="O42" s="83"/>
      <c r="P42" s="83"/>
      <c r="Q42" s="85"/>
      <c r="R42" s="87"/>
    </row>
    <row r="43" spans="1:18" ht="12.75">
      <c r="A43" s="103"/>
      <c r="B43" s="89"/>
      <c r="C43" s="98" t="e">
        <f>VLOOKUP(B43,'пр.взв'!B7:E28,2,FALSE)</f>
        <v>#N/A</v>
      </c>
      <c r="D43" s="93" t="e">
        <f>VLOOKUP(C43,'пр.взв'!C7:F28,2,FALSE)</f>
        <v>#N/A</v>
      </c>
      <c r="E43" s="93" t="e">
        <f>VLOOKUP(D43,'пр.взв'!D7:G28,2,FALSE)</f>
        <v>#N/A</v>
      </c>
      <c r="F43" s="83"/>
      <c r="G43" s="83"/>
      <c r="H43" s="85"/>
      <c r="I43" s="87"/>
      <c r="K43" s="89"/>
      <c r="L43" s="98" t="e">
        <f>VLOOKUP(K43,'пр.взв'!B7:F28,2,FALSE)</f>
        <v>#N/A</v>
      </c>
      <c r="M43" s="98" t="e">
        <f>VLOOKUP(L43,'пр.взв'!C7:G28,2,FALSE)</f>
        <v>#N/A</v>
      </c>
      <c r="N43" s="98" t="e">
        <f>VLOOKUP(M43,'пр.взв'!D7:H28,2,FALSE)</f>
        <v>#N/A</v>
      </c>
      <c r="O43" s="83"/>
      <c r="P43" s="83"/>
      <c r="Q43" s="85"/>
      <c r="R43" s="87"/>
    </row>
    <row r="44" spans="1:18" ht="13.5" thickBot="1">
      <c r="A44" s="103"/>
      <c r="B44" s="97"/>
      <c r="C44" s="99"/>
      <c r="D44" s="100"/>
      <c r="E44" s="100"/>
      <c r="F44" s="101"/>
      <c r="G44" s="101"/>
      <c r="H44" s="102"/>
      <c r="I44" s="96"/>
      <c r="K44" s="97"/>
      <c r="L44" s="91"/>
      <c r="M44" s="91"/>
      <c r="N44" s="91"/>
      <c r="O44" s="101"/>
      <c r="P44" s="101"/>
      <c r="Q44" s="102"/>
      <c r="R44" s="96"/>
    </row>
    <row r="45" spans="1:18" ht="12.75">
      <c r="A45" s="103"/>
      <c r="B45" s="88"/>
      <c r="C45" s="90" t="e">
        <f>VLOOKUP(B45,'пр.взв'!B7:E30,2,FALSE)</f>
        <v>#N/A</v>
      </c>
      <c r="D45" s="94" t="e">
        <f>VLOOKUP(C45,'пр.взв'!C7:F30,2,FALSE)</f>
        <v>#N/A</v>
      </c>
      <c r="E45" s="94" t="e">
        <f>VLOOKUP(D45,'пр.взв'!D7:G30,2,FALSE)</f>
        <v>#N/A</v>
      </c>
      <c r="F45" s="82"/>
      <c r="G45" s="82"/>
      <c r="H45" s="84"/>
      <c r="I45" s="86"/>
      <c r="K45" s="88"/>
      <c r="L45" s="90" t="e">
        <f>VLOOKUP(K45,'пр.взв'!B7:E28,2,FALSE)</f>
        <v>#N/A</v>
      </c>
      <c r="M45" s="90" t="e">
        <f>VLOOKUP(L45,'пр.взв'!C7:F28,2,FALSE)</f>
        <v>#N/A</v>
      </c>
      <c r="N45" s="90" t="e">
        <f>VLOOKUP(M45,'пр.взв'!D7:G28,2,FALSE)</f>
        <v>#N/A</v>
      </c>
      <c r="O45" s="82"/>
      <c r="P45" s="82"/>
      <c r="Q45" s="84"/>
      <c r="R45" s="86"/>
    </row>
    <row r="46" spans="1:18" ht="12.75">
      <c r="A46" s="103"/>
      <c r="B46" s="89"/>
      <c r="C46" s="91"/>
      <c r="D46" s="95"/>
      <c r="E46" s="95"/>
      <c r="F46" s="83"/>
      <c r="G46" s="83"/>
      <c r="H46" s="85"/>
      <c r="I46" s="87"/>
      <c r="K46" s="89"/>
      <c r="L46" s="91"/>
      <c r="M46" s="91"/>
      <c r="N46" s="91"/>
      <c r="O46" s="83"/>
      <c r="P46" s="83"/>
      <c r="Q46" s="85"/>
      <c r="R46" s="87"/>
    </row>
    <row r="47" spans="1:18" ht="12.75">
      <c r="A47" s="103"/>
      <c r="B47" s="89"/>
      <c r="C47" s="98" t="e">
        <f>VLOOKUP(B47,'пр.взв'!B9:E32,2,FALSE)</f>
        <v>#N/A</v>
      </c>
      <c r="D47" s="93" t="e">
        <f>VLOOKUP(C47,'пр.взв'!C9:F32,2,FALSE)</f>
        <v>#N/A</v>
      </c>
      <c r="E47" s="93" t="e">
        <f>VLOOKUP(D47,'пр.взв'!D9:G32,2,FALSE)</f>
        <v>#N/A</v>
      </c>
      <c r="F47" s="83"/>
      <c r="G47" s="83"/>
      <c r="H47" s="85"/>
      <c r="I47" s="87"/>
      <c r="K47" s="89"/>
      <c r="L47" s="98" t="e">
        <f>VLOOKUP(K47,'пр.взв'!B7:E28,2,FALSE)</f>
        <v>#N/A</v>
      </c>
      <c r="M47" s="98" t="e">
        <f>VLOOKUP(L47,'пр.взв'!C7:F28,2,FALSE)</f>
        <v>#N/A</v>
      </c>
      <c r="N47" s="98" t="e">
        <f>VLOOKUP(M47,'пр.взв'!D7:G28,2,FALSE)</f>
        <v>#N/A</v>
      </c>
      <c r="O47" s="83"/>
      <c r="P47" s="83"/>
      <c r="Q47" s="85"/>
      <c r="R47" s="87"/>
    </row>
    <row r="48" spans="1:18" ht="13.5" thickBot="1">
      <c r="A48" s="103"/>
      <c r="B48" s="97"/>
      <c r="C48" s="99"/>
      <c r="D48" s="100"/>
      <c r="E48" s="100"/>
      <c r="F48" s="101"/>
      <c r="G48" s="101"/>
      <c r="H48" s="102"/>
      <c r="I48" s="96"/>
      <c r="K48" s="97"/>
      <c r="L48" s="91"/>
      <c r="M48" s="91"/>
      <c r="N48" s="91"/>
      <c r="O48" s="101"/>
      <c r="P48" s="101"/>
      <c r="Q48" s="102"/>
      <c r="R48" s="96"/>
    </row>
    <row r="49" spans="1:18" ht="12.75">
      <c r="A49" s="103"/>
      <c r="B49" s="88"/>
      <c r="C49" s="90" t="e">
        <f>VLOOKUP(B49,'пр.взв'!B11:E34,2,FALSE)</f>
        <v>#N/A</v>
      </c>
      <c r="D49" s="94" t="e">
        <f>VLOOKUP(C49,'пр.взв'!C11:F34,2,FALSE)</f>
        <v>#N/A</v>
      </c>
      <c r="E49" s="94" t="e">
        <f>VLOOKUP(D49,'пр.взв'!D11:G34,2,FALSE)</f>
        <v>#N/A</v>
      </c>
      <c r="F49" s="82"/>
      <c r="G49" s="82"/>
      <c r="H49" s="84"/>
      <c r="I49" s="86"/>
      <c r="K49" s="88"/>
      <c r="L49" s="90" t="e">
        <f>VLOOKUP(K49,'пр.взв'!B7:E28,2,FALSE)</f>
        <v>#N/A</v>
      </c>
      <c r="M49" s="90" t="e">
        <f>VLOOKUP(L49,'пр.взв'!C7:F28,2,FALSE)</f>
        <v>#N/A</v>
      </c>
      <c r="N49" s="90" t="e">
        <f>VLOOKUP(M49,'пр.взв'!D7:G28,2,FALSE)</f>
        <v>#N/A</v>
      </c>
      <c r="O49" s="82"/>
      <c r="P49" s="82"/>
      <c r="Q49" s="84"/>
      <c r="R49" s="86"/>
    </row>
    <row r="50" spans="1:18" ht="12.75">
      <c r="A50" s="103"/>
      <c r="B50" s="89"/>
      <c r="C50" s="91"/>
      <c r="D50" s="95"/>
      <c r="E50" s="95"/>
      <c r="F50" s="83"/>
      <c r="G50" s="83"/>
      <c r="H50" s="85"/>
      <c r="I50" s="87"/>
      <c r="K50" s="89"/>
      <c r="L50" s="91"/>
      <c r="M50" s="91"/>
      <c r="N50" s="91"/>
      <c r="O50" s="83"/>
      <c r="P50" s="83"/>
      <c r="Q50" s="85"/>
      <c r="R50" s="87"/>
    </row>
    <row r="51" spans="1:18" ht="12.75">
      <c r="A51" s="103"/>
      <c r="B51" s="89"/>
      <c r="C51" s="98" t="e">
        <f>VLOOKUP(B51,'пр.взв'!B7:E28,2,FALSE)</f>
        <v>#N/A</v>
      </c>
      <c r="D51" s="93" t="e">
        <f>VLOOKUP(C51,'пр.взв'!C7:F28,2,FALSE)</f>
        <v>#N/A</v>
      </c>
      <c r="E51" s="93" t="e">
        <f>VLOOKUP(D51,'пр.взв'!D7:G28,2,FALSE)</f>
        <v>#N/A</v>
      </c>
      <c r="F51" s="83"/>
      <c r="G51" s="83"/>
      <c r="H51" s="85"/>
      <c r="I51" s="87"/>
      <c r="K51" s="89"/>
      <c r="L51" s="98" t="e">
        <f>VLOOKUP(K51,'пр.взв'!B7:E28,2,FALSE)</f>
        <v>#N/A</v>
      </c>
      <c r="M51" s="98" t="e">
        <f>VLOOKUP(L51,'пр.взв'!C7:F28,2,FALSE)</f>
        <v>#N/A</v>
      </c>
      <c r="N51" s="98" t="e">
        <f>VLOOKUP(M51,'пр.взв'!D7:G28,2,FALSE)</f>
        <v>#N/A</v>
      </c>
      <c r="O51" s="83"/>
      <c r="P51" s="83"/>
      <c r="Q51" s="85"/>
      <c r="R51" s="87"/>
    </row>
    <row r="52" spans="1:18" ht="13.5" thickBot="1">
      <c r="A52" s="103"/>
      <c r="B52" s="97"/>
      <c r="C52" s="99"/>
      <c r="D52" s="100"/>
      <c r="E52" s="100"/>
      <c r="F52" s="101"/>
      <c r="G52" s="101"/>
      <c r="H52" s="102"/>
      <c r="I52" s="96"/>
      <c r="K52" s="97"/>
      <c r="L52" s="91"/>
      <c r="M52" s="91"/>
      <c r="N52" s="91"/>
      <c r="O52" s="101"/>
      <c r="P52" s="101"/>
      <c r="Q52" s="102"/>
      <c r="R52" s="96"/>
    </row>
    <row r="53" spans="1:18" ht="12.75">
      <c r="A53" s="103"/>
      <c r="B53" s="88"/>
      <c r="C53" s="90" t="e">
        <f>VLOOKUP(B53,'пр.взв'!B7:E28,2,FALSE)</f>
        <v>#N/A</v>
      </c>
      <c r="D53" s="94" t="e">
        <f>VLOOKUP(C53,'пр.взв'!C7:F28,2,FALSE)</f>
        <v>#N/A</v>
      </c>
      <c r="E53" s="94" t="e">
        <f>VLOOKUP(D53,'пр.взв'!D7:G28,2,FALSE)</f>
        <v>#N/A</v>
      </c>
      <c r="F53" s="82"/>
      <c r="G53" s="82"/>
      <c r="H53" s="84"/>
      <c r="I53" s="86"/>
      <c r="K53" s="88"/>
      <c r="L53" s="90" t="e">
        <f>VLOOKUP(K53,'пр.взв'!B7:E28,2,FALSE)</f>
        <v>#N/A</v>
      </c>
      <c r="M53" s="90" t="e">
        <f>VLOOKUP(L53,'пр.взв'!C7:F28,2,FALSE)</f>
        <v>#N/A</v>
      </c>
      <c r="N53" s="90" t="e">
        <f>VLOOKUP(M53,'пр.взв'!D7:G28,2,FALSE)</f>
        <v>#N/A</v>
      </c>
      <c r="O53" s="82"/>
      <c r="P53" s="82"/>
      <c r="Q53" s="84"/>
      <c r="R53" s="86"/>
    </row>
    <row r="54" spans="1:18" ht="12.75">
      <c r="A54" s="103"/>
      <c r="B54" s="89"/>
      <c r="C54" s="91"/>
      <c r="D54" s="95"/>
      <c r="E54" s="95"/>
      <c r="F54" s="83"/>
      <c r="G54" s="83"/>
      <c r="H54" s="85"/>
      <c r="I54" s="87"/>
      <c r="K54" s="89"/>
      <c r="L54" s="91"/>
      <c r="M54" s="91"/>
      <c r="N54" s="91"/>
      <c r="O54" s="83"/>
      <c r="P54" s="83"/>
      <c r="Q54" s="85"/>
      <c r="R54" s="87"/>
    </row>
    <row r="55" spans="1:18" ht="12.75">
      <c r="A55" s="103"/>
      <c r="B55" s="89"/>
      <c r="C55" s="98" t="e">
        <f>VLOOKUP(B55,'пр.взв'!B7:E30,2,FALSE)</f>
        <v>#N/A</v>
      </c>
      <c r="D55" s="93" t="e">
        <f>VLOOKUP(C55,'пр.взв'!C7:F30,2,FALSE)</f>
        <v>#N/A</v>
      </c>
      <c r="E55" s="93" t="e">
        <f>VLOOKUP(D55,'пр.взв'!D7:G30,2,FALSE)</f>
        <v>#N/A</v>
      </c>
      <c r="F55" s="83"/>
      <c r="G55" s="83"/>
      <c r="H55" s="85"/>
      <c r="I55" s="87"/>
      <c r="K55" s="89"/>
      <c r="L55" s="98" t="e">
        <f>VLOOKUP(K55,'пр.взв'!B7:E30,2,FALSE)</f>
        <v>#N/A</v>
      </c>
      <c r="M55" s="98" t="e">
        <f>VLOOKUP(L55,'пр.взв'!C7:F30,2,FALSE)</f>
        <v>#N/A</v>
      </c>
      <c r="N55" s="98" t="e">
        <f>VLOOKUP(M55,'пр.взв'!D7:G30,2,FALSE)</f>
        <v>#N/A</v>
      </c>
      <c r="O55" s="83"/>
      <c r="P55" s="83"/>
      <c r="Q55" s="85"/>
      <c r="R55" s="87"/>
    </row>
    <row r="56" spans="1:18" ht="13.5" thickBot="1">
      <c r="A56" s="103"/>
      <c r="B56" s="97"/>
      <c r="C56" s="99"/>
      <c r="D56" s="100"/>
      <c r="E56" s="100"/>
      <c r="F56" s="101"/>
      <c r="G56" s="101"/>
      <c r="H56" s="102"/>
      <c r="I56" s="96"/>
      <c r="K56" s="97"/>
      <c r="L56" s="91"/>
      <c r="M56" s="91"/>
      <c r="N56" s="91"/>
      <c r="O56" s="101"/>
      <c r="P56" s="101"/>
      <c r="Q56" s="102"/>
      <c r="R56" s="96"/>
    </row>
    <row r="57" spans="1:18" ht="12.75">
      <c r="A57" s="103"/>
      <c r="B57" s="88"/>
      <c r="C57" s="90" t="e">
        <f>VLOOKUP(B57,'пр.взв'!B9:E32,2,FALSE)</f>
        <v>#N/A</v>
      </c>
      <c r="D57" s="94" t="e">
        <f>VLOOKUP(C57,'пр.взв'!C9:F32,2,FALSE)</f>
        <v>#N/A</v>
      </c>
      <c r="E57" s="94" t="e">
        <f>VLOOKUP(D57,'пр.взв'!D9:G32,2,FALSE)</f>
        <v>#N/A</v>
      </c>
      <c r="F57" s="106"/>
      <c r="G57" s="82"/>
      <c r="H57" s="84"/>
      <c r="I57" s="86"/>
      <c r="K57" s="88"/>
      <c r="L57" s="90" t="e">
        <f>VLOOKUP(K57,'пр.взв'!B7:E28,2,FALSE)</f>
        <v>#N/A</v>
      </c>
      <c r="M57" s="90" t="e">
        <f>VLOOKUP(L57,'пр.взв'!C7:F28,2,FALSE)</f>
        <v>#N/A</v>
      </c>
      <c r="N57" s="90" t="e">
        <f>VLOOKUP(M57,'пр.взв'!D7:G28,2,FALSE)</f>
        <v>#N/A</v>
      </c>
      <c r="O57" s="106"/>
      <c r="P57" s="82"/>
      <c r="Q57" s="84"/>
      <c r="R57" s="86"/>
    </row>
    <row r="58" spans="1:18" ht="12.75">
      <c r="A58" s="103"/>
      <c r="B58" s="89"/>
      <c r="C58" s="91"/>
      <c r="D58" s="95"/>
      <c r="E58" s="95"/>
      <c r="F58" s="104"/>
      <c r="G58" s="83"/>
      <c r="H58" s="85"/>
      <c r="I58" s="87"/>
      <c r="K58" s="89"/>
      <c r="L58" s="91"/>
      <c r="M58" s="91"/>
      <c r="N58" s="91"/>
      <c r="O58" s="104"/>
      <c r="P58" s="83"/>
      <c r="Q58" s="85"/>
      <c r="R58" s="87"/>
    </row>
    <row r="59" spans="1:18" ht="12.75">
      <c r="A59" s="103"/>
      <c r="B59" s="89"/>
      <c r="C59" s="98" t="e">
        <f>VLOOKUP(B59,'пр.взв'!B7:E28,2,FALSE)</f>
        <v>#N/A</v>
      </c>
      <c r="D59" s="93" t="e">
        <f>VLOOKUP(C59,'пр.взв'!C7:F28,2,FALSE)</f>
        <v>#N/A</v>
      </c>
      <c r="E59" s="93" t="e">
        <f>VLOOKUP(D59,'пр.взв'!D7:G28,2,FALSE)</f>
        <v>#N/A</v>
      </c>
      <c r="F59" s="104"/>
      <c r="G59" s="83"/>
      <c r="H59" s="85"/>
      <c r="I59" s="87"/>
      <c r="K59" s="89"/>
      <c r="L59" s="98" t="e">
        <f>VLOOKUP(K59,'пр.взв'!B7:E28,2,FALSE)</f>
        <v>#N/A</v>
      </c>
      <c r="M59" s="98" t="e">
        <f>VLOOKUP(L59,'пр.взв'!C11:F34,2,FALSE)</f>
        <v>#N/A</v>
      </c>
      <c r="N59" s="98" t="e">
        <f>VLOOKUP(M59,'пр.взв'!D11:G34,2,FALSE)</f>
        <v>#N/A</v>
      </c>
      <c r="O59" s="104"/>
      <c r="P59" s="83"/>
      <c r="Q59" s="85"/>
      <c r="R59" s="87"/>
    </row>
    <row r="60" spans="1:18" ht="13.5" thickBot="1">
      <c r="A60" s="103"/>
      <c r="B60" s="97"/>
      <c r="C60" s="99"/>
      <c r="D60" s="100"/>
      <c r="E60" s="100"/>
      <c r="F60" s="105"/>
      <c r="G60" s="101"/>
      <c r="H60" s="102"/>
      <c r="I60" s="96"/>
      <c r="K60" s="97"/>
      <c r="L60" s="99"/>
      <c r="M60" s="99"/>
      <c r="N60" s="99"/>
      <c r="O60" s="105"/>
      <c r="P60" s="101"/>
      <c r="Q60" s="102"/>
      <c r="R60" s="96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11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11"/>
      <c r="B63" s="73" t="s">
        <v>16</v>
      </c>
      <c r="C63" s="73"/>
      <c r="D63" s="73"/>
      <c r="E63" s="73"/>
      <c r="F63" s="73"/>
      <c r="G63" s="73"/>
      <c r="H63" s="73"/>
      <c r="I63" s="73"/>
      <c r="K63" s="73" t="s">
        <v>16</v>
      </c>
      <c r="L63" s="73"/>
      <c r="M63" s="73"/>
      <c r="N63" s="73"/>
      <c r="O63" s="73"/>
      <c r="P63" s="73"/>
      <c r="Q63" s="73"/>
      <c r="R63" s="73"/>
    </row>
    <row r="64" spans="1:18" ht="13.5" thickBot="1">
      <c r="A64" s="11"/>
      <c r="B64" s="13"/>
      <c r="C64" s="13" t="s">
        <v>31</v>
      </c>
      <c r="D64" s="13"/>
      <c r="E64" s="13"/>
      <c r="F64" s="14" t="s">
        <v>23</v>
      </c>
      <c r="G64" s="13"/>
      <c r="H64" s="13"/>
      <c r="I64" s="13"/>
      <c r="K64" s="13"/>
      <c r="L64" s="13" t="s">
        <v>31</v>
      </c>
      <c r="M64" s="13"/>
      <c r="N64" s="13"/>
      <c r="O64" s="14" t="s">
        <v>23</v>
      </c>
      <c r="P64" s="13"/>
      <c r="Q64" s="13"/>
      <c r="R64" s="13"/>
    </row>
    <row r="65" spans="1:18" ht="12.75">
      <c r="A65" s="11"/>
      <c r="B65" s="74" t="s">
        <v>5</v>
      </c>
      <c r="C65" s="76" t="s">
        <v>2</v>
      </c>
      <c r="D65" s="78" t="s">
        <v>17</v>
      </c>
      <c r="E65" s="76" t="s">
        <v>18</v>
      </c>
      <c r="F65" s="76" t="s">
        <v>19</v>
      </c>
      <c r="G65" s="78" t="s">
        <v>20</v>
      </c>
      <c r="H65" s="76" t="s">
        <v>21</v>
      </c>
      <c r="I65" s="80" t="s">
        <v>22</v>
      </c>
      <c r="K65" s="74" t="s">
        <v>5</v>
      </c>
      <c r="L65" s="76" t="s">
        <v>2</v>
      </c>
      <c r="M65" s="78" t="s">
        <v>17</v>
      </c>
      <c r="N65" s="76" t="s">
        <v>18</v>
      </c>
      <c r="O65" s="76" t="s">
        <v>19</v>
      </c>
      <c r="P65" s="78" t="s">
        <v>20</v>
      </c>
      <c r="Q65" s="76" t="s">
        <v>21</v>
      </c>
      <c r="R65" s="80" t="s">
        <v>22</v>
      </c>
    </row>
    <row r="66" spans="1:18" ht="13.5" thickBot="1">
      <c r="A66" s="11"/>
      <c r="B66" s="75"/>
      <c r="C66" s="77"/>
      <c r="D66" s="79"/>
      <c r="E66" s="77"/>
      <c r="F66" s="77"/>
      <c r="G66" s="79"/>
      <c r="H66" s="77"/>
      <c r="I66" s="81"/>
      <c r="K66" s="75"/>
      <c r="L66" s="77"/>
      <c r="M66" s="79"/>
      <c r="N66" s="77"/>
      <c r="O66" s="77"/>
      <c r="P66" s="79"/>
      <c r="Q66" s="77"/>
      <c r="R66" s="81"/>
    </row>
    <row r="67" spans="1:18" ht="12.75" customHeight="1">
      <c r="A67" s="11"/>
      <c r="B67" s="88"/>
      <c r="C67" s="90" t="e">
        <f>VLOOKUP(B67,'пр.взв'!B7:E28,2,FALSE)</f>
        <v>#N/A</v>
      </c>
      <c r="D67" s="94" t="e">
        <f>VLOOKUP(C67,'пр.взв'!C7:F28,2,FALSE)</f>
        <v>#N/A</v>
      </c>
      <c r="E67" s="94" t="e">
        <f>VLOOKUP(D67,'пр.взв'!D7:G28,2,FALSE)</f>
        <v>#N/A</v>
      </c>
      <c r="F67" s="82"/>
      <c r="G67" s="82"/>
      <c r="H67" s="84"/>
      <c r="I67" s="86"/>
      <c r="K67" s="118"/>
      <c r="L67" s="120" t="e">
        <f>VLOOKUP(K67,'пр.взв'!B7:E28,2,FALSE)</f>
        <v>#N/A</v>
      </c>
      <c r="M67" s="120" t="e">
        <f>VLOOKUP(L67,'пр.взв'!C7:F28,2,FALSE)</f>
        <v>#N/A</v>
      </c>
      <c r="N67" s="120" t="e">
        <f>VLOOKUP(M67,'пр.взв'!D7:G28,2,FALSE)</f>
        <v>#N/A</v>
      </c>
      <c r="O67" s="82"/>
      <c r="P67" s="82"/>
      <c r="Q67" s="84"/>
      <c r="R67" s="86"/>
    </row>
    <row r="68" spans="1:18" ht="12.75" customHeight="1">
      <c r="A68" s="11"/>
      <c r="B68" s="89"/>
      <c r="C68" s="91"/>
      <c r="D68" s="95"/>
      <c r="E68" s="95"/>
      <c r="F68" s="83"/>
      <c r="G68" s="83"/>
      <c r="H68" s="85"/>
      <c r="I68" s="87"/>
      <c r="K68" s="119"/>
      <c r="L68" s="98"/>
      <c r="M68" s="98"/>
      <c r="N68" s="98"/>
      <c r="O68" s="83"/>
      <c r="P68" s="83"/>
      <c r="Q68" s="85"/>
      <c r="R68" s="87"/>
    </row>
    <row r="69" spans="1:18" ht="12.75" customHeight="1">
      <c r="A69" s="11"/>
      <c r="B69" s="89"/>
      <c r="C69" s="98" t="e">
        <f>VLOOKUP(B69,'пр.взв'!B7:E28,2,FALSE)</f>
        <v>#N/A</v>
      </c>
      <c r="D69" s="93" t="e">
        <f>VLOOKUP(C69,'пр.взв'!C7:F28,2,FALSE)</f>
        <v>#N/A</v>
      </c>
      <c r="E69" s="93" t="e">
        <f>VLOOKUP(D69,'пр.взв'!D7:G28,2,FALSE)</f>
        <v>#N/A</v>
      </c>
      <c r="F69" s="83"/>
      <c r="G69" s="83"/>
      <c r="H69" s="85"/>
      <c r="I69" s="87"/>
      <c r="K69" s="121"/>
      <c r="L69" s="123" t="e">
        <f>VLOOKUP(K69,'пр.взв'!B7:E28,2,FALSE)</f>
        <v>#N/A</v>
      </c>
      <c r="M69" s="123" t="e">
        <f>VLOOKUP(L69,'пр.взв'!C7:F28,2,FALSE)</f>
        <v>#N/A</v>
      </c>
      <c r="N69" s="123" t="e">
        <f>VLOOKUP(M69,'пр.взв'!D7:G28,2,FALSE)</f>
        <v>#N/A</v>
      </c>
      <c r="O69" s="83"/>
      <c r="P69" s="83"/>
      <c r="Q69" s="85"/>
      <c r="R69" s="87"/>
    </row>
    <row r="70" spans="1:18" ht="13.5" customHeight="1" thickBot="1">
      <c r="A70" s="11"/>
      <c r="B70" s="97"/>
      <c r="C70" s="99"/>
      <c r="D70" s="100"/>
      <c r="E70" s="100"/>
      <c r="F70" s="101"/>
      <c r="G70" s="101"/>
      <c r="H70" s="102"/>
      <c r="I70" s="96"/>
      <c r="K70" s="122"/>
      <c r="L70" s="124"/>
      <c r="M70" s="124"/>
      <c r="N70" s="124"/>
      <c r="O70" s="101"/>
      <c r="P70" s="101"/>
      <c r="Q70" s="102"/>
      <c r="R70" s="96"/>
    </row>
    <row r="71" spans="1:18" ht="12.75" customHeight="1">
      <c r="A71" s="11"/>
      <c r="B71" s="88"/>
      <c r="C71" s="98" t="e">
        <f>VLOOKUP(B71,'пр.взв'!B7:E28,2,FALSE)</f>
        <v>#N/A</v>
      </c>
      <c r="D71" s="93" t="e">
        <f>VLOOKUP(C71,'пр.взв'!C7:F28,2,FALSE)</f>
        <v>#N/A</v>
      </c>
      <c r="E71" s="93" t="e">
        <f>VLOOKUP(D71,'пр.взв'!D7:G28,2,FALSE)</f>
        <v>#N/A</v>
      </c>
      <c r="F71" s="82"/>
      <c r="G71" s="82"/>
      <c r="H71" s="84"/>
      <c r="I71" s="86"/>
      <c r="K71" s="118"/>
      <c r="L71" s="120" t="e">
        <f>VLOOKUP(K71,'пр.взв'!B7:E28,3,FALSE)</f>
        <v>#N/A</v>
      </c>
      <c r="M71" s="120" t="e">
        <f>VLOOKUP(L71,'пр.взв'!C7:F28,2,FALSE)</f>
        <v>#N/A</v>
      </c>
      <c r="N71" s="120" t="e">
        <f>VLOOKUP(M71,'пр.взв'!D7:G28,2,FALSE)</f>
        <v>#N/A</v>
      </c>
      <c r="O71" s="82"/>
      <c r="P71" s="82"/>
      <c r="Q71" s="84"/>
      <c r="R71" s="86"/>
    </row>
    <row r="72" spans="1:18" ht="12.75" customHeight="1">
      <c r="A72" s="11"/>
      <c r="B72" s="89"/>
      <c r="C72" s="91"/>
      <c r="D72" s="95"/>
      <c r="E72" s="95"/>
      <c r="F72" s="83"/>
      <c r="G72" s="83"/>
      <c r="H72" s="85"/>
      <c r="I72" s="87"/>
      <c r="K72" s="119"/>
      <c r="L72" s="98"/>
      <c r="M72" s="98"/>
      <c r="N72" s="98"/>
      <c r="O72" s="83"/>
      <c r="P72" s="83"/>
      <c r="Q72" s="85"/>
      <c r="R72" s="87"/>
    </row>
    <row r="73" spans="1:18" ht="12.75" customHeight="1">
      <c r="A73" s="11"/>
      <c r="B73" s="89"/>
      <c r="C73" s="98" t="e">
        <f>VLOOKUP(B73,'пр.взв'!B7:E28,2,FALSE)</f>
        <v>#N/A</v>
      </c>
      <c r="D73" s="93" t="e">
        <f>VLOOKUP(C73,'пр.взв'!C7:F28,2,FALSE)</f>
        <v>#N/A</v>
      </c>
      <c r="E73" s="93" t="e">
        <f>VLOOKUP(D73,'пр.взв'!D7:G28,2,FALSE)</f>
        <v>#N/A</v>
      </c>
      <c r="F73" s="83"/>
      <c r="G73" s="83"/>
      <c r="H73" s="85"/>
      <c r="I73" s="87"/>
      <c r="K73" s="121"/>
      <c r="L73" s="123" t="e">
        <f>VLOOKUP(K73,'пр.взв'!B7:E28,2,FALSE)</f>
        <v>#N/A</v>
      </c>
      <c r="M73" s="123" t="e">
        <f>VLOOKUP(L73,'пр.взв'!C7:F28,2,FALSE)</f>
        <v>#N/A</v>
      </c>
      <c r="N73" s="123" t="e">
        <f>VLOOKUP(M73,'пр.взв'!D7:G28,2,FALSE)</f>
        <v>#N/A</v>
      </c>
      <c r="O73" s="83"/>
      <c r="P73" s="83"/>
      <c r="Q73" s="85"/>
      <c r="R73" s="87"/>
    </row>
    <row r="74" spans="1:18" ht="13.5" customHeight="1" thickBot="1">
      <c r="A74" s="11"/>
      <c r="B74" s="97"/>
      <c r="C74" s="91"/>
      <c r="D74" s="95"/>
      <c r="E74" s="95"/>
      <c r="F74" s="101"/>
      <c r="G74" s="101"/>
      <c r="H74" s="102"/>
      <c r="I74" s="96"/>
      <c r="K74" s="122"/>
      <c r="L74" s="124"/>
      <c r="M74" s="124"/>
      <c r="N74" s="124"/>
      <c r="O74" s="101"/>
      <c r="P74" s="101"/>
      <c r="Q74" s="102"/>
      <c r="R74" s="96"/>
    </row>
    <row r="75" spans="1:18" ht="12.75" customHeight="1">
      <c r="A75" s="11"/>
      <c r="B75" s="88"/>
      <c r="C75" s="90" t="e">
        <f>VLOOKUP(B75,'пр.взв'!B7:E28,2,FALSE)</f>
        <v>#N/A</v>
      </c>
      <c r="D75" s="94" t="e">
        <f>VLOOKUP(C75,'пр.взв'!C7:F28,2,FALSE)</f>
        <v>#N/A</v>
      </c>
      <c r="E75" s="94" t="e">
        <f>VLOOKUP(D75,'пр.взв'!D7:G28,2,FALSE)</f>
        <v>#N/A</v>
      </c>
      <c r="F75" s="82"/>
      <c r="G75" s="82"/>
      <c r="H75" s="84"/>
      <c r="I75" s="86"/>
      <c r="K75" s="118"/>
      <c r="L75" s="120" t="e">
        <f>VLOOKUP(K75,'пр.взв'!B7:E28,2,FALSE)</f>
        <v>#N/A</v>
      </c>
      <c r="M75" s="120" t="e">
        <f>VLOOKUP(L75,'пр.взв'!C7:F28,2,FALSE)</f>
        <v>#N/A</v>
      </c>
      <c r="N75" s="120" t="e">
        <f>VLOOKUP(M75,'пр.взв'!D7:G28,2,FALSE)</f>
        <v>#N/A</v>
      </c>
      <c r="O75" s="82"/>
      <c r="P75" s="82"/>
      <c r="Q75" s="84"/>
      <c r="R75" s="86"/>
    </row>
    <row r="76" spans="1:18" ht="12.75" customHeight="1">
      <c r="A76" s="11"/>
      <c r="B76" s="89"/>
      <c r="C76" s="91"/>
      <c r="D76" s="95"/>
      <c r="E76" s="95"/>
      <c r="F76" s="83"/>
      <c r="G76" s="83"/>
      <c r="H76" s="85"/>
      <c r="I76" s="87"/>
      <c r="K76" s="119"/>
      <c r="L76" s="98"/>
      <c r="M76" s="98"/>
      <c r="N76" s="98"/>
      <c r="O76" s="83"/>
      <c r="P76" s="83"/>
      <c r="Q76" s="85"/>
      <c r="R76" s="87"/>
    </row>
    <row r="77" spans="1:18" ht="12.75" customHeight="1">
      <c r="A77" s="11"/>
      <c r="B77" s="89"/>
      <c r="C77" s="98" t="e">
        <f>VLOOKUP(B77,'пр.взв'!B7:E28,2,FALSE)</f>
        <v>#N/A</v>
      </c>
      <c r="D77" s="93" t="e">
        <f>VLOOKUP(C77,'пр.взв'!C7:F28,2,FALSE)</f>
        <v>#N/A</v>
      </c>
      <c r="E77" s="93" t="e">
        <f>VLOOKUP(D77,'пр.взв'!D7:G28,2,FALSE)</f>
        <v>#N/A</v>
      </c>
      <c r="F77" s="83"/>
      <c r="G77" s="83"/>
      <c r="H77" s="85"/>
      <c r="I77" s="87"/>
      <c r="K77" s="121"/>
      <c r="L77" s="123" t="e">
        <f>VLOOKUP(K77,'пр.взв'!B7:E28,2,FALSE)</f>
        <v>#N/A</v>
      </c>
      <c r="M77" s="123" t="e">
        <f>VLOOKUP(L77,'пр.взв'!C7:F28,2,FALSE)</f>
        <v>#N/A</v>
      </c>
      <c r="N77" s="123" t="e">
        <f>VLOOKUP(M77,'пр.взв'!D7:G28,2,FALSE)</f>
        <v>#N/A</v>
      </c>
      <c r="O77" s="83"/>
      <c r="P77" s="83"/>
      <c r="Q77" s="85"/>
      <c r="R77" s="87"/>
    </row>
    <row r="78" spans="1:18" ht="13.5" customHeight="1" thickBot="1">
      <c r="A78" s="11"/>
      <c r="B78" s="97"/>
      <c r="C78" s="91"/>
      <c r="D78" s="95"/>
      <c r="E78" s="95"/>
      <c r="F78" s="101"/>
      <c r="G78" s="101"/>
      <c r="H78" s="102"/>
      <c r="I78" s="96"/>
      <c r="K78" s="122"/>
      <c r="L78" s="124"/>
      <c r="M78" s="124"/>
      <c r="N78" s="124"/>
      <c r="O78" s="101"/>
      <c r="P78" s="101"/>
      <c r="Q78" s="102"/>
      <c r="R78" s="96"/>
    </row>
    <row r="79" spans="1:18" ht="12.75" customHeight="1">
      <c r="A79" s="11"/>
      <c r="B79" s="88"/>
      <c r="C79" s="90" t="e">
        <f>VLOOKUP(B79,'пр.взв'!B7:E28,2,FALSE)</f>
        <v>#N/A</v>
      </c>
      <c r="D79" s="94" t="e">
        <f>VLOOKUP(C79,'пр.взв'!C7:F28,2,FALSE)</f>
        <v>#N/A</v>
      </c>
      <c r="E79" s="94" t="e">
        <f>VLOOKUP(D79,'пр.взв'!D7:G28,2,FALSE)</f>
        <v>#N/A</v>
      </c>
      <c r="F79" s="82"/>
      <c r="G79" s="82"/>
      <c r="H79" s="84"/>
      <c r="I79" s="86"/>
      <c r="K79" s="118"/>
      <c r="L79" s="120" t="e">
        <f>VLOOKUP(K79,'пр.взв'!B7:E28,2,FALSE)</f>
        <v>#N/A</v>
      </c>
      <c r="M79" s="120" t="e">
        <f>VLOOKUP(L79,'пр.взв'!C7:F28,2,FALSE)</f>
        <v>#N/A</v>
      </c>
      <c r="N79" s="120" t="e">
        <f>VLOOKUP(M79,'пр.взв'!D7:G28,2,FALSE)</f>
        <v>#N/A</v>
      </c>
      <c r="O79" s="82"/>
      <c r="P79" s="82"/>
      <c r="Q79" s="84"/>
      <c r="R79" s="86"/>
    </row>
    <row r="80" spans="1:18" ht="12.75" customHeight="1">
      <c r="A80" s="11"/>
      <c r="B80" s="89"/>
      <c r="C80" s="91"/>
      <c r="D80" s="95"/>
      <c r="E80" s="95"/>
      <c r="F80" s="83"/>
      <c r="G80" s="83"/>
      <c r="H80" s="85"/>
      <c r="I80" s="87"/>
      <c r="K80" s="119"/>
      <c r="L80" s="98"/>
      <c r="M80" s="98"/>
      <c r="N80" s="98"/>
      <c r="O80" s="83"/>
      <c r="P80" s="83"/>
      <c r="Q80" s="85"/>
      <c r="R80" s="87"/>
    </row>
    <row r="81" spans="1:18" ht="12.75" customHeight="1">
      <c r="A81" s="11"/>
      <c r="B81" s="89"/>
      <c r="C81" s="98" t="e">
        <f>VLOOKUP(B81,'пр.взв'!B7:E28,2,FALSE)</f>
        <v>#N/A</v>
      </c>
      <c r="D81" s="107" t="e">
        <f>VLOOKUP(C81,'пр.взв'!C7:F28,2,FALSE)</f>
        <v>#N/A</v>
      </c>
      <c r="E81" s="93" t="e">
        <f>VLOOKUP(D81,'пр.взв'!D7:G28,2,FALSE)</f>
        <v>#N/A</v>
      </c>
      <c r="F81" s="83"/>
      <c r="G81" s="83"/>
      <c r="H81" s="85"/>
      <c r="I81" s="87"/>
      <c r="K81" s="121"/>
      <c r="L81" s="123" t="e">
        <f>VLOOKUP(K81,'пр.взв'!B7:E28,2,FALSE)</f>
        <v>#N/A</v>
      </c>
      <c r="M81" s="123" t="e">
        <f>VLOOKUP(L81,'пр.взв'!C7:F28,2,FALSE)</f>
        <v>#N/A</v>
      </c>
      <c r="N81" s="123" t="e">
        <f>VLOOKUP(M81,'пр.взв'!D7:G28,2,FALSE)</f>
        <v>#N/A</v>
      </c>
      <c r="O81" s="83"/>
      <c r="P81" s="83"/>
      <c r="Q81" s="85"/>
      <c r="R81" s="87"/>
    </row>
    <row r="82" spans="1:18" ht="13.5" customHeight="1" thickBot="1">
      <c r="A82" s="11"/>
      <c r="B82" s="97"/>
      <c r="C82" s="91"/>
      <c r="D82" s="108"/>
      <c r="E82" s="95"/>
      <c r="F82" s="101"/>
      <c r="G82" s="101"/>
      <c r="H82" s="102"/>
      <c r="I82" s="96"/>
      <c r="K82" s="122"/>
      <c r="L82" s="124"/>
      <c r="M82" s="124"/>
      <c r="N82" s="124"/>
      <c r="O82" s="101"/>
      <c r="P82" s="101"/>
      <c r="Q82" s="102"/>
      <c r="R82" s="96"/>
    </row>
    <row r="83" spans="1:18" ht="12.75" customHeight="1">
      <c r="A83" s="11"/>
      <c r="B83" s="88"/>
      <c r="C83" s="90" t="e">
        <f>VLOOKUP(B83,'пр.взв'!B7:E28,2,FALSE)</f>
        <v>#N/A</v>
      </c>
      <c r="D83" s="94" t="e">
        <f>VLOOKUP(C83,'пр.взв'!C7:F28,2,FALSE)</f>
        <v>#N/A</v>
      </c>
      <c r="E83" s="94" t="e">
        <f>VLOOKUP(D83,'пр.взв'!D7:G28,2,FALSE)</f>
        <v>#N/A</v>
      </c>
      <c r="F83" s="82"/>
      <c r="G83" s="82"/>
      <c r="H83" s="84"/>
      <c r="I83" s="86"/>
      <c r="K83" s="118"/>
      <c r="L83" s="120" t="e">
        <f>VLOOKUP(K83,'пр.взв'!B7:E28,2,FALSE)</f>
        <v>#N/A</v>
      </c>
      <c r="M83" s="120" t="e">
        <f>VLOOKUP(L83,'пр.взв'!C7:F28,2,FALSE)</f>
        <v>#N/A</v>
      </c>
      <c r="N83" s="120" t="e">
        <f>VLOOKUP(M83,'пр.взв'!D7:G28,2,FALSE)</f>
        <v>#N/A</v>
      </c>
      <c r="O83" s="82"/>
      <c r="P83" s="82"/>
      <c r="Q83" s="84"/>
      <c r="R83" s="86"/>
    </row>
    <row r="84" spans="1:18" ht="12.75" customHeight="1">
      <c r="A84" s="11"/>
      <c r="B84" s="89"/>
      <c r="C84" s="91"/>
      <c r="D84" s="95"/>
      <c r="E84" s="95"/>
      <c r="F84" s="83"/>
      <c r="G84" s="83"/>
      <c r="H84" s="85"/>
      <c r="I84" s="87"/>
      <c r="K84" s="119"/>
      <c r="L84" s="98"/>
      <c r="M84" s="98"/>
      <c r="N84" s="98"/>
      <c r="O84" s="83"/>
      <c r="P84" s="83"/>
      <c r="Q84" s="85"/>
      <c r="R84" s="87"/>
    </row>
    <row r="85" spans="1:18" ht="12.75" customHeight="1">
      <c r="A85" s="11"/>
      <c r="B85" s="89"/>
      <c r="C85" s="98" t="e">
        <f>VLOOKUP(B85,'пр.взв'!B7:E28,2,FALSE)</f>
        <v>#N/A</v>
      </c>
      <c r="D85" s="93" t="e">
        <f>VLOOKUP(C85,'пр.взв'!C7:F28,2,FALSE)</f>
        <v>#N/A</v>
      </c>
      <c r="E85" s="93" t="e">
        <f>VLOOKUP(D85,'пр.взв'!D7:G28,2,FALSE)</f>
        <v>#N/A</v>
      </c>
      <c r="F85" s="83"/>
      <c r="G85" s="83"/>
      <c r="H85" s="85"/>
      <c r="I85" s="87"/>
      <c r="K85" s="121"/>
      <c r="L85" s="123" t="e">
        <f>VLOOKUP(K85,'пр.взв'!B7:E28,2,FALSE)</f>
        <v>#N/A</v>
      </c>
      <c r="M85" s="123" t="e">
        <f>VLOOKUP(L85,'пр.взв'!C7:F28,2,FALSE)</f>
        <v>#N/A</v>
      </c>
      <c r="N85" s="123" t="e">
        <f>VLOOKUP(M85,'пр.взв'!D7:G28,2,FALSE)</f>
        <v>#N/A</v>
      </c>
      <c r="O85" s="83"/>
      <c r="P85" s="83"/>
      <c r="Q85" s="85"/>
      <c r="R85" s="87"/>
    </row>
    <row r="86" spans="1:18" ht="13.5" customHeight="1" thickBot="1">
      <c r="A86" s="11"/>
      <c r="B86" s="97"/>
      <c r="C86" s="91"/>
      <c r="D86" s="95"/>
      <c r="E86" s="95"/>
      <c r="F86" s="101"/>
      <c r="G86" s="101"/>
      <c r="H86" s="102"/>
      <c r="I86" s="96"/>
      <c r="K86" s="122"/>
      <c r="L86" s="124"/>
      <c r="M86" s="124"/>
      <c r="N86" s="124"/>
      <c r="O86" s="101"/>
      <c r="P86" s="101"/>
      <c r="Q86" s="102"/>
      <c r="R86" s="96"/>
    </row>
    <row r="87" spans="1:18" ht="12.75" customHeight="1">
      <c r="A87" s="11"/>
      <c r="B87" s="88"/>
      <c r="C87" s="90" t="e">
        <f>VLOOKUP(B87,'пр.взв'!B7:E28,2,FALSE)</f>
        <v>#N/A</v>
      </c>
      <c r="D87" s="94" t="e">
        <f>VLOOKUP(C87,'пр.взв'!C7:F28,2,FALSE)</f>
        <v>#N/A</v>
      </c>
      <c r="E87" s="94" t="e">
        <f>VLOOKUP(D87,'пр.взв'!D7:G28,2,FALSE)</f>
        <v>#N/A</v>
      </c>
      <c r="F87" s="82"/>
      <c r="G87" s="82"/>
      <c r="H87" s="84"/>
      <c r="I87" s="86"/>
      <c r="K87" s="118"/>
      <c r="L87" s="120" t="e">
        <f>VLOOKUP(K87,'пр.взв'!B7:E28,2,FALSE)</f>
        <v>#N/A</v>
      </c>
      <c r="M87" s="120" t="e">
        <f>VLOOKUP(L87,'пр.взв'!C7:F28,2,FALSE)</f>
        <v>#N/A</v>
      </c>
      <c r="N87" s="120" t="e">
        <f>VLOOKUP(M87,'пр.взв'!D7:G28,2,FALSE)</f>
        <v>#N/A</v>
      </c>
      <c r="O87" s="82"/>
      <c r="P87" s="82"/>
      <c r="Q87" s="84"/>
      <c r="R87" s="86"/>
    </row>
    <row r="88" spans="1:18" ht="12.75" customHeight="1">
      <c r="A88" s="11"/>
      <c r="B88" s="89"/>
      <c r="C88" s="91"/>
      <c r="D88" s="95"/>
      <c r="E88" s="95"/>
      <c r="F88" s="83"/>
      <c r="G88" s="83"/>
      <c r="H88" s="85"/>
      <c r="I88" s="87"/>
      <c r="K88" s="119"/>
      <c r="L88" s="98"/>
      <c r="M88" s="98"/>
      <c r="N88" s="98"/>
      <c r="O88" s="83"/>
      <c r="P88" s="83"/>
      <c r="Q88" s="85"/>
      <c r="R88" s="87"/>
    </row>
    <row r="89" spans="1:18" ht="12.75" customHeight="1">
      <c r="A89" s="11"/>
      <c r="B89" s="89"/>
      <c r="C89" s="98" t="e">
        <f>VLOOKUP(B89,'пр.взв'!B7:E28,2,FALSE)</f>
        <v>#N/A</v>
      </c>
      <c r="D89" s="93" t="e">
        <f>VLOOKUP(C89,'пр.взв'!C7:F28,2,FALSE)</f>
        <v>#N/A</v>
      </c>
      <c r="E89" s="93" t="e">
        <f>VLOOKUP(D89,'пр.взв'!D7:G28,2,FALSE)</f>
        <v>#N/A</v>
      </c>
      <c r="F89" s="83"/>
      <c r="G89" s="83"/>
      <c r="H89" s="85"/>
      <c r="I89" s="87"/>
      <c r="K89" s="121"/>
      <c r="L89" s="123" t="e">
        <f>VLOOKUP(K89,'пр.взв'!B7:E28,2,FALSE)</f>
        <v>#N/A</v>
      </c>
      <c r="M89" s="123" t="e">
        <f>VLOOKUP(L89,'пр.взв'!C7:F28,2,FALSE)</f>
        <v>#N/A</v>
      </c>
      <c r="N89" s="123" t="e">
        <f>VLOOKUP(M89,'пр.взв'!D7:G28,2,FALSE)</f>
        <v>#N/A</v>
      </c>
      <c r="O89" s="83"/>
      <c r="P89" s="83"/>
      <c r="Q89" s="85"/>
      <c r="R89" s="87"/>
    </row>
    <row r="90" spans="1:18" ht="13.5" customHeight="1" thickBot="1">
      <c r="A90" s="11"/>
      <c r="B90" s="97"/>
      <c r="C90" s="91"/>
      <c r="D90" s="95"/>
      <c r="E90" s="95"/>
      <c r="F90" s="101"/>
      <c r="G90" s="101"/>
      <c r="H90" s="102"/>
      <c r="I90" s="96"/>
      <c r="K90" s="122"/>
      <c r="L90" s="124"/>
      <c r="M90" s="124"/>
      <c r="N90" s="124"/>
      <c r="O90" s="101"/>
      <c r="P90" s="101"/>
      <c r="Q90" s="102"/>
      <c r="R90" s="96"/>
    </row>
    <row r="91" spans="1:18" ht="12.75" customHeight="1">
      <c r="A91" s="11"/>
      <c r="B91" s="88"/>
      <c r="C91" s="90" t="e">
        <f>VLOOKUP(B91,'пр.взв'!B7:E28,2,FALSE)</f>
        <v>#N/A</v>
      </c>
      <c r="D91" s="94" t="e">
        <f>VLOOKUP(C91,'пр.взв'!C7:F28,2,FALSE)</f>
        <v>#N/A</v>
      </c>
      <c r="E91" s="94" t="e">
        <f>VLOOKUP(D91,'пр.взв'!D7:G28,2,FALSE)</f>
        <v>#N/A</v>
      </c>
      <c r="F91" s="82"/>
      <c r="G91" s="82"/>
      <c r="H91" s="84"/>
      <c r="I91" s="86"/>
      <c r="K91" s="118"/>
      <c r="L91" s="120" t="e">
        <f>VLOOKUP(K91,'пр.взв'!B7:E28,2,FALSE)</f>
        <v>#N/A</v>
      </c>
      <c r="M91" s="120" t="e">
        <f>VLOOKUP(L91,'пр.взв'!C7:F28,2,FALSE)</f>
        <v>#N/A</v>
      </c>
      <c r="N91" s="120" t="e">
        <f>VLOOKUP(M91,'пр.взв'!D7:G28,2,FALSE)</f>
        <v>#N/A</v>
      </c>
      <c r="O91" s="82"/>
      <c r="P91" s="82"/>
      <c r="Q91" s="84"/>
      <c r="R91" s="86"/>
    </row>
    <row r="92" spans="1:18" ht="12.75" customHeight="1">
      <c r="A92" s="11"/>
      <c r="B92" s="89"/>
      <c r="C92" s="91"/>
      <c r="D92" s="95"/>
      <c r="E92" s="95"/>
      <c r="F92" s="83"/>
      <c r="G92" s="83"/>
      <c r="H92" s="85"/>
      <c r="I92" s="87"/>
      <c r="K92" s="119"/>
      <c r="L92" s="98"/>
      <c r="M92" s="98"/>
      <c r="N92" s="98"/>
      <c r="O92" s="83"/>
      <c r="P92" s="83"/>
      <c r="Q92" s="85"/>
      <c r="R92" s="87"/>
    </row>
    <row r="93" spans="1:18" ht="12.75" customHeight="1">
      <c r="A93" s="11"/>
      <c r="B93" s="89"/>
      <c r="C93" s="98" t="e">
        <f>VLOOKUP(B93,'пр.взв'!B7:E28,2,FALSE)</f>
        <v>#N/A</v>
      </c>
      <c r="D93" s="93" t="e">
        <f>VLOOKUP(C93,'пр.взв'!C7:F28,2,FALSE)</f>
        <v>#N/A</v>
      </c>
      <c r="E93" s="93" t="e">
        <f>VLOOKUP(D93,'пр.взв'!D7:G28,2,FALSE)</f>
        <v>#N/A</v>
      </c>
      <c r="F93" s="83"/>
      <c r="G93" s="83"/>
      <c r="H93" s="85"/>
      <c r="I93" s="87"/>
      <c r="K93" s="121"/>
      <c r="L93" s="123" t="e">
        <f>VLOOKUP(K93,'пр.взв'!B7:F28,2,FALSE)</f>
        <v>#N/A</v>
      </c>
      <c r="M93" s="123" t="e">
        <f>VLOOKUP(L93,'пр.взв'!C7:G28,2,FALSE)</f>
        <v>#N/A</v>
      </c>
      <c r="N93" s="123" t="e">
        <f>VLOOKUP(M93,'пр.взв'!D7:H28,2,FALSE)</f>
        <v>#N/A</v>
      </c>
      <c r="O93" s="83"/>
      <c r="P93" s="83"/>
      <c r="Q93" s="85"/>
      <c r="R93" s="87"/>
    </row>
    <row r="94" spans="1:18" ht="13.5" customHeight="1" thickBot="1">
      <c r="A94" s="11"/>
      <c r="B94" s="97"/>
      <c r="C94" s="91"/>
      <c r="D94" s="95"/>
      <c r="E94" s="95"/>
      <c r="F94" s="101"/>
      <c r="G94" s="101"/>
      <c r="H94" s="102"/>
      <c r="I94" s="96"/>
      <c r="K94" s="122"/>
      <c r="L94" s="124"/>
      <c r="M94" s="124"/>
      <c r="N94" s="124"/>
      <c r="O94" s="101"/>
      <c r="P94" s="101"/>
      <c r="Q94" s="102"/>
      <c r="R94" s="96"/>
    </row>
    <row r="95" spans="1:18" ht="12.75" customHeight="1">
      <c r="A95" s="11"/>
      <c r="B95" s="88"/>
      <c r="C95" s="90" t="e">
        <f>VLOOKUP(B95,'пр.взв'!B7:E28,2,FALSE)</f>
        <v>#N/A</v>
      </c>
      <c r="D95" s="94" t="e">
        <f>VLOOKUP(C95,'пр.взв'!C7:F28,2,FALSE)</f>
        <v>#N/A</v>
      </c>
      <c r="E95" s="94" t="e">
        <f>VLOOKUP(D95,'пр.взв'!D7:G28,2,FALSE)</f>
        <v>#N/A</v>
      </c>
      <c r="F95" s="82"/>
      <c r="G95" s="82"/>
      <c r="H95" s="84"/>
      <c r="I95" s="86"/>
      <c r="K95" s="118"/>
      <c r="L95" s="120" t="e">
        <f>VLOOKUP(K95,'пр.взв'!B7:E28,2,FALSE)</f>
        <v>#N/A</v>
      </c>
      <c r="M95" s="120" t="e">
        <f>VLOOKUP(L95,'пр.взв'!C7:F28,2,FALSE)</f>
        <v>#N/A</v>
      </c>
      <c r="N95" s="120" t="e">
        <f>VLOOKUP(M95,'пр.взв'!D7:G28,2,FALSE)</f>
        <v>#N/A</v>
      </c>
      <c r="O95" s="82"/>
      <c r="P95" s="82"/>
      <c r="Q95" s="84"/>
      <c r="R95" s="86"/>
    </row>
    <row r="96" spans="1:18" ht="12.75" customHeight="1">
      <c r="A96" s="11"/>
      <c r="B96" s="89"/>
      <c r="C96" s="91"/>
      <c r="D96" s="95"/>
      <c r="E96" s="95"/>
      <c r="F96" s="83"/>
      <c r="G96" s="83"/>
      <c r="H96" s="85"/>
      <c r="I96" s="87"/>
      <c r="K96" s="119"/>
      <c r="L96" s="98"/>
      <c r="M96" s="98"/>
      <c r="N96" s="98"/>
      <c r="O96" s="83"/>
      <c r="P96" s="83"/>
      <c r="Q96" s="85"/>
      <c r="R96" s="87"/>
    </row>
    <row r="97" spans="1:18" ht="12.75" customHeight="1">
      <c r="A97" s="11"/>
      <c r="B97" s="89"/>
      <c r="C97" s="98" t="e">
        <f>VLOOKUP(B97,'пр.взв'!B7:E28,2,FALSE)</f>
        <v>#N/A</v>
      </c>
      <c r="D97" s="93" t="e">
        <f>VLOOKUP(C97,'пр.взв'!C7:F28,2,FALSE)</f>
        <v>#N/A</v>
      </c>
      <c r="E97" s="93" t="e">
        <f>VLOOKUP(D97,'пр.взв'!D7:G28,2,FALSE)</f>
        <v>#N/A</v>
      </c>
      <c r="F97" s="83"/>
      <c r="G97" s="83"/>
      <c r="H97" s="85"/>
      <c r="I97" s="87"/>
      <c r="K97" s="121"/>
      <c r="L97" s="123" t="e">
        <f>VLOOKUP(K97,'пр.взв'!B7:F28,2,FALSE)</f>
        <v>#N/A</v>
      </c>
      <c r="M97" s="123" t="e">
        <f>VLOOKUP(L97,'пр.взв'!C7:G28,2,FALSE)</f>
        <v>#N/A</v>
      </c>
      <c r="N97" s="123" t="e">
        <f>VLOOKUP(M97,'пр.взв'!D7:H28,2,FALSE)</f>
        <v>#N/A</v>
      </c>
      <c r="O97" s="83"/>
      <c r="P97" s="83"/>
      <c r="Q97" s="85"/>
      <c r="R97" s="87"/>
    </row>
    <row r="98" spans="1:18" ht="13.5" customHeight="1" thickBot="1">
      <c r="A98" s="11"/>
      <c r="B98" s="97"/>
      <c r="C98" s="91"/>
      <c r="D98" s="95"/>
      <c r="E98" s="95"/>
      <c r="F98" s="101"/>
      <c r="G98" s="101"/>
      <c r="H98" s="102"/>
      <c r="I98" s="96"/>
      <c r="K98" s="122"/>
      <c r="L98" s="124"/>
      <c r="M98" s="124"/>
      <c r="N98" s="124"/>
      <c r="O98" s="101"/>
      <c r="P98" s="101"/>
      <c r="Q98" s="102"/>
      <c r="R98" s="96"/>
    </row>
    <row r="99" spans="1:18" ht="12.75" customHeight="1">
      <c r="A99" s="11"/>
      <c r="B99" s="88"/>
      <c r="C99" s="90" t="e">
        <f>VLOOKUP(B99,'пр.взв'!B7:E28,2,FALSE)</f>
        <v>#N/A</v>
      </c>
      <c r="D99" s="94" t="e">
        <f>VLOOKUP(C99,'пр.взв'!C7:F28,2,FALSE)</f>
        <v>#N/A</v>
      </c>
      <c r="E99" s="94" t="e">
        <f>VLOOKUP(D99,'пр.взв'!D7:G28,2,FALSE)</f>
        <v>#N/A</v>
      </c>
      <c r="F99" s="82"/>
      <c r="G99" s="82"/>
      <c r="H99" s="84"/>
      <c r="I99" s="86"/>
      <c r="K99" s="118"/>
      <c r="L99" s="120" t="e">
        <f>VLOOKUP(K99,'пр.взв'!B7:E28,2,FALSE)</f>
        <v>#N/A</v>
      </c>
      <c r="M99" s="120" t="e">
        <f>VLOOKUP(L99,'пр.взв'!C7:F28,2,FALSE)</f>
        <v>#N/A</v>
      </c>
      <c r="N99" s="120" t="e">
        <f>VLOOKUP(M99,'пр.взв'!D7:G28,2,FALSE)</f>
        <v>#N/A</v>
      </c>
      <c r="O99" s="82"/>
      <c r="P99" s="82"/>
      <c r="Q99" s="84"/>
      <c r="R99" s="86"/>
    </row>
    <row r="100" spans="1:18" ht="12.75" customHeight="1">
      <c r="A100" s="11"/>
      <c r="B100" s="89"/>
      <c r="C100" s="91"/>
      <c r="D100" s="95"/>
      <c r="E100" s="95"/>
      <c r="F100" s="83"/>
      <c r="G100" s="83"/>
      <c r="H100" s="85"/>
      <c r="I100" s="87"/>
      <c r="K100" s="119"/>
      <c r="L100" s="98"/>
      <c r="M100" s="98"/>
      <c r="N100" s="98"/>
      <c r="O100" s="83"/>
      <c r="P100" s="83"/>
      <c r="Q100" s="85"/>
      <c r="R100" s="87"/>
    </row>
    <row r="101" spans="1:18" ht="12.75" customHeight="1">
      <c r="A101" s="11"/>
      <c r="B101" s="89"/>
      <c r="C101" s="98" t="e">
        <f>VLOOKUP(B101,'пр.взв'!B7:E28,2,FALSE)</f>
        <v>#N/A</v>
      </c>
      <c r="D101" s="93" t="e">
        <f>VLOOKUP(C101,'пр.взв'!C7:F28,2,FALSE)</f>
        <v>#N/A</v>
      </c>
      <c r="E101" s="93" t="e">
        <f>VLOOKUP(D101,'пр.взв'!D7:G28,2,FALSE)</f>
        <v>#N/A</v>
      </c>
      <c r="F101" s="83"/>
      <c r="G101" s="83"/>
      <c r="H101" s="85"/>
      <c r="I101" s="87"/>
      <c r="K101" s="121"/>
      <c r="L101" s="123" t="e">
        <f>VLOOKUP(K101,'пр.взв'!B7:F28,2,FALSE)</f>
        <v>#N/A</v>
      </c>
      <c r="M101" s="123" t="e">
        <f>VLOOKUP(L101,'пр.взв'!C7:G28,2,FALSE)</f>
        <v>#N/A</v>
      </c>
      <c r="N101" s="123" t="e">
        <f>VLOOKUP(M101,'пр.взв'!D7:H28,2,FALSE)</f>
        <v>#N/A</v>
      </c>
      <c r="O101" s="83"/>
      <c r="P101" s="83"/>
      <c r="Q101" s="85"/>
      <c r="R101" s="87"/>
    </row>
    <row r="102" spans="1:18" ht="13.5" customHeight="1" thickBot="1">
      <c r="A102" s="11"/>
      <c r="B102" s="97"/>
      <c r="C102" s="91"/>
      <c r="D102" s="95"/>
      <c r="E102" s="95"/>
      <c r="F102" s="101"/>
      <c r="G102" s="101"/>
      <c r="H102" s="102"/>
      <c r="I102" s="96"/>
      <c r="K102" s="122"/>
      <c r="L102" s="124"/>
      <c r="M102" s="124"/>
      <c r="N102" s="124"/>
      <c r="O102" s="101"/>
      <c r="P102" s="101"/>
      <c r="Q102" s="102"/>
      <c r="R102" s="96"/>
    </row>
    <row r="103" spans="1:18" ht="12.75" customHeight="1">
      <c r="A103" s="11"/>
      <c r="B103" s="88"/>
      <c r="C103" s="90" t="e">
        <f>VLOOKUP(B103,'пр.взв'!B7:E28,2,FALSE)</f>
        <v>#N/A</v>
      </c>
      <c r="D103" s="94" t="e">
        <f>VLOOKUP(C103,'пр.взв'!C7:F28,2,FALSE)</f>
        <v>#N/A</v>
      </c>
      <c r="E103" s="94" t="e">
        <f>VLOOKUP(D103,'пр.взв'!D7:G28,2,FALSE)</f>
        <v>#N/A</v>
      </c>
      <c r="F103" s="82"/>
      <c r="G103" s="82"/>
      <c r="H103" s="84"/>
      <c r="I103" s="86"/>
      <c r="K103" s="118"/>
      <c r="L103" s="120" t="e">
        <f>VLOOKUP(K103,'пр.взв'!B7:E28,2,FALSE)</f>
        <v>#N/A</v>
      </c>
      <c r="M103" s="120" t="e">
        <f>VLOOKUP(L103,'пр.взв'!C7:F28,2,FALSE)</f>
        <v>#N/A</v>
      </c>
      <c r="N103" s="120" t="e">
        <f>VLOOKUP(M103,'пр.взв'!D7:G28,2,FALSE)</f>
        <v>#N/A</v>
      </c>
      <c r="O103" s="82"/>
      <c r="P103" s="82"/>
      <c r="Q103" s="84"/>
      <c r="R103" s="86"/>
    </row>
    <row r="104" spans="1:18" ht="12.75" customHeight="1">
      <c r="A104" s="11"/>
      <c r="B104" s="89"/>
      <c r="C104" s="91"/>
      <c r="D104" s="95"/>
      <c r="E104" s="95"/>
      <c r="F104" s="83"/>
      <c r="G104" s="83"/>
      <c r="H104" s="85"/>
      <c r="I104" s="87"/>
      <c r="K104" s="119"/>
      <c r="L104" s="98"/>
      <c r="M104" s="98"/>
      <c r="N104" s="98"/>
      <c r="O104" s="83"/>
      <c r="P104" s="83"/>
      <c r="Q104" s="85"/>
      <c r="R104" s="87"/>
    </row>
    <row r="105" spans="1:18" ht="12.75" customHeight="1">
      <c r="A105" s="11"/>
      <c r="B105" s="89"/>
      <c r="C105" s="98" t="e">
        <f>VLOOKUP(B105,'пр.взв'!B7:E28,2,FALSE)</f>
        <v>#N/A</v>
      </c>
      <c r="D105" s="93" t="e">
        <f>VLOOKUP(C105,'пр.взв'!C7:F28,2,FALSE)</f>
        <v>#N/A</v>
      </c>
      <c r="E105" s="93" t="e">
        <f>VLOOKUP(D105,'пр.взв'!D7:G28,2,FALSE)</f>
        <v>#N/A</v>
      </c>
      <c r="F105" s="83"/>
      <c r="G105" s="83"/>
      <c r="H105" s="85"/>
      <c r="I105" s="87"/>
      <c r="K105" s="121"/>
      <c r="L105" s="123" t="e">
        <f>VLOOKUP(K105,'пр.взв'!B7:E28,2,FALSE)</f>
        <v>#N/A</v>
      </c>
      <c r="M105" s="123" t="e">
        <f>VLOOKUP(L105,'пр.взв'!C7:F28,2,FALSE)</f>
        <v>#N/A</v>
      </c>
      <c r="N105" s="123" t="e">
        <f>VLOOKUP(M105,'пр.взв'!D7:G28,2,FALSE)</f>
        <v>#N/A</v>
      </c>
      <c r="O105" s="83"/>
      <c r="P105" s="83"/>
      <c r="Q105" s="85"/>
      <c r="R105" s="87"/>
    </row>
    <row r="106" spans="1:18" ht="13.5" customHeight="1" thickBot="1">
      <c r="A106" s="11"/>
      <c r="B106" s="97"/>
      <c r="C106" s="91"/>
      <c r="D106" s="95"/>
      <c r="E106" s="95"/>
      <c r="F106" s="101"/>
      <c r="G106" s="101"/>
      <c r="H106" s="102"/>
      <c r="I106" s="96"/>
      <c r="K106" s="122"/>
      <c r="L106" s="124"/>
      <c r="M106" s="124"/>
      <c r="N106" s="124"/>
      <c r="O106" s="101"/>
      <c r="P106" s="101"/>
      <c r="Q106" s="102"/>
      <c r="R106" s="96"/>
    </row>
    <row r="107" spans="1:18" ht="12.75" customHeight="1">
      <c r="A107" s="11"/>
      <c r="B107" s="88"/>
      <c r="C107" s="90" t="e">
        <f>VLOOKUP(B107,'пр.взв'!B7:E28,2,FALSE)</f>
        <v>#N/A</v>
      </c>
      <c r="D107" s="94" t="e">
        <f>VLOOKUP(C107,'пр.взв'!C7:F28,2,FALSE)</f>
        <v>#N/A</v>
      </c>
      <c r="E107" s="94" t="e">
        <f>VLOOKUP(D107,'пр.взв'!D7:G28,2,FALSE)</f>
        <v>#N/A</v>
      </c>
      <c r="F107" s="82"/>
      <c r="G107" s="82"/>
      <c r="H107" s="84"/>
      <c r="I107" s="86"/>
      <c r="K107" s="118"/>
      <c r="L107" s="120" t="e">
        <f>VLOOKUP(K107,'пр.взв'!B7:E28,2,FALSE)</f>
        <v>#N/A</v>
      </c>
      <c r="M107" s="120" t="e">
        <f>VLOOKUP(L107,'пр.взв'!C7:F28,2,FALSE)</f>
        <v>#N/A</v>
      </c>
      <c r="N107" s="120" t="e">
        <f>VLOOKUP(M107,'пр.взв'!D7:G28,2,FALSE)</f>
        <v>#N/A</v>
      </c>
      <c r="O107" s="82"/>
      <c r="P107" s="82"/>
      <c r="Q107" s="84"/>
      <c r="R107" s="86"/>
    </row>
    <row r="108" spans="1:18" ht="12.75" customHeight="1">
      <c r="A108" s="11"/>
      <c r="B108" s="89"/>
      <c r="C108" s="91"/>
      <c r="D108" s="95"/>
      <c r="E108" s="95"/>
      <c r="F108" s="83"/>
      <c r="G108" s="83"/>
      <c r="H108" s="85"/>
      <c r="I108" s="87"/>
      <c r="K108" s="119"/>
      <c r="L108" s="98"/>
      <c r="M108" s="98"/>
      <c r="N108" s="98"/>
      <c r="O108" s="83"/>
      <c r="P108" s="83"/>
      <c r="Q108" s="85"/>
      <c r="R108" s="87"/>
    </row>
    <row r="109" spans="1:18" ht="12.75" customHeight="1">
      <c r="A109" s="11"/>
      <c r="B109" s="89"/>
      <c r="C109" s="98" t="e">
        <f>VLOOKUP(B109,'пр.взв'!B7:E28,2,FALSE)</f>
        <v>#N/A</v>
      </c>
      <c r="D109" s="93" t="e">
        <f>VLOOKUP(C109,'пр.взв'!C7:F28,2,FALSE)</f>
        <v>#N/A</v>
      </c>
      <c r="E109" s="93" t="e">
        <f>VLOOKUP(D109,'пр.взв'!D7:G28,2,FALSE)</f>
        <v>#N/A</v>
      </c>
      <c r="F109" s="83"/>
      <c r="G109" s="83"/>
      <c r="H109" s="85"/>
      <c r="I109" s="87"/>
      <c r="K109" s="121"/>
      <c r="L109" s="123" t="e">
        <f>VLOOKUP(K109,'пр.взв'!B7:E28,2,FALSE)</f>
        <v>#N/A</v>
      </c>
      <c r="M109" s="123" t="e">
        <f>VLOOKUP(L109,'пр.взв'!C7:F28,2,FALSE)</f>
        <v>#N/A</v>
      </c>
      <c r="N109" s="123" t="e">
        <f>VLOOKUP(M109,'пр.взв'!D7:G28,2,FALSE)</f>
        <v>#N/A</v>
      </c>
      <c r="O109" s="83"/>
      <c r="P109" s="83"/>
      <c r="Q109" s="85"/>
      <c r="R109" s="87"/>
    </row>
    <row r="110" spans="1:18" ht="13.5" customHeight="1" thickBot="1">
      <c r="A110" s="11"/>
      <c r="B110" s="97"/>
      <c r="C110" s="91"/>
      <c r="D110" s="95"/>
      <c r="E110" s="95"/>
      <c r="F110" s="101"/>
      <c r="G110" s="101"/>
      <c r="H110" s="102"/>
      <c r="I110" s="96"/>
      <c r="K110" s="122"/>
      <c r="L110" s="124"/>
      <c r="M110" s="124"/>
      <c r="N110" s="124"/>
      <c r="O110" s="101"/>
      <c r="P110" s="101"/>
      <c r="Q110" s="102"/>
      <c r="R110" s="96"/>
    </row>
    <row r="111" spans="1:18" ht="12.75" customHeight="1">
      <c r="A111" s="11"/>
      <c r="B111" s="88"/>
      <c r="C111" s="90" t="e">
        <f>VLOOKUP(B111,'пр.взв'!B7:E28,2,FALSE)</f>
        <v>#N/A</v>
      </c>
      <c r="D111" s="94" t="e">
        <f>VLOOKUP(C111,'пр.взв'!C7:F28,2,FALSE)</f>
        <v>#N/A</v>
      </c>
      <c r="E111" s="94" t="e">
        <f>VLOOKUP(D111,'пр.взв'!D7:G28,2,FALSE)</f>
        <v>#N/A</v>
      </c>
      <c r="F111" s="82"/>
      <c r="G111" s="82"/>
      <c r="H111" s="84"/>
      <c r="I111" s="86"/>
      <c r="K111" s="118"/>
      <c r="L111" s="120" t="e">
        <f>VLOOKUP(K111,'пр.взв'!B7:E28,2,FALSE)</f>
        <v>#N/A</v>
      </c>
      <c r="M111" s="120" t="e">
        <f>VLOOKUP(L111,'пр.взв'!C7:F28,2,FALSE)</f>
        <v>#N/A</v>
      </c>
      <c r="N111" s="120" t="e">
        <f>VLOOKUP(M111,'пр.взв'!D7:G28,2,FALSE)</f>
        <v>#N/A</v>
      </c>
      <c r="O111" s="82"/>
      <c r="P111" s="82"/>
      <c r="Q111" s="84"/>
      <c r="R111" s="86"/>
    </row>
    <row r="112" spans="1:18" ht="12.75" customHeight="1">
      <c r="A112" s="11"/>
      <c r="B112" s="89"/>
      <c r="C112" s="91"/>
      <c r="D112" s="95"/>
      <c r="E112" s="95"/>
      <c r="F112" s="83"/>
      <c r="G112" s="83"/>
      <c r="H112" s="85"/>
      <c r="I112" s="87"/>
      <c r="K112" s="119"/>
      <c r="L112" s="98"/>
      <c r="M112" s="98"/>
      <c r="N112" s="98"/>
      <c r="O112" s="83"/>
      <c r="P112" s="83"/>
      <c r="Q112" s="85"/>
      <c r="R112" s="87"/>
    </row>
    <row r="113" spans="1:18" ht="12.75" customHeight="1">
      <c r="A113" s="11"/>
      <c r="B113" s="89"/>
      <c r="C113" s="98" t="e">
        <f>VLOOKUP(B113,'пр.взв'!B7:E28,2,FALSE)</f>
        <v>#N/A</v>
      </c>
      <c r="D113" s="93" t="e">
        <f>VLOOKUP(C113,'пр.взв'!C7:F28,2,FALSE)</f>
        <v>#N/A</v>
      </c>
      <c r="E113" s="93" t="e">
        <f>VLOOKUP(D113,'пр.взв'!D7:G28,2,FALSE)</f>
        <v>#N/A</v>
      </c>
      <c r="F113" s="83"/>
      <c r="G113" s="83"/>
      <c r="H113" s="85"/>
      <c r="I113" s="87"/>
      <c r="K113" s="121"/>
      <c r="L113" s="123" t="e">
        <f>VLOOKUP(K113,'пр.взв'!B7:E28,2,FALSE)</f>
        <v>#N/A</v>
      </c>
      <c r="M113" s="123" t="e">
        <f>VLOOKUP(L113,'пр.взв'!C7:F28,2,FALSE)</f>
        <v>#N/A</v>
      </c>
      <c r="N113" s="123" t="e">
        <f>VLOOKUP(M113,'пр.взв'!D7:G28,2,FALSE)</f>
        <v>#N/A</v>
      </c>
      <c r="O113" s="83"/>
      <c r="P113" s="83"/>
      <c r="Q113" s="85"/>
      <c r="R113" s="87"/>
    </row>
    <row r="114" spans="1:18" ht="13.5" customHeight="1" thickBot="1">
      <c r="A114" s="11"/>
      <c r="B114" s="97"/>
      <c r="C114" s="91"/>
      <c r="D114" s="95"/>
      <c r="E114" s="95"/>
      <c r="F114" s="101"/>
      <c r="G114" s="101"/>
      <c r="H114" s="102"/>
      <c r="I114" s="96"/>
      <c r="K114" s="122"/>
      <c r="L114" s="124"/>
      <c r="M114" s="124"/>
      <c r="N114" s="124"/>
      <c r="O114" s="101"/>
      <c r="P114" s="101"/>
      <c r="Q114" s="102"/>
      <c r="R114" s="96"/>
    </row>
    <row r="115" spans="1:18" ht="12.75" customHeight="1">
      <c r="A115" s="11"/>
      <c r="B115" s="88"/>
      <c r="C115" s="90" t="e">
        <f>VLOOKUP(B115,'пр.взв'!B7:E28,2,FALSE)</f>
        <v>#N/A</v>
      </c>
      <c r="D115" s="94" t="e">
        <f>VLOOKUP(C115,'пр.взв'!C7:F28,2,FALSE)</f>
        <v>#N/A</v>
      </c>
      <c r="E115" s="94" t="e">
        <f>VLOOKUP(D115,'пр.взв'!D7:G28,2,FALSE)</f>
        <v>#N/A</v>
      </c>
      <c r="F115" s="82"/>
      <c r="G115" s="82"/>
      <c r="H115" s="84"/>
      <c r="I115" s="86"/>
      <c r="K115" s="118"/>
      <c r="L115" s="120" t="e">
        <f>VLOOKUP(K115,'пр.взв'!B7:E28,2,FALSE)</f>
        <v>#N/A</v>
      </c>
      <c r="M115" s="120" t="e">
        <f>VLOOKUP(L115,'пр.взв'!C7:F28,2,FALSE)</f>
        <v>#N/A</v>
      </c>
      <c r="N115" s="120" t="e">
        <f>VLOOKUP(M115,'пр.взв'!D7:G28,2,FALSE)</f>
        <v>#N/A</v>
      </c>
      <c r="O115" s="82"/>
      <c r="P115" s="82"/>
      <c r="Q115" s="84"/>
      <c r="R115" s="86"/>
    </row>
    <row r="116" spans="1:18" ht="12.75" customHeight="1">
      <c r="A116" s="11"/>
      <c r="B116" s="89"/>
      <c r="C116" s="91"/>
      <c r="D116" s="95"/>
      <c r="E116" s="95"/>
      <c r="F116" s="83"/>
      <c r="G116" s="83"/>
      <c r="H116" s="85"/>
      <c r="I116" s="87"/>
      <c r="K116" s="119"/>
      <c r="L116" s="98"/>
      <c r="M116" s="98"/>
      <c r="N116" s="98"/>
      <c r="O116" s="83"/>
      <c r="P116" s="83"/>
      <c r="Q116" s="85"/>
      <c r="R116" s="87"/>
    </row>
    <row r="117" spans="1:18" ht="12.75" customHeight="1">
      <c r="A117" s="11"/>
      <c r="B117" s="89"/>
      <c r="C117" s="98" t="e">
        <f>VLOOKUP(B117,'пр.взв'!B7:E28,2,FALSE)</f>
        <v>#N/A</v>
      </c>
      <c r="D117" s="93" t="e">
        <f>VLOOKUP(C117,'пр.взв'!C7:F28,2,FALSE)</f>
        <v>#N/A</v>
      </c>
      <c r="E117" s="93" t="e">
        <f>VLOOKUP(D117,'пр.взв'!D7:G28,2,FALSE)</f>
        <v>#N/A</v>
      </c>
      <c r="F117" s="83"/>
      <c r="G117" s="83"/>
      <c r="H117" s="85"/>
      <c r="I117" s="87"/>
      <c r="K117" s="121"/>
      <c r="L117" s="125" t="e">
        <f>VLOOKUP(K117,'пр.взв'!B7:E28,2,FALSE)</f>
        <v>#N/A</v>
      </c>
      <c r="M117" s="125" t="e">
        <f>VLOOKUP(L117,'пр.взв'!C7:F28,2,FALSE)</f>
        <v>#N/A</v>
      </c>
      <c r="N117" s="125" t="e">
        <f>VLOOKUP(M117,'пр.взв'!D7:G28,2,FALSE)</f>
        <v>#N/A</v>
      </c>
      <c r="O117" s="83"/>
      <c r="P117" s="83"/>
      <c r="Q117" s="85"/>
      <c r="R117" s="87"/>
    </row>
    <row r="118" spans="1:18" ht="13.5" customHeight="1" thickBot="1">
      <c r="A118" s="11"/>
      <c r="B118" s="97"/>
      <c r="C118" s="91"/>
      <c r="D118" s="95"/>
      <c r="E118" s="95"/>
      <c r="F118" s="101"/>
      <c r="G118" s="101"/>
      <c r="H118" s="102"/>
      <c r="I118" s="96"/>
      <c r="K118" s="122"/>
      <c r="L118" s="98"/>
      <c r="M118" s="98"/>
      <c r="N118" s="98"/>
      <c r="O118" s="101"/>
      <c r="P118" s="101"/>
      <c r="Q118" s="102"/>
      <c r="R118" s="96"/>
    </row>
    <row r="119" spans="1:18" ht="12.75" customHeight="1">
      <c r="A119" s="11"/>
      <c r="B119" s="88"/>
      <c r="C119" s="90" t="e">
        <f>VLOOKUP(B119,'пр.взв'!B7:E28,2,FALSE)</f>
        <v>#N/A</v>
      </c>
      <c r="D119" s="94" t="e">
        <f>VLOOKUP(C119,'пр.взв'!C7:F28,2,FALSE)</f>
        <v>#N/A</v>
      </c>
      <c r="E119" s="94" t="e">
        <f>VLOOKUP(D119,'пр.взв'!D7:G28,2,FALSE)</f>
        <v>#N/A</v>
      </c>
      <c r="F119" s="106"/>
      <c r="G119" s="82"/>
      <c r="H119" s="84"/>
      <c r="I119" s="86"/>
      <c r="K119" s="118"/>
      <c r="L119" s="120" t="e">
        <f>VLOOKUP(K119,'пр.взв'!B7:F28,2,FALSE)</f>
        <v>#N/A</v>
      </c>
      <c r="M119" s="120" t="e">
        <f>VLOOKUP(L119,'пр.взв'!C7:G28,2,FALSE)</f>
        <v>#N/A</v>
      </c>
      <c r="N119" s="120" t="e">
        <f>VLOOKUP(M119,'пр.взв'!D7:H28,2,FALSE)</f>
        <v>#N/A</v>
      </c>
      <c r="O119" s="106"/>
      <c r="P119" s="82"/>
      <c r="Q119" s="84"/>
      <c r="R119" s="86"/>
    </row>
    <row r="120" spans="1:18" ht="12.75" customHeight="1">
      <c r="A120" s="11"/>
      <c r="B120" s="89"/>
      <c r="C120" s="91"/>
      <c r="D120" s="95"/>
      <c r="E120" s="95"/>
      <c r="F120" s="104"/>
      <c r="G120" s="83"/>
      <c r="H120" s="85"/>
      <c r="I120" s="87"/>
      <c r="K120" s="119"/>
      <c r="L120" s="98"/>
      <c r="M120" s="98"/>
      <c r="N120" s="98"/>
      <c r="O120" s="104"/>
      <c r="P120" s="83"/>
      <c r="Q120" s="85"/>
      <c r="R120" s="87"/>
    </row>
    <row r="121" spans="1:18" ht="12.75" customHeight="1">
      <c r="A121" s="11"/>
      <c r="B121" s="89"/>
      <c r="C121" s="98" t="e">
        <f>VLOOKUP(B121,'пр.взв'!B7:E28,2,FALSE)</f>
        <v>#N/A</v>
      </c>
      <c r="D121" s="93" t="e">
        <f>VLOOKUP(C121,'пр.взв'!C7:F28,2,FALSE)</f>
        <v>#N/A</v>
      </c>
      <c r="E121" s="93" t="e">
        <f>VLOOKUP(D121,'пр.взв'!D7:G28,2,FALSE)</f>
        <v>#N/A</v>
      </c>
      <c r="F121" s="104"/>
      <c r="G121" s="83"/>
      <c r="H121" s="85"/>
      <c r="I121" s="87"/>
      <c r="K121" s="121"/>
      <c r="L121" s="123" t="e">
        <f>VLOOKUP(K121,'пр.взв'!B7:E28,2,FALSE)</f>
        <v>#N/A</v>
      </c>
      <c r="M121" s="123" t="e">
        <f>VLOOKUP(L121,'пр.взв'!C7:F28,2,FALSE)</f>
        <v>#N/A</v>
      </c>
      <c r="N121" s="123" t="e">
        <f>VLOOKUP(M121,'пр.взв'!D7:G28,2,FALSE)</f>
        <v>#N/A</v>
      </c>
      <c r="O121" s="104"/>
      <c r="P121" s="83"/>
      <c r="Q121" s="85"/>
      <c r="R121" s="87"/>
    </row>
    <row r="122" spans="1:18" ht="13.5" customHeight="1" thickBot="1">
      <c r="A122" s="11"/>
      <c r="B122" s="97"/>
      <c r="C122" s="99"/>
      <c r="D122" s="100"/>
      <c r="E122" s="100"/>
      <c r="F122" s="105"/>
      <c r="G122" s="101"/>
      <c r="H122" s="102"/>
      <c r="I122" s="96"/>
      <c r="K122" s="122"/>
      <c r="L122" s="124"/>
      <c r="M122" s="124"/>
      <c r="N122" s="124"/>
      <c r="O122" s="105"/>
      <c r="P122" s="101"/>
      <c r="Q122" s="102"/>
      <c r="R122" s="96"/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11"/>
      <c r="B124" s="11"/>
      <c r="C124" s="11"/>
      <c r="D124" s="11"/>
      <c r="E124" s="11"/>
      <c r="F124" s="11"/>
      <c r="G124" s="11"/>
      <c r="H124" s="11"/>
      <c r="I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11"/>
      <c r="B125" s="11"/>
      <c r="C125" s="11"/>
      <c r="D125" s="11"/>
      <c r="E125" s="11"/>
      <c r="F125" s="11"/>
      <c r="G125" s="11"/>
      <c r="H125" s="11"/>
      <c r="I125" s="11"/>
      <c r="K125" s="11"/>
      <c r="L125" s="11"/>
      <c r="M125" s="11"/>
      <c r="N125" s="11"/>
      <c r="O125" s="11"/>
      <c r="P125" s="11"/>
      <c r="Q125" s="11"/>
      <c r="R125" s="11"/>
    </row>
    <row r="126" spans="1:18" ht="12.75">
      <c r="A126" s="11"/>
      <c r="B126" s="11"/>
      <c r="C126" s="11"/>
      <c r="D126" s="11"/>
      <c r="E126" s="11"/>
      <c r="F126" s="11"/>
      <c r="G126" s="11"/>
      <c r="H126" s="11"/>
      <c r="I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11"/>
      <c r="B127" s="11"/>
      <c r="C127" s="11"/>
      <c r="D127" s="11"/>
      <c r="E127" s="11"/>
      <c r="F127" s="11"/>
      <c r="G127" s="11"/>
      <c r="H127" s="11"/>
      <c r="I127" s="11"/>
      <c r="K127" s="11"/>
      <c r="L127" s="11"/>
      <c r="M127" s="11"/>
      <c r="N127" s="11"/>
      <c r="O127" s="11"/>
      <c r="P127" s="11"/>
      <c r="Q127" s="11"/>
      <c r="R127" s="11"/>
    </row>
    <row r="128" spans="1:18" ht="12.75">
      <c r="A128" s="11"/>
      <c r="B128" s="11"/>
      <c r="C128" s="11"/>
      <c r="D128" s="11"/>
      <c r="E128" s="11"/>
      <c r="F128" s="11"/>
      <c r="G128" s="11"/>
      <c r="H128" s="11"/>
      <c r="I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11"/>
      <c r="B129" s="11"/>
      <c r="C129" s="11"/>
      <c r="D129" s="11"/>
      <c r="E129" s="11"/>
      <c r="F129" s="11"/>
      <c r="G129" s="11"/>
      <c r="H129" s="11"/>
      <c r="I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11"/>
      <c r="B130" s="11"/>
      <c r="C130" s="11"/>
      <c r="D130" s="11"/>
      <c r="E130" s="11"/>
      <c r="F130" s="11"/>
      <c r="G130" s="11"/>
      <c r="H130" s="11"/>
      <c r="I130" s="11"/>
      <c r="K130" s="11"/>
      <c r="L130" s="11"/>
      <c r="M130" s="11"/>
      <c r="N130" s="11"/>
      <c r="O130" s="11"/>
      <c r="P130" s="11"/>
      <c r="Q130" s="11"/>
      <c r="R130" s="11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11"/>
    </row>
  </sheetData>
  <sheetProtection/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7:B68"/>
    <mergeCell ref="C67:C68"/>
    <mergeCell ref="D67:D68"/>
    <mergeCell ref="E67:E68"/>
    <mergeCell ref="F67:F68"/>
    <mergeCell ref="G67:G68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G77:G78"/>
    <mergeCell ref="H77:H78"/>
    <mergeCell ref="B75:B76"/>
    <mergeCell ref="C75:C76"/>
    <mergeCell ref="D75:D76"/>
    <mergeCell ref="E75:E76"/>
    <mergeCell ref="F75:F76"/>
    <mergeCell ref="G75:G76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85:G86"/>
    <mergeCell ref="H85:H86"/>
    <mergeCell ref="B83:B84"/>
    <mergeCell ref="C83:C84"/>
    <mergeCell ref="D83:D84"/>
    <mergeCell ref="E83:E84"/>
    <mergeCell ref="F83:F84"/>
    <mergeCell ref="G83:G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G15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D5" sqref="AD4:AF5"/>
    </sheetView>
  </sheetViews>
  <sheetFormatPr defaultColWidth="9.140625" defaultRowHeight="12.75"/>
  <cols>
    <col min="1" max="1" width="4.00390625" style="0" customWidth="1"/>
    <col min="2" max="2" width="15.28125" style="0" customWidth="1"/>
    <col min="3" max="3" width="8.140625" style="0" customWidth="1"/>
    <col min="4" max="4" width="12.00390625" style="0" customWidth="1"/>
    <col min="5" max="24" width="2.57421875" style="0" customWidth="1"/>
    <col min="25" max="25" width="3.7109375" style="0" customWidth="1"/>
    <col min="26" max="26" width="3.421875" style="0" customWidth="1"/>
    <col min="27" max="27" width="3.8515625" style="0" customWidth="1"/>
    <col min="28" max="32" width="3.7109375" style="0" customWidth="1"/>
  </cols>
  <sheetData>
    <row r="1" spans="1:27" ht="21" thickBo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7" ht="24.75" customHeight="1" thickBot="1">
      <c r="A2" s="133" t="s">
        <v>34</v>
      </c>
      <c r="B2" s="147"/>
      <c r="C2" s="147"/>
      <c r="D2" s="147"/>
      <c r="E2" s="147"/>
      <c r="F2" s="147"/>
      <c r="G2" s="147"/>
      <c r="H2" s="147"/>
      <c r="I2" s="147"/>
      <c r="J2" s="152" t="s">
        <v>100</v>
      </c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4"/>
    </row>
    <row r="3" spans="1:27" ht="24.75" customHeight="1" hidden="1" thickBot="1">
      <c r="A3" s="133" t="s">
        <v>39</v>
      </c>
      <c r="B3" s="134"/>
      <c r="C3" s="134"/>
      <c r="D3" s="134"/>
      <c r="E3" s="56"/>
      <c r="F3" s="56"/>
      <c r="G3" s="56"/>
      <c r="H3" s="56"/>
      <c r="I3" s="56"/>
      <c r="J3" s="57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4"/>
      <c r="X3" s="54"/>
      <c r="Y3" s="54"/>
      <c r="Z3" s="54"/>
      <c r="AA3" s="55"/>
    </row>
    <row r="4" spans="1:29" ht="20.25" customHeight="1" thickBot="1">
      <c r="A4" s="130" t="str">
        <f>HYPERLINK('[1]реквизиты'!$A$3)</f>
        <v>9-10 октября 2015 года           город Самара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2"/>
      <c r="W4" s="127" t="str">
        <f>HYPERLINK('пр.взв'!D4)</f>
        <v>В.к.    100  кг.</v>
      </c>
      <c r="X4" s="128"/>
      <c r="Y4" s="128"/>
      <c r="Z4" s="128"/>
      <c r="AA4" s="129"/>
      <c r="AB4" s="15"/>
      <c r="AC4" s="15"/>
    </row>
    <row r="5" spans="1:33" ht="14.25" customHeight="1" thickBot="1">
      <c r="A5" s="189" t="s">
        <v>5</v>
      </c>
      <c r="B5" s="191" t="s">
        <v>2</v>
      </c>
      <c r="C5" s="148" t="s">
        <v>3</v>
      </c>
      <c r="D5" s="150" t="s">
        <v>35</v>
      </c>
      <c r="E5" s="160" t="s">
        <v>6</v>
      </c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2"/>
      <c r="X5" s="163"/>
      <c r="Y5" s="155" t="s">
        <v>7</v>
      </c>
      <c r="Z5" s="157" t="s">
        <v>38</v>
      </c>
      <c r="AA5" s="187" t="s">
        <v>15</v>
      </c>
      <c r="AB5" s="15"/>
      <c r="AC5" s="15"/>
      <c r="AG5" s="17"/>
    </row>
    <row r="6" spans="1:32" ht="15" customHeight="1" thickBot="1">
      <c r="A6" s="190"/>
      <c r="B6" s="192"/>
      <c r="C6" s="149"/>
      <c r="D6" s="151"/>
      <c r="E6" s="140">
        <v>1</v>
      </c>
      <c r="F6" s="159"/>
      <c r="G6" s="140">
        <v>2</v>
      </c>
      <c r="H6" s="141"/>
      <c r="I6" s="164">
        <v>3</v>
      </c>
      <c r="J6" s="159"/>
      <c r="K6" s="140">
        <v>4</v>
      </c>
      <c r="L6" s="141"/>
      <c r="M6" s="164" t="s">
        <v>95</v>
      </c>
      <c r="N6" s="159"/>
      <c r="O6" s="140" t="s">
        <v>96</v>
      </c>
      <c r="P6" s="141"/>
      <c r="Q6" s="164">
        <v>7</v>
      </c>
      <c r="R6" s="159"/>
      <c r="S6" s="140">
        <v>8</v>
      </c>
      <c r="T6" s="141"/>
      <c r="U6" s="140">
        <v>9</v>
      </c>
      <c r="V6" s="141"/>
      <c r="W6" s="140">
        <v>10</v>
      </c>
      <c r="X6" s="141"/>
      <c r="Y6" s="156"/>
      <c r="Z6" s="158"/>
      <c r="AA6" s="188"/>
      <c r="AB6" s="28"/>
      <c r="AC6" s="28"/>
      <c r="AD6" s="19"/>
      <c r="AE6" s="19"/>
      <c r="AF6" s="2"/>
    </row>
    <row r="7" spans="1:33" ht="14.25" customHeight="1">
      <c r="A7" s="183">
        <v>1</v>
      </c>
      <c r="B7" s="185" t="str">
        <f>VLOOKUP(A7,'пр.взв'!B7:E28,2,FALSE)</f>
        <v>Богомолов Михаил Петрович</v>
      </c>
      <c r="C7" s="112" t="str">
        <f>VLOOKUP(A7,'пр.взв'!B7:F84,3,FALSE)</f>
        <v>09.04.1978,мс</v>
      </c>
      <c r="D7" s="112" t="str">
        <f>VLOOKUP(A7,'пр.взв'!B7:G84,4,FALSE)</f>
        <v>ПФО,Ульяновская,Дмитровград, ФСОП "Россия"</v>
      </c>
      <c r="E7" s="165">
        <v>2</v>
      </c>
      <c r="F7" s="59">
        <v>0</v>
      </c>
      <c r="G7" s="139">
        <v>3</v>
      </c>
      <c r="H7" s="59">
        <v>3</v>
      </c>
      <c r="I7" s="139">
        <v>4</v>
      </c>
      <c r="J7" s="59">
        <v>4</v>
      </c>
      <c r="K7" s="139" t="s">
        <v>97</v>
      </c>
      <c r="L7" s="59"/>
      <c r="M7" s="139" t="s">
        <v>98</v>
      </c>
      <c r="N7" s="59"/>
      <c r="O7" s="139" t="s">
        <v>98</v>
      </c>
      <c r="P7" s="59"/>
      <c r="Q7" s="139"/>
      <c r="R7" s="59"/>
      <c r="S7" s="139"/>
      <c r="T7" s="59"/>
      <c r="U7" s="139"/>
      <c r="V7" s="59"/>
      <c r="W7" s="139"/>
      <c r="X7" s="59"/>
      <c r="Y7" s="137">
        <v>3</v>
      </c>
      <c r="Z7" s="135">
        <v>7</v>
      </c>
      <c r="AA7" s="135">
        <v>5</v>
      </c>
      <c r="AB7" s="26"/>
      <c r="AC7" s="26"/>
      <c r="AD7" s="26"/>
      <c r="AE7" s="26"/>
      <c r="AF7" s="26"/>
      <c r="AG7" s="26"/>
    </row>
    <row r="8" spans="1:33" ht="14.25" customHeight="1" thickBot="1">
      <c r="A8" s="184"/>
      <c r="B8" s="186"/>
      <c r="C8" s="177"/>
      <c r="D8" s="177"/>
      <c r="E8" s="166"/>
      <c r="F8" s="60" t="s">
        <v>81</v>
      </c>
      <c r="G8" s="139"/>
      <c r="H8" s="60"/>
      <c r="I8" s="139"/>
      <c r="J8" s="60" t="s">
        <v>82</v>
      </c>
      <c r="K8" s="139"/>
      <c r="L8" s="60"/>
      <c r="M8" s="139"/>
      <c r="N8" s="60"/>
      <c r="O8" s="139"/>
      <c r="P8" s="60"/>
      <c r="Q8" s="139"/>
      <c r="R8" s="60"/>
      <c r="S8" s="139"/>
      <c r="T8" s="60"/>
      <c r="U8" s="139"/>
      <c r="V8" s="60"/>
      <c r="W8" s="139"/>
      <c r="X8" s="60"/>
      <c r="Y8" s="138"/>
      <c r="Z8" s="136"/>
      <c r="AA8" s="136"/>
      <c r="AB8" s="26"/>
      <c r="AC8" s="26"/>
      <c r="AD8" s="26"/>
      <c r="AE8" s="26"/>
      <c r="AF8" s="26"/>
      <c r="AG8" s="26"/>
    </row>
    <row r="9" spans="1:33" ht="14.25" customHeight="1" thickTop="1">
      <c r="A9" s="196">
        <v>2</v>
      </c>
      <c r="B9" s="181" t="str">
        <f>VLOOKUP(A9,'пр.взв'!B7:E30,2,FALSE)</f>
        <v>Махиянов Рустам Ринатович</v>
      </c>
      <c r="C9" s="178" t="str">
        <f>VLOOKUP(A9,'пр.взв'!B7:F86,3,FALSE)</f>
        <v>27.04.1990, кмс</v>
      </c>
      <c r="D9" s="178" t="str">
        <f>VLOOKUP(A9,'пр.взв'!B7:G86,4,FALSE)</f>
        <v>ПФО, Самарская, Самара</v>
      </c>
      <c r="E9" s="170">
        <v>1</v>
      </c>
      <c r="F9" s="61">
        <v>4</v>
      </c>
      <c r="G9" s="142" t="s">
        <v>98</v>
      </c>
      <c r="H9" s="61"/>
      <c r="I9" s="142" t="s">
        <v>98</v>
      </c>
      <c r="J9" s="61"/>
      <c r="K9" s="142" t="s">
        <v>98</v>
      </c>
      <c r="L9" s="61"/>
      <c r="M9" s="142" t="s">
        <v>98</v>
      </c>
      <c r="N9" s="61"/>
      <c r="O9" s="142" t="s">
        <v>98</v>
      </c>
      <c r="P9" s="61"/>
      <c r="Q9" s="142"/>
      <c r="R9" s="61"/>
      <c r="S9" s="142"/>
      <c r="T9" s="62"/>
      <c r="U9" s="142"/>
      <c r="V9" s="62"/>
      <c r="W9" s="142"/>
      <c r="X9" s="62"/>
      <c r="Y9" s="137">
        <v>1</v>
      </c>
      <c r="Z9" s="135">
        <v>4</v>
      </c>
      <c r="AA9" s="135" t="s">
        <v>83</v>
      </c>
      <c r="AB9" s="26"/>
      <c r="AC9" s="26"/>
      <c r="AD9" s="26"/>
      <c r="AE9" s="26"/>
      <c r="AF9" s="26"/>
      <c r="AG9" s="26"/>
    </row>
    <row r="10" spans="1:33" ht="14.25" customHeight="1" thickBot="1">
      <c r="A10" s="197"/>
      <c r="B10" s="182"/>
      <c r="C10" s="179"/>
      <c r="D10" s="179"/>
      <c r="E10" s="166"/>
      <c r="F10" s="63" t="s">
        <v>81</v>
      </c>
      <c r="G10" s="143"/>
      <c r="H10" s="63"/>
      <c r="I10" s="143"/>
      <c r="J10" s="63"/>
      <c r="K10" s="143"/>
      <c r="L10" s="63"/>
      <c r="M10" s="143"/>
      <c r="N10" s="63"/>
      <c r="O10" s="143"/>
      <c r="P10" s="63"/>
      <c r="Q10" s="143"/>
      <c r="R10" s="63"/>
      <c r="S10" s="143"/>
      <c r="T10" s="64"/>
      <c r="U10" s="143"/>
      <c r="V10" s="64"/>
      <c r="W10" s="143"/>
      <c r="X10" s="64"/>
      <c r="Y10" s="138"/>
      <c r="Z10" s="136"/>
      <c r="AA10" s="136"/>
      <c r="AB10" s="26"/>
      <c r="AC10" s="26"/>
      <c r="AD10" s="26"/>
      <c r="AE10" s="26"/>
      <c r="AF10" s="26"/>
      <c r="AG10" s="26"/>
    </row>
    <row r="11" spans="1:33" ht="14.25" customHeight="1" thickTop="1">
      <c r="A11" s="193">
        <v>3</v>
      </c>
      <c r="B11" s="181" t="str">
        <f>VLOOKUP(A11,'пр.взв'!B9:E32,2,FALSE)</f>
        <v>Спивак Иван Александрович</v>
      </c>
      <c r="C11" s="194" t="str">
        <f>VLOOKUP(A11,'пр.взв'!B9:F88,3,FALSE)</f>
        <v>02.01.1990,кмс</v>
      </c>
      <c r="D11" s="194" t="str">
        <f>VLOOKUP(A11,'пр.взв'!B9:G88,4,FALSE)</f>
        <v>ПФО, р. Башкортостан, Давлеканово</v>
      </c>
      <c r="E11" s="168">
        <v>4</v>
      </c>
      <c r="F11" s="65">
        <v>4</v>
      </c>
      <c r="G11" s="144">
        <v>1</v>
      </c>
      <c r="H11" s="65">
        <v>1</v>
      </c>
      <c r="I11" s="144" t="s">
        <v>85</v>
      </c>
      <c r="J11" s="65"/>
      <c r="K11" s="144" t="s">
        <v>86</v>
      </c>
      <c r="L11" s="65"/>
      <c r="M11" s="144">
        <v>6</v>
      </c>
      <c r="N11" s="65">
        <v>3</v>
      </c>
      <c r="O11" s="144"/>
      <c r="P11" s="65"/>
      <c r="Q11" s="144"/>
      <c r="R11" s="65"/>
      <c r="S11" s="144"/>
      <c r="T11" s="66"/>
      <c r="U11" s="144"/>
      <c r="V11" s="66"/>
      <c r="W11" s="144"/>
      <c r="X11" s="66"/>
      <c r="Y11" s="137"/>
      <c r="Z11" s="173">
        <f>SUM(F11+H11+J11+L11+N11+P11+R11+T11+V11+X11)</f>
        <v>8</v>
      </c>
      <c r="AA11" s="135">
        <v>3</v>
      </c>
      <c r="AB11" s="26"/>
      <c r="AC11" s="26"/>
      <c r="AD11" s="26"/>
      <c r="AE11" s="26"/>
      <c r="AF11" s="26"/>
      <c r="AG11" s="26"/>
    </row>
    <row r="12" spans="1:33" ht="14.25" customHeight="1" thickBot="1">
      <c r="A12" s="184"/>
      <c r="B12" s="182"/>
      <c r="C12" s="195"/>
      <c r="D12" s="195"/>
      <c r="E12" s="169"/>
      <c r="F12" s="63" t="s">
        <v>84</v>
      </c>
      <c r="G12" s="145"/>
      <c r="H12" s="63"/>
      <c r="I12" s="145"/>
      <c r="J12" s="63"/>
      <c r="K12" s="145"/>
      <c r="L12" s="63"/>
      <c r="M12" s="145"/>
      <c r="N12" s="63"/>
      <c r="O12" s="145"/>
      <c r="P12" s="63"/>
      <c r="Q12" s="145"/>
      <c r="R12" s="63"/>
      <c r="S12" s="145"/>
      <c r="T12" s="64"/>
      <c r="U12" s="145"/>
      <c r="V12" s="64"/>
      <c r="W12" s="145"/>
      <c r="X12" s="64"/>
      <c r="Y12" s="138"/>
      <c r="Z12" s="174"/>
      <c r="AA12" s="136"/>
      <c r="AB12" s="26"/>
      <c r="AC12" s="26"/>
      <c r="AD12" s="26"/>
      <c r="AE12" s="26"/>
      <c r="AF12" s="26"/>
      <c r="AG12" s="26"/>
    </row>
    <row r="13" spans="1:33" ht="14.25" customHeight="1" thickTop="1">
      <c r="A13" s="196">
        <v>4</v>
      </c>
      <c r="B13" s="181" t="str">
        <f>VLOOKUP(A13,'пр.взв'!B11:E34,2,FALSE)</f>
        <v>Джиландзе Алико Мамукаевич</v>
      </c>
      <c r="C13" s="194" t="str">
        <f>VLOOKUP(A13,'пр.взв'!B11:F90,3,FALSE)</f>
        <v>27.08.1990, кмс</v>
      </c>
      <c r="D13" s="178" t="str">
        <f>VLOOKUP(A13,'пр.взв'!B11:G90,4,FALSE)</f>
        <v>ПФО,Самарская,Самара, </v>
      </c>
      <c r="E13" s="168">
        <v>3</v>
      </c>
      <c r="F13" s="65">
        <v>0</v>
      </c>
      <c r="G13" s="144">
        <v>5</v>
      </c>
      <c r="H13" s="65">
        <v>0</v>
      </c>
      <c r="I13" s="144">
        <v>1</v>
      </c>
      <c r="J13" s="65">
        <v>0</v>
      </c>
      <c r="K13" s="144" t="s">
        <v>87</v>
      </c>
      <c r="L13" s="65"/>
      <c r="M13" s="144">
        <v>9</v>
      </c>
      <c r="N13" s="65">
        <v>0</v>
      </c>
      <c r="O13" s="144">
        <v>6</v>
      </c>
      <c r="P13" s="65">
        <v>0</v>
      </c>
      <c r="Q13" s="144"/>
      <c r="R13" s="65"/>
      <c r="S13" s="144"/>
      <c r="T13" s="66"/>
      <c r="U13" s="144"/>
      <c r="V13" s="66"/>
      <c r="W13" s="144"/>
      <c r="X13" s="66"/>
      <c r="Y13" s="137"/>
      <c r="Z13" s="173">
        <f>SUM(F13+H13+J13+L13+N13+P13+R13+T13+V13+X13)</f>
        <v>0</v>
      </c>
      <c r="AA13" s="135">
        <v>1</v>
      </c>
      <c r="AB13" s="26"/>
      <c r="AC13" s="26"/>
      <c r="AD13" s="26"/>
      <c r="AE13" s="26"/>
      <c r="AF13" s="26"/>
      <c r="AG13" s="26"/>
    </row>
    <row r="14" spans="1:33" ht="15" customHeight="1" thickBot="1">
      <c r="A14" s="197"/>
      <c r="B14" s="182"/>
      <c r="C14" s="195"/>
      <c r="D14" s="179"/>
      <c r="E14" s="169"/>
      <c r="F14" s="63" t="s">
        <v>84</v>
      </c>
      <c r="G14" s="145"/>
      <c r="H14" s="63" t="s">
        <v>81</v>
      </c>
      <c r="I14" s="145"/>
      <c r="J14" s="63" t="s">
        <v>82</v>
      </c>
      <c r="K14" s="145"/>
      <c r="L14" s="63"/>
      <c r="M14" s="145"/>
      <c r="N14" s="63" t="s">
        <v>94</v>
      </c>
      <c r="O14" s="145"/>
      <c r="P14" s="63" t="s">
        <v>81</v>
      </c>
      <c r="Q14" s="145"/>
      <c r="R14" s="63"/>
      <c r="S14" s="145"/>
      <c r="T14" s="64"/>
      <c r="U14" s="145"/>
      <c r="V14" s="64"/>
      <c r="W14" s="145"/>
      <c r="X14" s="64"/>
      <c r="Y14" s="138"/>
      <c r="Z14" s="174"/>
      <c r="AA14" s="136"/>
      <c r="AB14" s="26"/>
      <c r="AC14" s="26"/>
      <c r="AD14" s="26"/>
      <c r="AE14" s="26"/>
      <c r="AF14" s="26"/>
      <c r="AG14" s="26"/>
    </row>
    <row r="15" spans="1:33" ht="19.5" customHeight="1" thickTop="1">
      <c r="A15" s="196">
        <v>5</v>
      </c>
      <c r="B15" s="181" t="str">
        <f>VLOOKUP(A15,'пр.взв'!B13:E36,2,FALSE)</f>
        <v>Трушкин Владимир Геннадьевич</v>
      </c>
      <c r="C15" s="194" t="str">
        <f>VLOOKUP(A15,'пр.взв'!B13:F92,3,FALSE)</f>
        <v>08.02.1981, кмс</v>
      </c>
      <c r="D15" s="194" t="str">
        <f>VLOOKUP(A15,'пр.взв'!B13:G92,4,FALSE)</f>
        <v>ПФО, Р. Мордовия</v>
      </c>
      <c r="E15" s="168" t="s">
        <v>40</v>
      </c>
      <c r="F15" s="65"/>
      <c r="G15" s="144">
        <v>4</v>
      </c>
      <c r="H15" s="65">
        <v>4</v>
      </c>
      <c r="I15" s="144" t="s">
        <v>98</v>
      </c>
      <c r="J15" s="65"/>
      <c r="K15" s="144" t="s">
        <v>98</v>
      </c>
      <c r="L15" s="65"/>
      <c r="M15" s="144" t="s">
        <v>98</v>
      </c>
      <c r="N15" s="65"/>
      <c r="O15" s="144" t="s">
        <v>98</v>
      </c>
      <c r="P15" s="65"/>
      <c r="Q15" s="144"/>
      <c r="R15" s="65"/>
      <c r="S15" s="144"/>
      <c r="T15" s="66"/>
      <c r="U15" s="144"/>
      <c r="V15" s="66"/>
      <c r="W15" s="144"/>
      <c r="X15" s="66"/>
      <c r="Y15" s="175">
        <v>2</v>
      </c>
      <c r="Z15" s="203">
        <v>4</v>
      </c>
      <c r="AA15" s="203">
        <v>7</v>
      </c>
      <c r="AB15" s="26"/>
      <c r="AC15" s="26"/>
      <c r="AD15" s="26"/>
      <c r="AE15" s="26"/>
      <c r="AF15" s="26"/>
      <c r="AG15" s="26"/>
    </row>
    <row r="16" spans="1:33" ht="14.25" customHeight="1" thickBot="1">
      <c r="A16" s="198"/>
      <c r="B16" s="199"/>
      <c r="C16" s="200"/>
      <c r="D16" s="200"/>
      <c r="E16" s="171"/>
      <c r="F16" s="67"/>
      <c r="G16" s="167"/>
      <c r="H16" s="67" t="s">
        <v>81</v>
      </c>
      <c r="I16" s="167"/>
      <c r="J16" s="67"/>
      <c r="K16" s="167"/>
      <c r="L16" s="67"/>
      <c r="M16" s="167"/>
      <c r="N16" s="67"/>
      <c r="O16" s="167"/>
      <c r="P16" s="67"/>
      <c r="Q16" s="167"/>
      <c r="R16" s="67"/>
      <c r="S16" s="167"/>
      <c r="T16" s="68"/>
      <c r="U16" s="167"/>
      <c r="V16" s="68"/>
      <c r="W16" s="167"/>
      <c r="X16" s="68"/>
      <c r="Y16" s="176"/>
      <c r="Z16" s="204"/>
      <c r="AA16" s="204"/>
      <c r="AB16" s="26"/>
      <c r="AC16" s="26"/>
      <c r="AD16" s="26"/>
      <c r="AE16" s="26"/>
      <c r="AF16" s="26"/>
      <c r="AG16" s="26"/>
    </row>
    <row r="17" spans="1:33" ht="14.25" customHeight="1">
      <c r="A17" s="193">
        <v>6</v>
      </c>
      <c r="B17" s="201" t="str">
        <f>VLOOKUP(A17,'пр.взв'!B15:E38,2,FALSE)</f>
        <v>Волков Никлай Александрович</v>
      </c>
      <c r="C17" s="202" t="str">
        <f>VLOOKUP(A17,'пр.взв'!B15:F94,3,FALSE)</f>
        <v>04.01.1993, кмс</v>
      </c>
      <c r="D17" s="180" t="str">
        <f>VLOOKUP(A17,'пр.взв'!B15:G94,4,FALSE)</f>
        <v>ПФО,Самарская,Самара, </v>
      </c>
      <c r="E17" s="172">
        <v>7</v>
      </c>
      <c r="F17" s="69">
        <v>0</v>
      </c>
      <c r="G17" s="146">
        <v>8</v>
      </c>
      <c r="H17" s="69">
        <v>0</v>
      </c>
      <c r="I17" s="146">
        <v>9</v>
      </c>
      <c r="J17" s="69">
        <v>0</v>
      </c>
      <c r="K17" s="146" t="s">
        <v>91</v>
      </c>
      <c r="L17" s="69"/>
      <c r="M17" s="146">
        <v>3</v>
      </c>
      <c r="N17" s="69">
        <v>1</v>
      </c>
      <c r="O17" s="146">
        <v>4</v>
      </c>
      <c r="P17" s="69">
        <v>4</v>
      </c>
      <c r="Q17" s="146"/>
      <c r="R17" s="69"/>
      <c r="S17" s="146"/>
      <c r="T17" s="70"/>
      <c r="U17" s="146"/>
      <c r="V17" s="70"/>
      <c r="W17" s="146"/>
      <c r="X17" s="70"/>
      <c r="Y17" s="206"/>
      <c r="Z17" s="205">
        <f>SUM(F17+H17+J17+L17+N17+P17+R17+T17+V17+X17)</f>
        <v>5</v>
      </c>
      <c r="AA17" s="207">
        <v>2</v>
      </c>
      <c r="AB17" s="26"/>
      <c r="AC17" s="26"/>
      <c r="AD17" s="26"/>
      <c r="AE17" s="26"/>
      <c r="AF17" s="26"/>
      <c r="AG17" s="26"/>
    </row>
    <row r="18" spans="1:33" ht="14.25" customHeight="1" thickBot="1">
      <c r="A18" s="197"/>
      <c r="B18" s="182"/>
      <c r="C18" s="195"/>
      <c r="D18" s="179"/>
      <c r="E18" s="169"/>
      <c r="F18" s="63" t="s">
        <v>88</v>
      </c>
      <c r="G18" s="145"/>
      <c r="H18" s="63" t="s">
        <v>89</v>
      </c>
      <c r="I18" s="145"/>
      <c r="J18" s="63" t="s">
        <v>90</v>
      </c>
      <c r="K18" s="145"/>
      <c r="L18" s="63"/>
      <c r="M18" s="145"/>
      <c r="N18" s="63"/>
      <c r="O18" s="145"/>
      <c r="P18" s="63" t="s">
        <v>81</v>
      </c>
      <c r="Q18" s="145"/>
      <c r="R18" s="63"/>
      <c r="S18" s="145"/>
      <c r="T18" s="64"/>
      <c r="U18" s="145"/>
      <c r="V18" s="64"/>
      <c r="W18" s="145"/>
      <c r="X18" s="64"/>
      <c r="Y18" s="138"/>
      <c r="Z18" s="174"/>
      <c r="AA18" s="136"/>
      <c r="AB18" s="26"/>
      <c r="AC18" s="26"/>
      <c r="AD18" s="26"/>
      <c r="AE18" s="26"/>
      <c r="AF18" s="26"/>
      <c r="AG18" s="26"/>
    </row>
    <row r="19" spans="1:33" ht="14.25" customHeight="1" thickTop="1">
      <c r="A19" s="196">
        <v>7</v>
      </c>
      <c r="B19" s="181" t="str">
        <f>VLOOKUP(A19,'пр.взв'!B7:E40,2,FALSE)</f>
        <v>Гуданатов Абу Сулейманович</v>
      </c>
      <c r="C19" s="181" t="str">
        <f>VLOOKUP(B19,'пр.взв'!C7:F40,2,FALSE)</f>
        <v>   22.11.1993, кмс</v>
      </c>
      <c r="D19" s="181" t="str">
        <f>VLOOKUP(C19,'пр.взв'!D7:G40,2,FALSE)</f>
        <v>ПФО,Самарская,Самара, СГАУ</v>
      </c>
      <c r="E19" s="168">
        <v>6</v>
      </c>
      <c r="F19" s="65">
        <v>4</v>
      </c>
      <c r="G19" s="144" t="s">
        <v>98</v>
      </c>
      <c r="H19" s="65"/>
      <c r="I19" s="144" t="s">
        <v>98</v>
      </c>
      <c r="J19" s="65"/>
      <c r="K19" s="144" t="s">
        <v>98</v>
      </c>
      <c r="L19" s="65"/>
      <c r="M19" s="144" t="s">
        <v>98</v>
      </c>
      <c r="N19" s="65"/>
      <c r="O19" s="144" t="s">
        <v>98</v>
      </c>
      <c r="P19" s="65"/>
      <c r="Q19" s="144"/>
      <c r="R19" s="65"/>
      <c r="S19" s="144"/>
      <c r="T19" s="66"/>
      <c r="U19" s="144"/>
      <c r="V19" s="66"/>
      <c r="W19" s="144"/>
      <c r="X19" s="66"/>
      <c r="Y19" s="137">
        <v>1</v>
      </c>
      <c r="Z19" s="135">
        <v>4</v>
      </c>
      <c r="AA19" s="135">
        <v>8</v>
      </c>
      <c r="AB19" s="26"/>
      <c r="AC19" s="26"/>
      <c r="AD19" s="26"/>
      <c r="AE19" s="26"/>
      <c r="AF19" s="26"/>
      <c r="AG19" s="26"/>
    </row>
    <row r="20" spans="1:33" ht="14.25" customHeight="1" thickBot="1">
      <c r="A20" s="197"/>
      <c r="B20" s="182"/>
      <c r="C20" s="182"/>
      <c r="D20" s="182"/>
      <c r="E20" s="169"/>
      <c r="F20" s="63" t="s">
        <v>88</v>
      </c>
      <c r="G20" s="145"/>
      <c r="H20" s="63"/>
      <c r="I20" s="145"/>
      <c r="J20" s="63"/>
      <c r="K20" s="145"/>
      <c r="L20" s="63"/>
      <c r="M20" s="145"/>
      <c r="N20" s="63"/>
      <c r="O20" s="145"/>
      <c r="P20" s="63"/>
      <c r="Q20" s="145"/>
      <c r="R20" s="63"/>
      <c r="S20" s="145"/>
      <c r="T20" s="64"/>
      <c r="U20" s="145"/>
      <c r="V20" s="64"/>
      <c r="W20" s="145"/>
      <c r="X20" s="64"/>
      <c r="Y20" s="138"/>
      <c r="Z20" s="136"/>
      <c r="AA20" s="136"/>
      <c r="AB20" s="26"/>
      <c r="AC20" s="26"/>
      <c r="AD20" s="26"/>
      <c r="AE20" s="26"/>
      <c r="AF20" s="26"/>
      <c r="AG20" s="26"/>
    </row>
    <row r="21" spans="1:33" ht="14.25" customHeight="1" thickTop="1">
      <c r="A21" s="196">
        <v>8</v>
      </c>
      <c r="B21" s="181" t="str">
        <f>VLOOKUP(A21,'пр.взв'!B7:E42,2,FALSE)</f>
        <v>Ельцов Виктор Евгеньевич</v>
      </c>
      <c r="C21" s="181" t="str">
        <f>VLOOKUP(B21,'пр.взв'!C7:F42,2,FALSE)</f>
        <v>04.09.1995,кмс</v>
      </c>
      <c r="D21" s="181" t="str">
        <f>VLOOKUP(C21,'пр.взв'!D7:G42,2,FALSE)</f>
        <v>ПФО, Саратовская, Саратов, Динамо</v>
      </c>
      <c r="E21" s="168">
        <v>9</v>
      </c>
      <c r="F21" s="65">
        <v>2</v>
      </c>
      <c r="G21" s="144">
        <v>6</v>
      </c>
      <c r="H21" s="65">
        <v>4</v>
      </c>
      <c r="I21" s="144" t="s">
        <v>98</v>
      </c>
      <c r="J21" s="65"/>
      <c r="K21" s="144" t="s">
        <v>98</v>
      </c>
      <c r="L21" s="65"/>
      <c r="M21" s="144" t="s">
        <v>98</v>
      </c>
      <c r="N21" s="65"/>
      <c r="O21" s="144" t="s">
        <v>98</v>
      </c>
      <c r="P21" s="65"/>
      <c r="Q21" s="144"/>
      <c r="R21" s="65"/>
      <c r="S21" s="144"/>
      <c r="T21" s="66"/>
      <c r="U21" s="144"/>
      <c r="V21" s="66"/>
      <c r="W21" s="144"/>
      <c r="X21" s="66"/>
      <c r="Y21" s="137">
        <v>2</v>
      </c>
      <c r="Z21" s="135">
        <v>6</v>
      </c>
      <c r="AA21" s="135">
        <v>6</v>
      </c>
      <c r="AB21" s="26"/>
      <c r="AC21" s="26"/>
      <c r="AD21" s="26"/>
      <c r="AE21" s="26"/>
      <c r="AF21" s="26"/>
      <c r="AG21" s="26"/>
    </row>
    <row r="22" spans="1:33" ht="14.25" customHeight="1" thickBot="1">
      <c r="A22" s="197"/>
      <c r="B22" s="182"/>
      <c r="C22" s="182"/>
      <c r="D22" s="182"/>
      <c r="E22" s="169"/>
      <c r="F22" s="63"/>
      <c r="G22" s="145"/>
      <c r="H22" s="63" t="s">
        <v>92</v>
      </c>
      <c r="I22" s="145"/>
      <c r="J22" s="63"/>
      <c r="K22" s="145"/>
      <c r="L22" s="63"/>
      <c r="M22" s="145"/>
      <c r="N22" s="63"/>
      <c r="O22" s="145"/>
      <c r="P22" s="63"/>
      <c r="Q22" s="145"/>
      <c r="R22" s="63"/>
      <c r="S22" s="145"/>
      <c r="T22" s="64"/>
      <c r="U22" s="145"/>
      <c r="V22" s="64"/>
      <c r="W22" s="145"/>
      <c r="X22" s="64"/>
      <c r="Y22" s="138"/>
      <c r="Z22" s="136"/>
      <c r="AA22" s="136"/>
      <c r="AB22" s="26"/>
      <c r="AC22" s="26"/>
      <c r="AD22" s="26"/>
      <c r="AE22" s="26"/>
      <c r="AF22" s="26"/>
      <c r="AG22" s="26"/>
    </row>
    <row r="23" spans="1:33" ht="14.25" customHeight="1" thickTop="1">
      <c r="A23" s="196">
        <v>9</v>
      </c>
      <c r="B23" s="181" t="str">
        <f>VLOOKUP(A23,'пр.взв'!B21:E44,2,FALSE)</f>
        <v>Пуляшкин Артем Сергееевич</v>
      </c>
      <c r="C23" s="194" t="str">
        <f>VLOOKUP(A23,'пр.взв'!B21:F100,3,FALSE)</f>
        <v>29.12.1992, кмс</v>
      </c>
      <c r="D23" s="194" t="str">
        <f>VLOOKUP(A23,'пр.взв'!B21:G100,4,FALSE)</f>
        <v>ПФО,Самарская,Самара, </v>
      </c>
      <c r="E23" s="168">
        <v>8</v>
      </c>
      <c r="F23" s="65">
        <v>3</v>
      </c>
      <c r="G23" s="144" t="s">
        <v>85</v>
      </c>
      <c r="H23" s="65"/>
      <c r="I23" s="144">
        <v>6</v>
      </c>
      <c r="J23" s="65">
        <v>4</v>
      </c>
      <c r="K23" s="144" t="s">
        <v>93</v>
      </c>
      <c r="L23" s="65"/>
      <c r="M23" s="144">
        <v>4</v>
      </c>
      <c r="N23" s="65">
        <v>4</v>
      </c>
      <c r="O23" s="144"/>
      <c r="P23" s="65"/>
      <c r="Q23" s="144"/>
      <c r="R23" s="65"/>
      <c r="S23" s="144"/>
      <c r="T23" s="66"/>
      <c r="U23" s="144"/>
      <c r="V23" s="66"/>
      <c r="W23" s="144"/>
      <c r="X23" s="66"/>
      <c r="Y23" s="137"/>
      <c r="Z23" s="173">
        <f>SUM(F23+H23+J23+L23+N23+P23+R23+T23+V23+X23)</f>
        <v>11</v>
      </c>
      <c r="AA23" s="135">
        <v>3</v>
      </c>
      <c r="AB23" s="26"/>
      <c r="AC23" s="26"/>
      <c r="AD23" s="26"/>
      <c r="AE23" s="26"/>
      <c r="AF23" s="26"/>
      <c r="AG23" s="26"/>
    </row>
    <row r="24" spans="1:33" ht="14.25" customHeight="1" thickBot="1">
      <c r="A24" s="197"/>
      <c r="B24" s="182"/>
      <c r="C24" s="195"/>
      <c r="D24" s="195"/>
      <c r="E24" s="169"/>
      <c r="F24" s="63"/>
      <c r="G24" s="145"/>
      <c r="H24" s="63"/>
      <c r="I24" s="145"/>
      <c r="J24" s="63" t="s">
        <v>90</v>
      </c>
      <c r="K24" s="145"/>
      <c r="L24" s="63"/>
      <c r="M24" s="145"/>
      <c r="N24" s="63" t="s">
        <v>94</v>
      </c>
      <c r="O24" s="145"/>
      <c r="P24" s="63"/>
      <c r="Q24" s="145"/>
      <c r="R24" s="63"/>
      <c r="S24" s="145"/>
      <c r="T24" s="64"/>
      <c r="U24" s="145"/>
      <c r="V24" s="64"/>
      <c r="W24" s="145"/>
      <c r="X24" s="64"/>
      <c r="Y24" s="138"/>
      <c r="Z24" s="174"/>
      <c r="AA24" s="136"/>
      <c r="AB24" s="26"/>
      <c r="AC24" s="26"/>
      <c r="AD24" s="26"/>
      <c r="AE24" s="26"/>
      <c r="AF24" s="26"/>
      <c r="AG24" s="26"/>
    </row>
    <row r="25" spans="1:33" ht="6" customHeight="1" thickTop="1">
      <c r="A25" s="24"/>
      <c r="B25" s="23"/>
      <c r="C25" s="23"/>
      <c r="D25" s="23"/>
      <c r="E25" s="25"/>
      <c r="F25" s="22"/>
      <c r="G25" s="25"/>
      <c r="H25" s="22"/>
      <c r="I25" s="25"/>
      <c r="J25" s="22"/>
      <c r="K25" s="25"/>
      <c r="L25" s="22"/>
      <c r="M25" s="25"/>
      <c r="N25" s="22"/>
      <c r="O25" s="25"/>
      <c r="P25" s="22"/>
      <c r="Q25" s="25"/>
      <c r="R25" s="22"/>
      <c r="S25" s="25"/>
      <c r="T25" s="22"/>
      <c r="U25" s="25"/>
      <c r="V25" s="22"/>
      <c r="W25" s="25"/>
      <c r="X25" s="22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3" ht="16.5" customHeight="1">
      <c r="A26" s="44" t="s">
        <v>80</v>
      </c>
      <c r="B26" s="36"/>
      <c r="C26" s="36"/>
      <c r="D26" s="37"/>
      <c r="E26" s="38"/>
      <c r="M26" s="71" t="str">
        <f>HYPERLINK('[1]реквизиты'!$G$6)</f>
        <v>Балыков Ю.А.</v>
      </c>
      <c r="N26" s="37"/>
      <c r="O26" s="37"/>
      <c r="P26" s="37"/>
      <c r="Q26" s="43"/>
      <c r="R26" s="40"/>
      <c r="S26" s="43"/>
      <c r="T26" s="40"/>
      <c r="U26" s="43"/>
      <c r="V26" s="72" t="str">
        <f>HYPERLINK('[1]реквизиты'!$G$7)</f>
        <v>/г.Заречный/</v>
      </c>
      <c r="W26" s="43"/>
      <c r="X26" s="40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15" customHeight="1">
      <c r="A27" s="44" t="str">
        <f>HYPERLINK('[1]реквизиты'!$A$8)</f>
        <v>Гл. секретарь, судья ВК</v>
      </c>
      <c r="B27" s="36"/>
      <c r="C27" s="53"/>
      <c r="D27" s="45"/>
      <c r="E27" s="46"/>
      <c r="F27" s="8"/>
      <c r="G27" s="8"/>
      <c r="H27" s="8"/>
      <c r="I27" s="8"/>
      <c r="J27" s="8"/>
      <c r="K27" s="8"/>
      <c r="L27" s="8"/>
      <c r="M27" s="39" t="str">
        <f>HYPERLINK('[1]реквизиты'!$G$8)</f>
        <v>Рожков В.И.</v>
      </c>
      <c r="N27" s="37"/>
      <c r="O27" s="37"/>
      <c r="P27" s="37"/>
      <c r="Q27" s="43"/>
      <c r="R27" s="40"/>
      <c r="S27" s="43"/>
      <c r="T27" s="40"/>
      <c r="U27" s="43"/>
      <c r="V27" s="41" t="str">
        <f>HYPERLINK('[1]реквизиты'!$G$9)</f>
        <v>/г.Саратов/</v>
      </c>
      <c r="W27" s="43"/>
      <c r="X27" s="40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ht="10.5" customHeight="1">
      <c r="A28" s="7"/>
      <c r="B28" s="7"/>
      <c r="C28" s="33"/>
      <c r="D28" s="3"/>
      <c r="E28" s="34"/>
      <c r="F28" s="16"/>
      <c r="J28" s="18"/>
      <c r="K28" s="25"/>
      <c r="L28" s="18"/>
      <c r="M28" s="25"/>
      <c r="N28" s="18"/>
      <c r="O28" s="25"/>
      <c r="P28" s="18"/>
      <c r="Q28" s="25"/>
      <c r="R28" s="18"/>
      <c r="S28" s="25"/>
      <c r="T28" s="18"/>
      <c r="U28" s="25"/>
      <c r="V28" s="18"/>
      <c r="W28" s="25"/>
      <c r="X28" s="18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3:33" ht="10.5" customHeight="1">
      <c r="M29" s="25"/>
      <c r="N29" s="22"/>
      <c r="O29" s="25"/>
      <c r="P29" s="22"/>
      <c r="Q29" s="25"/>
      <c r="R29" s="22"/>
      <c r="S29" s="25"/>
      <c r="T29" s="22"/>
      <c r="U29" s="25"/>
      <c r="V29" s="22"/>
      <c r="W29" s="25"/>
      <c r="X29" s="22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ht="10.5" customHeight="1">
      <c r="A30" s="35"/>
      <c r="B30" s="35"/>
      <c r="C30" s="35"/>
      <c r="D30" s="16"/>
      <c r="E30" s="16"/>
      <c r="G30" s="16"/>
      <c r="J30" s="18"/>
      <c r="K30" s="25"/>
      <c r="L30" s="18"/>
      <c r="M30" s="25"/>
      <c r="N30" s="18"/>
      <c r="O30" s="25"/>
      <c r="P30" s="18"/>
      <c r="Q30" s="25"/>
      <c r="R30" s="18"/>
      <c r="S30" s="25"/>
      <c r="T30" s="18"/>
      <c r="U30" s="25"/>
      <c r="V30" s="18"/>
      <c r="W30" s="25"/>
      <c r="X30" s="18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ht="10.5" customHeight="1">
      <c r="A31" s="24"/>
      <c r="B31" s="23"/>
      <c r="C31" s="23"/>
      <c r="D31" s="23"/>
      <c r="E31" s="25"/>
      <c r="F31" s="22"/>
      <c r="G31" s="25"/>
      <c r="H31" s="22"/>
      <c r="I31" s="25"/>
      <c r="J31" s="22"/>
      <c r="K31" s="25"/>
      <c r="L31" s="22"/>
      <c r="M31" s="25"/>
      <c r="N31" s="22"/>
      <c r="O31" s="25"/>
      <c r="P31" s="22"/>
      <c r="Q31" s="25"/>
      <c r="R31" s="22"/>
      <c r="S31" s="25"/>
      <c r="T31" s="22"/>
      <c r="U31" s="25"/>
      <c r="V31" s="22"/>
      <c r="W31" s="25"/>
      <c r="X31" s="22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ht="10.5" customHeight="1">
      <c r="A32" s="27"/>
      <c r="B32" s="23"/>
      <c r="C32" s="23"/>
      <c r="D32" s="23"/>
      <c r="E32" s="25"/>
      <c r="F32" s="18"/>
      <c r="G32" s="25"/>
      <c r="H32" s="18"/>
      <c r="I32" s="25"/>
      <c r="J32" s="18"/>
      <c r="K32" s="25"/>
      <c r="L32" s="18"/>
      <c r="M32" s="25"/>
      <c r="N32" s="18"/>
      <c r="O32" s="25"/>
      <c r="P32" s="18"/>
      <c r="Q32" s="25"/>
      <c r="R32" s="18"/>
      <c r="S32" s="25"/>
      <c r="T32" s="18"/>
      <c r="U32" s="25"/>
      <c r="V32" s="18"/>
      <c r="W32" s="25"/>
      <c r="X32" s="18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33" ht="10.5" customHeight="1">
      <c r="A33" s="24"/>
      <c r="B33" s="23"/>
      <c r="C33" s="23"/>
      <c r="D33" s="23"/>
      <c r="E33" s="25"/>
      <c r="F33" s="22"/>
      <c r="G33" s="25"/>
      <c r="H33" s="22"/>
      <c r="I33" s="25"/>
      <c r="J33" s="22"/>
      <c r="K33" s="25"/>
      <c r="L33" s="22"/>
      <c r="M33" s="25"/>
      <c r="N33" s="22"/>
      <c r="O33" s="25"/>
      <c r="P33" s="22"/>
      <c r="Q33" s="25"/>
      <c r="R33" s="22"/>
      <c r="S33" s="25"/>
      <c r="T33" s="22"/>
      <c r="U33" s="25"/>
      <c r="V33" s="22"/>
      <c r="W33" s="25"/>
      <c r="X33" s="22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ht="10.5" customHeight="1">
      <c r="A34" s="27"/>
      <c r="B34" s="23"/>
      <c r="C34" s="23"/>
      <c r="D34" s="23"/>
      <c r="E34" s="25"/>
      <c r="F34" s="18"/>
      <c r="G34" s="25"/>
      <c r="H34" s="18"/>
      <c r="I34" s="25"/>
      <c r="J34" s="18"/>
      <c r="K34" s="25"/>
      <c r="L34" s="18"/>
      <c r="M34" s="25"/>
      <c r="N34" s="18"/>
      <c r="O34" s="25"/>
      <c r="P34" s="18"/>
      <c r="Q34" s="25"/>
      <c r="R34" s="18"/>
      <c r="S34" s="25"/>
      <c r="T34" s="18"/>
      <c r="U34" s="25"/>
      <c r="V34" s="18"/>
      <c r="W34" s="25"/>
      <c r="X34" s="18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10.5" customHeight="1">
      <c r="A35" s="24"/>
      <c r="B35" s="23"/>
      <c r="C35" s="23"/>
      <c r="D35" s="23"/>
      <c r="E35" s="25"/>
      <c r="F35" s="22"/>
      <c r="G35" s="25"/>
      <c r="H35" s="22"/>
      <c r="I35" s="25"/>
      <c r="J35" s="22"/>
      <c r="K35" s="25"/>
      <c r="L35" s="22"/>
      <c r="M35" s="25"/>
      <c r="N35" s="22"/>
      <c r="O35" s="25"/>
      <c r="P35" s="22"/>
      <c r="Q35" s="25"/>
      <c r="R35" s="22"/>
      <c r="S35" s="25"/>
      <c r="T35" s="22"/>
      <c r="U35" s="25"/>
      <c r="V35" s="22"/>
      <c r="W35" s="25"/>
      <c r="X35" s="22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 ht="10.5" customHeight="1">
      <c r="A36" s="27"/>
      <c r="B36" s="23"/>
      <c r="C36" s="23"/>
      <c r="D36" s="23"/>
      <c r="E36" s="25"/>
      <c r="F36" s="18"/>
      <c r="G36" s="25"/>
      <c r="H36" s="18"/>
      <c r="I36" s="25"/>
      <c r="J36" s="18"/>
      <c r="K36" s="25"/>
      <c r="L36" s="18"/>
      <c r="M36" s="25"/>
      <c r="N36" s="18"/>
      <c r="O36" s="25"/>
      <c r="P36" s="18"/>
      <c r="Q36" s="25"/>
      <c r="R36" s="18"/>
      <c r="S36" s="25"/>
      <c r="T36" s="18"/>
      <c r="U36" s="25"/>
      <c r="V36" s="18"/>
      <c r="W36" s="25"/>
      <c r="X36" s="18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ht="10.5" customHeight="1">
      <c r="A37" s="24"/>
      <c r="B37" s="23"/>
      <c r="C37" s="23"/>
      <c r="D37" s="23"/>
      <c r="E37" s="25"/>
      <c r="F37" s="22"/>
      <c r="G37" s="25"/>
      <c r="H37" s="22"/>
      <c r="I37" s="25"/>
      <c r="J37" s="22"/>
      <c r="K37" s="25"/>
      <c r="L37" s="22"/>
      <c r="M37" s="25"/>
      <c r="N37" s="22"/>
      <c r="O37" s="25"/>
      <c r="P37" s="22"/>
      <c r="Q37" s="25"/>
      <c r="R37" s="22"/>
      <c r="S37" s="25"/>
      <c r="T37" s="22"/>
      <c r="U37" s="25"/>
      <c r="V37" s="22"/>
      <c r="W37" s="25"/>
      <c r="X37" s="22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33" ht="10.5" customHeight="1">
      <c r="A38" s="27"/>
      <c r="B38" s="23"/>
      <c r="C38" s="23"/>
      <c r="D38" s="23"/>
      <c r="E38" s="25"/>
      <c r="F38" s="18"/>
      <c r="G38" s="25"/>
      <c r="H38" s="18"/>
      <c r="I38" s="25"/>
      <c r="J38" s="18"/>
      <c r="K38" s="25"/>
      <c r="L38" s="18"/>
      <c r="M38" s="25"/>
      <c r="N38" s="18"/>
      <c r="O38" s="25"/>
      <c r="P38" s="18"/>
      <c r="Q38" s="25"/>
      <c r="R38" s="18"/>
      <c r="S38" s="25"/>
      <c r="T38" s="18"/>
      <c r="U38" s="25"/>
      <c r="V38" s="18"/>
      <c r="W38" s="25"/>
      <c r="X38" s="18"/>
      <c r="Y38" s="26"/>
      <c r="Z38" s="26"/>
      <c r="AA38" s="26"/>
      <c r="AB38" s="26"/>
      <c r="AC38" s="26"/>
      <c r="AD38" s="26"/>
      <c r="AE38" s="26"/>
      <c r="AF38" s="26"/>
      <c r="AG38" s="26"/>
    </row>
    <row r="39" spans="1:33" ht="10.5" customHeight="1">
      <c r="A39" s="24"/>
      <c r="B39" s="23"/>
      <c r="C39" s="23"/>
      <c r="D39" s="23"/>
      <c r="E39" s="25"/>
      <c r="F39" s="22"/>
      <c r="G39" s="25"/>
      <c r="H39" s="22"/>
      <c r="I39" s="25"/>
      <c r="J39" s="22"/>
      <c r="K39" s="25"/>
      <c r="L39" s="22"/>
      <c r="M39" s="25"/>
      <c r="N39" s="22"/>
      <c r="O39" s="25"/>
      <c r="P39" s="22"/>
      <c r="Q39" s="25"/>
      <c r="R39" s="22"/>
      <c r="S39" s="25"/>
      <c r="T39" s="22"/>
      <c r="U39" s="25"/>
      <c r="V39" s="22"/>
      <c r="W39" s="25"/>
      <c r="X39" s="22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 ht="10.5" customHeight="1">
      <c r="A40" s="27"/>
      <c r="B40" s="23"/>
      <c r="C40" s="23"/>
      <c r="D40" s="23"/>
      <c r="E40" s="25"/>
      <c r="F40" s="18"/>
      <c r="G40" s="25"/>
      <c r="H40" s="18"/>
      <c r="I40" s="25"/>
      <c r="J40" s="18"/>
      <c r="K40" s="25"/>
      <c r="L40" s="18"/>
      <c r="M40" s="25"/>
      <c r="N40" s="18"/>
      <c r="O40" s="25"/>
      <c r="P40" s="18"/>
      <c r="Q40" s="25"/>
      <c r="R40" s="18"/>
      <c r="S40" s="25"/>
      <c r="T40" s="18"/>
      <c r="U40" s="25"/>
      <c r="V40" s="18"/>
      <c r="W40" s="25"/>
      <c r="X40" s="18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ht="10.5" customHeight="1">
      <c r="A41" s="24"/>
      <c r="B41" s="23"/>
      <c r="C41" s="23"/>
      <c r="D41" s="23"/>
      <c r="E41" s="25"/>
      <c r="F41" s="22"/>
      <c r="G41" s="25"/>
      <c r="H41" s="22"/>
      <c r="I41" s="25"/>
      <c r="J41" s="22"/>
      <c r="K41" s="25"/>
      <c r="L41" s="22"/>
      <c r="M41" s="25"/>
      <c r="N41" s="22"/>
      <c r="O41" s="25"/>
      <c r="P41" s="22"/>
      <c r="Q41" s="25"/>
      <c r="R41" s="22"/>
      <c r="S41" s="25"/>
      <c r="T41" s="22"/>
      <c r="U41" s="25"/>
      <c r="V41" s="22"/>
      <c r="W41" s="25"/>
      <c r="X41" s="22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ht="10.5" customHeight="1">
      <c r="A42" s="27"/>
      <c r="B42" s="23"/>
      <c r="C42" s="23"/>
      <c r="D42" s="23"/>
      <c r="E42" s="25"/>
      <c r="F42" s="18"/>
      <c r="G42" s="25"/>
      <c r="H42" s="18"/>
      <c r="I42" s="25"/>
      <c r="J42" s="18"/>
      <c r="K42" s="25"/>
      <c r="L42" s="18"/>
      <c r="M42" s="25"/>
      <c r="N42" s="18"/>
      <c r="O42" s="25"/>
      <c r="P42" s="18"/>
      <c r="Q42" s="25"/>
      <c r="R42" s="18"/>
      <c r="S42" s="25"/>
      <c r="T42" s="18"/>
      <c r="U42" s="25"/>
      <c r="V42" s="18"/>
      <c r="W42" s="25"/>
      <c r="X42" s="18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:33" ht="10.5" customHeight="1">
      <c r="A43" s="24"/>
      <c r="B43" s="23"/>
      <c r="C43" s="23"/>
      <c r="D43" s="23"/>
      <c r="E43" s="25"/>
      <c r="F43" s="22"/>
      <c r="G43" s="25"/>
      <c r="H43" s="22"/>
      <c r="I43" s="25"/>
      <c r="J43" s="22"/>
      <c r="K43" s="25"/>
      <c r="L43" s="22"/>
      <c r="M43" s="25"/>
      <c r="N43" s="22"/>
      <c r="O43" s="25"/>
      <c r="P43" s="22"/>
      <c r="Q43" s="25"/>
      <c r="R43" s="22"/>
      <c r="S43" s="25"/>
      <c r="T43" s="22"/>
      <c r="U43" s="25"/>
      <c r="V43" s="22"/>
      <c r="W43" s="25"/>
      <c r="X43" s="22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ht="10.5" customHeight="1">
      <c r="A44" s="27"/>
      <c r="B44" s="23"/>
      <c r="C44" s="23"/>
      <c r="D44" s="23"/>
      <c r="E44" s="25"/>
      <c r="F44" s="18"/>
      <c r="G44" s="25"/>
      <c r="H44" s="18"/>
      <c r="I44" s="25"/>
      <c r="J44" s="18"/>
      <c r="K44" s="25"/>
      <c r="L44" s="18"/>
      <c r="M44" s="25"/>
      <c r="N44" s="18"/>
      <c r="O44" s="25"/>
      <c r="P44" s="18"/>
      <c r="Q44" s="25"/>
      <c r="R44" s="18"/>
      <c r="S44" s="25"/>
      <c r="T44" s="18"/>
      <c r="U44" s="25"/>
      <c r="V44" s="18"/>
      <c r="W44" s="25"/>
      <c r="X44" s="18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 ht="10.5" customHeight="1">
      <c r="A45" s="24"/>
      <c r="B45" s="23"/>
      <c r="C45" s="23"/>
      <c r="D45" s="23"/>
      <c r="E45" s="25"/>
      <c r="F45" s="22"/>
      <c r="G45" s="25"/>
      <c r="H45" s="22"/>
      <c r="I45" s="25"/>
      <c r="J45" s="22"/>
      <c r="K45" s="25"/>
      <c r="L45" s="22"/>
      <c r="M45" s="25"/>
      <c r="N45" s="22"/>
      <c r="O45" s="25"/>
      <c r="P45" s="22"/>
      <c r="Q45" s="25"/>
      <c r="R45" s="22"/>
      <c r="S45" s="25"/>
      <c r="T45" s="22"/>
      <c r="U45" s="25"/>
      <c r="V45" s="22"/>
      <c r="W45" s="25"/>
      <c r="X45" s="22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ht="10.5" customHeight="1">
      <c r="A46" s="27"/>
      <c r="B46" s="23"/>
      <c r="C46" s="23"/>
      <c r="D46" s="23"/>
      <c r="E46" s="25"/>
      <c r="F46" s="18"/>
      <c r="G46" s="25"/>
      <c r="H46" s="18"/>
      <c r="I46" s="25"/>
      <c r="J46" s="18"/>
      <c r="K46" s="25"/>
      <c r="L46" s="18"/>
      <c r="M46" s="25"/>
      <c r="N46" s="18"/>
      <c r="O46" s="25"/>
      <c r="P46" s="18"/>
      <c r="Q46" s="25"/>
      <c r="R46" s="18"/>
      <c r="S46" s="25"/>
      <c r="T46" s="18"/>
      <c r="U46" s="25"/>
      <c r="V46" s="18"/>
      <c r="W46" s="25"/>
      <c r="X46" s="18"/>
      <c r="Y46" s="26"/>
      <c r="Z46" s="26"/>
      <c r="AA46" s="26"/>
      <c r="AB46" s="26"/>
      <c r="AC46" s="26"/>
      <c r="AD46" s="26"/>
      <c r="AE46" s="26"/>
      <c r="AF46" s="26"/>
      <c r="AG46" s="26"/>
    </row>
    <row r="47" spans="1:33" ht="10.5" customHeight="1">
      <c r="A47" s="24"/>
      <c r="B47" s="23"/>
      <c r="C47" s="23"/>
      <c r="D47" s="23"/>
      <c r="E47" s="25"/>
      <c r="F47" s="22"/>
      <c r="G47" s="25"/>
      <c r="H47" s="22"/>
      <c r="I47" s="25"/>
      <c r="J47" s="22"/>
      <c r="K47" s="25"/>
      <c r="L47" s="22"/>
      <c r="M47" s="25"/>
      <c r="N47" s="22"/>
      <c r="O47" s="25"/>
      <c r="P47" s="22"/>
      <c r="Q47" s="25"/>
      <c r="R47" s="22"/>
      <c r="S47" s="25"/>
      <c r="T47" s="22"/>
      <c r="U47" s="25"/>
      <c r="V47" s="22"/>
      <c r="W47" s="25"/>
      <c r="X47" s="22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ht="10.5" customHeight="1">
      <c r="A48" s="27"/>
      <c r="B48" s="23"/>
      <c r="C48" s="23"/>
      <c r="D48" s="23"/>
      <c r="E48" s="25"/>
      <c r="F48" s="18"/>
      <c r="G48" s="25"/>
      <c r="H48" s="18"/>
      <c r="I48" s="25"/>
      <c r="J48" s="18"/>
      <c r="K48" s="25"/>
      <c r="L48" s="18"/>
      <c r="M48" s="25"/>
      <c r="N48" s="18"/>
      <c r="O48" s="25"/>
      <c r="P48" s="18"/>
      <c r="Q48" s="25"/>
      <c r="R48" s="18"/>
      <c r="S48" s="25"/>
      <c r="T48" s="18"/>
      <c r="U48" s="25"/>
      <c r="V48" s="18"/>
      <c r="W48" s="25"/>
      <c r="X48" s="18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ht="10.5" customHeight="1">
      <c r="A49" s="24"/>
      <c r="B49" s="23"/>
      <c r="C49" s="23"/>
      <c r="D49" s="23"/>
      <c r="E49" s="25"/>
      <c r="F49" s="22"/>
      <c r="G49" s="25"/>
      <c r="H49" s="22"/>
      <c r="I49" s="25"/>
      <c r="J49" s="22"/>
      <c r="K49" s="25"/>
      <c r="L49" s="22"/>
      <c r="M49" s="25"/>
      <c r="N49" s="22"/>
      <c r="O49" s="25"/>
      <c r="P49" s="22"/>
      <c r="Q49" s="25"/>
      <c r="R49" s="22"/>
      <c r="S49" s="25"/>
      <c r="T49" s="22"/>
      <c r="U49" s="25"/>
      <c r="V49" s="22"/>
      <c r="W49" s="25"/>
      <c r="X49" s="22"/>
      <c r="Y49" s="26"/>
      <c r="Z49" s="26"/>
      <c r="AA49" s="26"/>
      <c r="AB49" s="26"/>
      <c r="AC49" s="26"/>
      <c r="AD49" s="26"/>
      <c r="AE49" s="26"/>
      <c r="AF49" s="26"/>
      <c r="AG49" s="26"/>
    </row>
    <row r="50" spans="1:33" ht="10.5" customHeight="1">
      <c r="A50" s="27"/>
      <c r="B50" s="23"/>
      <c r="C50" s="23"/>
      <c r="D50" s="23"/>
      <c r="E50" s="25"/>
      <c r="F50" s="18"/>
      <c r="G50" s="25"/>
      <c r="H50" s="18"/>
      <c r="I50" s="25"/>
      <c r="J50" s="18"/>
      <c r="K50" s="25"/>
      <c r="L50" s="18"/>
      <c r="M50" s="25"/>
      <c r="N50" s="18"/>
      <c r="O50" s="25"/>
      <c r="P50" s="18"/>
      <c r="Q50" s="25"/>
      <c r="R50" s="18"/>
      <c r="S50" s="25"/>
      <c r="T50" s="18"/>
      <c r="U50" s="25"/>
      <c r="V50" s="18"/>
      <c r="W50" s="25"/>
      <c r="X50" s="18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ht="10.5" customHeight="1">
      <c r="A51" s="24"/>
      <c r="B51" s="23"/>
      <c r="C51" s="23"/>
      <c r="D51" s="23"/>
      <c r="E51" s="25"/>
      <c r="F51" s="22"/>
      <c r="G51" s="25"/>
      <c r="H51" s="22"/>
      <c r="I51" s="25"/>
      <c r="J51" s="22"/>
      <c r="K51" s="25"/>
      <c r="L51" s="22"/>
      <c r="M51" s="25"/>
      <c r="N51" s="22"/>
      <c r="O51" s="25"/>
      <c r="P51" s="22"/>
      <c r="Q51" s="25"/>
      <c r="R51" s="22"/>
      <c r="S51" s="25"/>
      <c r="T51" s="22"/>
      <c r="U51" s="25"/>
      <c r="V51" s="22"/>
      <c r="W51" s="25"/>
      <c r="X51" s="22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27" ht="10.5" customHeight="1">
      <c r="A52" s="27"/>
      <c r="B52" s="23"/>
      <c r="C52" s="23"/>
      <c r="D52" s="23"/>
      <c r="E52" s="25"/>
      <c r="F52" s="18"/>
      <c r="G52" s="25"/>
      <c r="H52" s="18"/>
      <c r="I52" s="25"/>
      <c r="J52" s="18"/>
      <c r="K52" s="25"/>
      <c r="L52" s="18"/>
      <c r="M52" s="25"/>
      <c r="N52" s="18"/>
      <c r="O52" s="25"/>
      <c r="P52" s="18"/>
      <c r="Q52" s="25"/>
      <c r="R52" s="18"/>
      <c r="S52" s="25"/>
      <c r="T52" s="18"/>
      <c r="U52" s="25"/>
      <c r="V52" s="18"/>
      <c r="W52" s="25"/>
      <c r="X52" s="18"/>
      <c r="Y52" s="26"/>
      <c r="Z52" s="26"/>
      <c r="AA52" s="26"/>
    </row>
    <row r="53" spans="1:27" ht="10.5" customHeight="1">
      <c r="A53" s="24"/>
      <c r="B53" s="23"/>
      <c r="C53" s="23"/>
      <c r="D53" s="23"/>
      <c r="E53" s="25"/>
      <c r="F53" s="22"/>
      <c r="G53" s="25"/>
      <c r="H53" s="22"/>
      <c r="I53" s="25"/>
      <c r="J53" s="22"/>
      <c r="K53" s="25"/>
      <c r="L53" s="22"/>
      <c r="M53" s="25"/>
      <c r="N53" s="22"/>
      <c r="O53" s="25"/>
      <c r="P53" s="22"/>
      <c r="Q53" s="25"/>
      <c r="R53" s="22"/>
      <c r="S53" s="25"/>
      <c r="T53" s="22"/>
      <c r="U53" s="25"/>
      <c r="V53" s="22"/>
      <c r="W53" s="25"/>
      <c r="X53" s="22"/>
      <c r="Y53" s="26"/>
      <c r="Z53" s="26"/>
      <c r="AA53" s="26"/>
    </row>
    <row r="54" spans="1:27" ht="10.5" customHeight="1">
      <c r="A54" s="27"/>
      <c r="B54" s="23"/>
      <c r="C54" s="23"/>
      <c r="D54" s="23"/>
      <c r="E54" s="25"/>
      <c r="F54" s="18"/>
      <c r="G54" s="25"/>
      <c r="H54" s="18"/>
      <c r="I54" s="25"/>
      <c r="J54" s="18"/>
      <c r="K54" s="25"/>
      <c r="L54" s="18"/>
      <c r="M54" s="25"/>
      <c r="N54" s="18"/>
      <c r="O54" s="25"/>
      <c r="P54" s="18"/>
      <c r="Q54" s="25"/>
      <c r="R54" s="18"/>
      <c r="S54" s="25"/>
      <c r="T54" s="18"/>
      <c r="U54" s="25"/>
      <c r="V54" s="18"/>
      <c r="W54" s="25"/>
      <c r="X54" s="18"/>
      <c r="Y54" s="26"/>
      <c r="Z54" s="26"/>
      <c r="AA54" s="26"/>
    </row>
    <row r="55" spans="1:27" ht="10.5" customHeight="1">
      <c r="A55" s="24"/>
      <c r="B55" s="23"/>
      <c r="C55" s="23"/>
      <c r="D55" s="23"/>
      <c r="E55" s="25"/>
      <c r="F55" s="22"/>
      <c r="G55" s="25"/>
      <c r="H55" s="22"/>
      <c r="I55" s="25"/>
      <c r="J55" s="22"/>
      <c r="K55" s="25"/>
      <c r="L55" s="22"/>
      <c r="M55" s="25"/>
      <c r="N55" s="22"/>
      <c r="O55" s="25"/>
      <c r="P55" s="22"/>
      <c r="Q55" s="25"/>
      <c r="R55" s="22"/>
      <c r="S55" s="25"/>
      <c r="T55" s="22"/>
      <c r="U55" s="25"/>
      <c r="V55" s="22"/>
      <c r="W55" s="25"/>
      <c r="X55" s="22"/>
      <c r="Y55" s="26"/>
      <c r="Z55" s="26"/>
      <c r="AA55" s="26"/>
    </row>
    <row r="56" spans="1:27" ht="10.5" customHeight="1">
      <c r="A56" s="27"/>
      <c r="B56" s="23"/>
      <c r="C56" s="23"/>
      <c r="D56" s="23"/>
      <c r="E56" s="25"/>
      <c r="F56" s="18"/>
      <c r="G56" s="25"/>
      <c r="H56" s="18"/>
      <c r="I56" s="25"/>
      <c r="J56" s="18"/>
      <c r="K56" s="25"/>
      <c r="L56" s="18"/>
      <c r="M56" s="25"/>
      <c r="N56" s="18"/>
      <c r="O56" s="25"/>
      <c r="P56" s="18"/>
      <c r="Q56" s="25"/>
      <c r="R56" s="18"/>
      <c r="S56" s="25"/>
      <c r="T56" s="18"/>
      <c r="U56" s="25"/>
      <c r="V56" s="18"/>
      <c r="W56" s="25"/>
      <c r="X56" s="18"/>
      <c r="Y56" s="26"/>
      <c r="Z56" s="26"/>
      <c r="AA56" s="26"/>
    </row>
    <row r="57" spans="1:27" ht="10.5" customHeight="1">
      <c r="A57" s="24"/>
      <c r="B57" s="23"/>
      <c r="C57" s="23"/>
      <c r="D57" s="23"/>
      <c r="E57" s="25"/>
      <c r="F57" s="22"/>
      <c r="G57" s="25"/>
      <c r="H57" s="22"/>
      <c r="I57" s="25"/>
      <c r="J57" s="22"/>
      <c r="K57" s="25"/>
      <c r="L57" s="22"/>
      <c r="M57" s="25"/>
      <c r="N57" s="22"/>
      <c r="O57" s="25"/>
      <c r="P57" s="22"/>
      <c r="Q57" s="25"/>
      <c r="R57" s="22"/>
      <c r="S57" s="25"/>
      <c r="T57" s="22"/>
      <c r="U57" s="25"/>
      <c r="V57" s="22"/>
      <c r="W57" s="25"/>
      <c r="X57" s="22"/>
      <c r="Y57" s="26"/>
      <c r="Z57" s="26"/>
      <c r="AA57" s="26"/>
    </row>
    <row r="58" spans="1:27" ht="10.5" customHeight="1">
      <c r="A58" s="27"/>
      <c r="B58" s="23"/>
      <c r="C58" s="23"/>
      <c r="D58" s="23"/>
      <c r="E58" s="25"/>
      <c r="F58" s="18"/>
      <c r="G58" s="25"/>
      <c r="H58" s="18"/>
      <c r="I58" s="25"/>
      <c r="J58" s="18"/>
      <c r="K58" s="25"/>
      <c r="L58" s="18"/>
      <c r="M58" s="25"/>
      <c r="N58" s="18"/>
      <c r="O58" s="25"/>
      <c r="P58" s="18"/>
      <c r="Q58" s="25"/>
      <c r="R58" s="18"/>
      <c r="S58" s="25"/>
      <c r="T58" s="18"/>
      <c r="U58" s="25"/>
      <c r="V58" s="18"/>
      <c r="W58" s="25"/>
      <c r="X58" s="18"/>
      <c r="Y58" s="26"/>
      <c r="Z58" s="26"/>
      <c r="AA58" s="26"/>
    </row>
    <row r="59" spans="1:27" ht="10.5" customHeight="1">
      <c r="A59" s="24"/>
      <c r="B59" s="23"/>
      <c r="C59" s="23"/>
      <c r="D59" s="23"/>
      <c r="E59" s="25"/>
      <c r="F59" s="22"/>
      <c r="G59" s="25"/>
      <c r="H59" s="22"/>
      <c r="I59" s="25"/>
      <c r="J59" s="22"/>
      <c r="K59" s="25"/>
      <c r="L59" s="22"/>
      <c r="M59" s="25"/>
      <c r="N59" s="22"/>
      <c r="O59" s="25"/>
      <c r="P59" s="22"/>
      <c r="Q59" s="25"/>
      <c r="R59" s="22"/>
      <c r="S59" s="25"/>
      <c r="T59" s="22"/>
      <c r="U59" s="25"/>
      <c r="V59" s="22"/>
      <c r="W59" s="25"/>
      <c r="X59" s="22"/>
      <c r="Y59" s="26"/>
      <c r="Z59" s="26"/>
      <c r="AA59" s="26"/>
    </row>
    <row r="60" spans="1:27" ht="10.5" customHeight="1">
      <c r="A60" s="27"/>
      <c r="B60" s="23"/>
      <c r="C60" s="23"/>
      <c r="D60" s="23"/>
      <c r="E60" s="25"/>
      <c r="F60" s="18"/>
      <c r="G60" s="25"/>
      <c r="H60" s="18"/>
      <c r="I60" s="25"/>
      <c r="J60" s="18"/>
      <c r="K60" s="25"/>
      <c r="L60" s="18"/>
      <c r="M60" s="25"/>
      <c r="N60" s="18"/>
      <c r="O60" s="25"/>
      <c r="P60" s="18"/>
      <c r="Q60" s="25"/>
      <c r="R60" s="18"/>
      <c r="S60" s="25"/>
      <c r="T60" s="18"/>
      <c r="U60" s="25"/>
      <c r="V60" s="18"/>
      <c r="W60" s="25"/>
      <c r="X60" s="18"/>
      <c r="Y60" s="26"/>
      <c r="Z60" s="26"/>
      <c r="AA60" s="26"/>
    </row>
    <row r="61" spans="1:27" ht="10.5" customHeight="1">
      <c r="A61" s="24"/>
      <c r="B61" s="23"/>
      <c r="C61" s="23"/>
      <c r="D61" s="23"/>
      <c r="E61" s="25"/>
      <c r="F61" s="22"/>
      <c r="G61" s="25"/>
      <c r="H61" s="22"/>
      <c r="I61" s="25"/>
      <c r="J61" s="22"/>
      <c r="K61" s="25"/>
      <c r="L61" s="22"/>
      <c r="M61" s="25"/>
      <c r="N61" s="22"/>
      <c r="O61" s="25"/>
      <c r="P61" s="22"/>
      <c r="Q61" s="25"/>
      <c r="R61" s="22"/>
      <c r="S61" s="25"/>
      <c r="T61" s="22"/>
      <c r="U61" s="25"/>
      <c r="V61" s="22"/>
      <c r="W61" s="25"/>
      <c r="X61" s="22"/>
      <c r="Y61" s="26"/>
      <c r="Z61" s="26"/>
      <c r="AA61" s="26"/>
    </row>
    <row r="62" spans="1:27" ht="10.5" customHeight="1">
      <c r="A62" s="27"/>
      <c r="B62" s="23"/>
      <c r="C62" s="23"/>
      <c r="D62" s="23"/>
      <c r="E62" s="25"/>
      <c r="F62" s="18"/>
      <c r="G62" s="25"/>
      <c r="H62" s="18"/>
      <c r="I62" s="25"/>
      <c r="J62" s="18"/>
      <c r="K62" s="25"/>
      <c r="L62" s="18"/>
      <c r="M62" s="25"/>
      <c r="N62" s="18"/>
      <c r="O62" s="25"/>
      <c r="P62" s="18"/>
      <c r="Q62" s="25"/>
      <c r="R62" s="18"/>
      <c r="S62" s="25"/>
      <c r="T62" s="18"/>
      <c r="U62" s="25"/>
      <c r="V62" s="18"/>
      <c r="W62" s="25"/>
      <c r="X62" s="18"/>
      <c r="Y62" s="26"/>
      <c r="Z62" s="26"/>
      <c r="AA62" s="26"/>
    </row>
    <row r="63" spans="1:27" ht="10.5" customHeight="1">
      <c r="A63" s="24"/>
      <c r="B63" s="23"/>
      <c r="C63" s="23"/>
      <c r="D63" s="23"/>
      <c r="E63" s="25"/>
      <c r="F63" s="22"/>
      <c r="G63" s="25"/>
      <c r="H63" s="22"/>
      <c r="I63" s="25"/>
      <c r="J63" s="22"/>
      <c r="K63" s="25"/>
      <c r="L63" s="22"/>
      <c r="M63" s="25"/>
      <c r="N63" s="22"/>
      <c r="O63" s="25"/>
      <c r="P63" s="22"/>
      <c r="Q63" s="25"/>
      <c r="R63" s="22"/>
      <c r="S63" s="25"/>
      <c r="T63" s="22"/>
      <c r="U63" s="25"/>
      <c r="V63" s="22"/>
      <c r="W63" s="25"/>
      <c r="X63" s="22"/>
      <c r="Y63" s="26"/>
      <c r="Z63" s="26"/>
      <c r="AA63" s="26"/>
    </row>
    <row r="64" spans="1:27" ht="10.5" customHeight="1">
      <c r="A64" s="27"/>
      <c r="B64" s="23"/>
      <c r="C64" s="23"/>
      <c r="D64" s="23"/>
      <c r="E64" s="25"/>
      <c r="F64" s="18"/>
      <c r="G64" s="25"/>
      <c r="H64" s="18"/>
      <c r="I64" s="25"/>
      <c r="J64" s="18"/>
      <c r="K64" s="25"/>
      <c r="L64" s="18"/>
      <c r="M64" s="25"/>
      <c r="N64" s="18"/>
      <c r="O64" s="25"/>
      <c r="P64" s="18"/>
      <c r="Q64" s="25"/>
      <c r="R64" s="18"/>
      <c r="S64" s="25"/>
      <c r="T64" s="18"/>
      <c r="U64" s="25"/>
      <c r="V64" s="18"/>
      <c r="W64" s="25"/>
      <c r="X64" s="18"/>
      <c r="Y64" s="26"/>
      <c r="Z64" s="26"/>
      <c r="AA64" s="26"/>
    </row>
    <row r="65" spans="1:27" ht="10.5" customHeight="1">
      <c r="A65" s="24"/>
      <c r="B65" s="23"/>
      <c r="C65" s="23"/>
      <c r="D65" s="23"/>
      <c r="E65" s="25"/>
      <c r="F65" s="22"/>
      <c r="G65" s="25"/>
      <c r="H65" s="22"/>
      <c r="I65" s="25"/>
      <c r="J65" s="22"/>
      <c r="K65" s="25"/>
      <c r="L65" s="22"/>
      <c r="M65" s="25"/>
      <c r="N65" s="22"/>
      <c r="O65" s="25"/>
      <c r="P65" s="22"/>
      <c r="Q65" s="25"/>
      <c r="R65" s="22"/>
      <c r="S65" s="25"/>
      <c r="T65" s="22"/>
      <c r="U65" s="25"/>
      <c r="V65" s="22"/>
      <c r="W65" s="25"/>
      <c r="X65" s="22"/>
      <c r="Y65" s="26"/>
      <c r="Z65" s="26"/>
      <c r="AA65" s="26"/>
    </row>
    <row r="66" spans="1:27" ht="10.5" customHeight="1">
      <c r="A66" s="27"/>
      <c r="B66" s="23"/>
      <c r="C66" s="23"/>
      <c r="D66" s="23"/>
      <c r="E66" s="25"/>
      <c r="F66" s="18"/>
      <c r="G66" s="25"/>
      <c r="H66" s="18"/>
      <c r="I66" s="25"/>
      <c r="J66" s="18"/>
      <c r="K66" s="25"/>
      <c r="L66" s="18"/>
      <c r="M66" s="25"/>
      <c r="N66" s="18"/>
      <c r="O66" s="25"/>
      <c r="P66" s="18"/>
      <c r="Q66" s="25"/>
      <c r="R66" s="18"/>
      <c r="S66" s="25"/>
      <c r="T66" s="18"/>
      <c r="U66" s="25"/>
      <c r="V66" s="18"/>
      <c r="W66" s="25"/>
      <c r="X66" s="18"/>
      <c r="Y66" s="26"/>
      <c r="Z66" s="26"/>
      <c r="AA66" s="26"/>
    </row>
    <row r="67" spans="1:27" ht="10.5" customHeight="1">
      <c r="A67" s="24"/>
      <c r="B67" s="23"/>
      <c r="C67" s="23"/>
      <c r="D67" s="23"/>
      <c r="E67" s="25"/>
      <c r="F67" s="22"/>
      <c r="G67" s="25"/>
      <c r="H67" s="22"/>
      <c r="I67" s="25"/>
      <c r="J67" s="22"/>
      <c r="K67" s="25"/>
      <c r="L67" s="22"/>
      <c r="M67" s="25"/>
      <c r="N67" s="22"/>
      <c r="O67" s="25"/>
      <c r="P67" s="22"/>
      <c r="Q67" s="25"/>
      <c r="R67" s="22"/>
      <c r="S67" s="25"/>
      <c r="T67" s="22"/>
      <c r="U67" s="25"/>
      <c r="V67" s="22"/>
      <c r="W67" s="25"/>
      <c r="X67" s="22"/>
      <c r="Y67" s="26"/>
      <c r="Z67" s="26"/>
      <c r="AA67" s="26"/>
    </row>
    <row r="68" spans="1:27" ht="10.5" customHeight="1">
      <c r="A68" s="27"/>
      <c r="B68" s="23"/>
      <c r="C68" s="23"/>
      <c r="D68" s="23"/>
      <c r="E68" s="25"/>
      <c r="F68" s="18"/>
      <c r="G68" s="25"/>
      <c r="H68" s="18"/>
      <c r="I68" s="25"/>
      <c r="J68" s="18"/>
      <c r="K68" s="25"/>
      <c r="L68" s="18"/>
      <c r="M68" s="25"/>
      <c r="N68" s="18"/>
      <c r="O68" s="25"/>
      <c r="P68" s="18"/>
      <c r="Q68" s="25"/>
      <c r="R68" s="18"/>
      <c r="S68" s="25"/>
      <c r="T68" s="18"/>
      <c r="U68" s="25"/>
      <c r="V68" s="18"/>
      <c r="W68" s="25"/>
      <c r="X68" s="18"/>
      <c r="Y68" s="26"/>
      <c r="Z68" s="26"/>
      <c r="AA68" s="26"/>
    </row>
    <row r="69" spans="1:27" ht="10.5" customHeight="1">
      <c r="A69" s="24"/>
      <c r="B69" s="23"/>
      <c r="C69" s="23"/>
      <c r="D69" s="23"/>
      <c r="E69" s="25"/>
      <c r="F69" s="22"/>
      <c r="G69" s="25"/>
      <c r="H69" s="22"/>
      <c r="I69" s="25"/>
      <c r="J69" s="22"/>
      <c r="K69" s="25"/>
      <c r="L69" s="22"/>
      <c r="M69" s="25"/>
      <c r="N69" s="22"/>
      <c r="O69" s="25"/>
      <c r="P69" s="22"/>
      <c r="Q69" s="25"/>
      <c r="R69" s="22"/>
      <c r="S69" s="25"/>
      <c r="T69" s="22"/>
      <c r="U69" s="25"/>
      <c r="V69" s="22"/>
      <c r="W69" s="25"/>
      <c r="X69" s="22"/>
      <c r="Y69" s="26"/>
      <c r="Z69" s="26"/>
      <c r="AA69" s="26"/>
    </row>
    <row r="70" spans="1:27" ht="10.5" customHeight="1">
      <c r="A70" s="27"/>
      <c r="B70" s="23"/>
      <c r="C70" s="23"/>
      <c r="D70" s="23"/>
      <c r="E70" s="25"/>
      <c r="F70" s="18"/>
      <c r="G70" s="25"/>
      <c r="H70" s="18"/>
      <c r="I70" s="25"/>
      <c r="J70" s="18"/>
      <c r="K70" s="25"/>
      <c r="L70" s="18"/>
      <c r="M70" s="25"/>
      <c r="N70" s="18"/>
      <c r="O70" s="25"/>
      <c r="P70" s="18"/>
      <c r="Q70" s="25"/>
      <c r="R70" s="18"/>
      <c r="S70" s="25"/>
      <c r="T70" s="18"/>
      <c r="U70" s="25"/>
      <c r="V70" s="18"/>
      <c r="W70" s="25"/>
      <c r="X70" s="18"/>
      <c r="Y70" s="26"/>
      <c r="Z70" s="26"/>
      <c r="AA70" s="26"/>
    </row>
    <row r="71" spans="1:27" ht="10.5" customHeight="1">
      <c r="A71" s="24"/>
      <c r="B71" s="23"/>
      <c r="C71" s="23"/>
      <c r="D71" s="23"/>
      <c r="E71" s="25"/>
      <c r="F71" s="22"/>
      <c r="G71" s="25"/>
      <c r="H71" s="22"/>
      <c r="I71" s="25"/>
      <c r="J71" s="22"/>
      <c r="K71" s="25"/>
      <c r="L71" s="22"/>
      <c r="M71" s="25"/>
      <c r="N71" s="22"/>
      <c r="O71" s="25"/>
      <c r="P71" s="22"/>
      <c r="Q71" s="25"/>
      <c r="R71" s="22"/>
      <c r="S71" s="25"/>
      <c r="T71" s="22"/>
      <c r="U71" s="25"/>
      <c r="V71" s="22"/>
      <c r="W71" s="25"/>
      <c r="X71" s="22"/>
      <c r="Y71" s="26"/>
      <c r="Z71" s="26"/>
      <c r="AA71" s="26"/>
    </row>
    <row r="72" spans="1:27" ht="10.5" customHeight="1">
      <c r="A72" s="27"/>
      <c r="B72" s="23"/>
      <c r="C72" s="23"/>
      <c r="D72" s="23"/>
      <c r="E72" s="25"/>
      <c r="F72" s="18"/>
      <c r="G72" s="25"/>
      <c r="H72" s="18"/>
      <c r="I72" s="25"/>
      <c r="J72" s="18"/>
      <c r="K72" s="25"/>
      <c r="L72" s="18"/>
      <c r="M72" s="25"/>
      <c r="N72" s="18"/>
      <c r="O72" s="25"/>
      <c r="P72" s="18"/>
      <c r="Q72" s="25"/>
      <c r="R72" s="18"/>
      <c r="S72" s="25"/>
      <c r="T72" s="18"/>
      <c r="U72" s="25"/>
      <c r="V72" s="18"/>
      <c r="W72" s="25"/>
      <c r="X72" s="18"/>
      <c r="Y72" s="26"/>
      <c r="Z72" s="26"/>
      <c r="AA72" s="26"/>
    </row>
    <row r="73" spans="1:27" ht="10.5" customHeight="1">
      <c r="A73" s="24"/>
      <c r="B73" s="23"/>
      <c r="C73" s="23"/>
      <c r="D73" s="23"/>
      <c r="E73" s="25"/>
      <c r="F73" s="22"/>
      <c r="G73" s="25"/>
      <c r="H73" s="22"/>
      <c r="I73" s="25"/>
      <c r="J73" s="22"/>
      <c r="K73" s="25"/>
      <c r="L73" s="22"/>
      <c r="M73" s="25"/>
      <c r="N73" s="22"/>
      <c r="O73" s="25"/>
      <c r="P73" s="22"/>
      <c r="Q73" s="25"/>
      <c r="R73" s="22"/>
      <c r="S73" s="25"/>
      <c r="T73" s="22"/>
      <c r="U73" s="25"/>
      <c r="V73" s="22"/>
      <c r="W73" s="25"/>
      <c r="X73" s="22"/>
      <c r="Y73" s="26"/>
      <c r="Z73" s="26"/>
      <c r="AA73" s="26"/>
    </row>
    <row r="74" spans="1:27" ht="10.5" customHeight="1">
      <c r="A74" s="27"/>
      <c r="B74" s="23"/>
      <c r="C74" s="23"/>
      <c r="D74" s="23"/>
      <c r="E74" s="25"/>
      <c r="F74" s="18"/>
      <c r="G74" s="25"/>
      <c r="H74" s="18"/>
      <c r="I74" s="25"/>
      <c r="J74" s="18"/>
      <c r="K74" s="25"/>
      <c r="L74" s="18"/>
      <c r="M74" s="25"/>
      <c r="N74" s="18"/>
      <c r="O74" s="25"/>
      <c r="P74" s="18"/>
      <c r="Q74" s="25"/>
      <c r="R74" s="18"/>
      <c r="S74" s="25"/>
      <c r="T74" s="18"/>
      <c r="U74" s="25"/>
      <c r="V74" s="18"/>
      <c r="W74" s="25"/>
      <c r="X74" s="18"/>
      <c r="Y74" s="26"/>
      <c r="Z74" s="26"/>
      <c r="AA74" s="26"/>
    </row>
    <row r="75" spans="1:27" ht="10.5" customHeight="1">
      <c r="A75" s="24"/>
      <c r="B75" s="23"/>
      <c r="C75" s="23"/>
      <c r="D75" s="23"/>
      <c r="E75" s="25"/>
      <c r="F75" s="22"/>
      <c r="G75" s="25"/>
      <c r="H75" s="22"/>
      <c r="I75" s="25"/>
      <c r="J75" s="22"/>
      <c r="K75" s="25"/>
      <c r="L75" s="22"/>
      <c r="M75" s="25"/>
      <c r="N75" s="22"/>
      <c r="O75" s="25"/>
      <c r="P75" s="22"/>
      <c r="Q75" s="25"/>
      <c r="R75" s="22"/>
      <c r="S75" s="25"/>
      <c r="T75" s="22"/>
      <c r="U75" s="25"/>
      <c r="V75" s="22"/>
      <c r="W75" s="25"/>
      <c r="X75" s="22"/>
      <c r="Y75" s="26"/>
      <c r="Z75" s="26"/>
      <c r="AA75" s="26"/>
    </row>
    <row r="76" spans="1:27" ht="10.5" customHeight="1">
      <c r="A76" s="27"/>
      <c r="B76" s="23"/>
      <c r="C76" s="23"/>
      <c r="D76" s="23"/>
      <c r="E76" s="25"/>
      <c r="F76" s="18"/>
      <c r="G76" s="25"/>
      <c r="H76" s="18"/>
      <c r="I76" s="25"/>
      <c r="J76" s="18"/>
      <c r="K76" s="25"/>
      <c r="L76" s="18"/>
      <c r="M76" s="25"/>
      <c r="N76" s="18"/>
      <c r="O76" s="25"/>
      <c r="P76" s="18"/>
      <c r="Q76" s="25"/>
      <c r="R76" s="18"/>
      <c r="S76" s="25"/>
      <c r="T76" s="18"/>
      <c r="U76" s="25"/>
      <c r="V76" s="18"/>
      <c r="W76" s="25"/>
      <c r="X76" s="18"/>
      <c r="Y76" s="26"/>
      <c r="Z76" s="26"/>
      <c r="AA76" s="26"/>
    </row>
    <row r="77" spans="1:27" ht="10.5" customHeight="1">
      <c r="A77" s="24"/>
      <c r="B77" s="23"/>
      <c r="C77" s="23"/>
      <c r="D77" s="23"/>
      <c r="E77" s="25"/>
      <c r="F77" s="22"/>
      <c r="G77" s="25"/>
      <c r="H77" s="22"/>
      <c r="I77" s="25"/>
      <c r="J77" s="22"/>
      <c r="K77" s="25"/>
      <c r="L77" s="22"/>
      <c r="M77" s="25"/>
      <c r="N77" s="22"/>
      <c r="O77" s="25"/>
      <c r="P77" s="22"/>
      <c r="Q77" s="25"/>
      <c r="R77" s="22"/>
      <c r="S77" s="25"/>
      <c r="T77" s="22"/>
      <c r="U77" s="25"/>
      <c r="V77" s="22"/>
      <c r="W77" s="25"/>
      <c r="X77" s="22"/>
      <c r="Y77" s="26"/>
      <c r="Z77" s="26"/>
      <c r="AA77" s="26"/>
    </row>
    <row r="78" spans="1:27" ht="10.5" customHeight="1">
      <c r="A78" s="27"/>
      <c r="B78" s="23"/>
      <c r="C78" s="23"/>
      <c r="D78" s="23"/>
      <c r="E78" s="25"/>
      <c r="F78" s="18"/>
      <c r="G78" s="25"/>
      <c r="H78" s="18"/>
      <c r="I78" s="25"/>
      <c r="J78" s="18"/>
      <c r="K78" s="25"/>
      <c r="L78" s="18"/>
      <c r="M78" s="25"/>
      <c r="N78" s="18"/>
      <c r="O78" s="25"/>
      <c r="P78" s="18"/>
      <c r="Q78" s="25"/>
      <c r="R78" s="18"/>
      <c r="S78" s="25"/>
      <c r="T78" s="18"/>
      <c r="U78" s="25"/>
      <c r="V78" s="18"/>
      <c r="W78" s="25"/>
      <c r="X78" s="18"/>
      <c r="Y78" s="26"/>
      <c r="Z78" s="26"/>
      <c r="AA78" s="26"/>
    </row>
    <row r="79" spans="1:27" ht="10.5" customHeight="1">
      <c r="A79" s="24"/>
      <c r="B79" s="23"/>
      <c r="C79" s="23"/>
      <c r="D79" s="23"/>
      <c r="E79" s="25"/>
      <c r="F79" s="22"/>
      <c r="G79" s="25"/>
      <c r="H79" s="22"/>
      <c r="I79" s="25"/>
      <c r="J79" s="22"/>
      <c r="K79" s="25"/>
      <c r="L79" s="22"/>
      <c r="M79" s="25"/>
      <c r="N79" s="22"/>
      <c r="O79" s="25"/>
      <c r="P79" s="22"/>
      <c r="Q79" s="25"/>
      <c r="R79" s="22"/>
      <c r="S79" s="25"/>
      <c r="T79" s="22"/>
      <c r="U79" s="25"/>
      <c r="V79" s="22"/>
      <c r="W79" s="25"/>
      <c r="X79" s="22"/>
      <c r="Y79" s="26"/>
      <c r="Z79" s="26"/>
      <c r="AA79" s="26"/>
    </row>
    <row r="80" spans="1:27" ht="10.5" customHeight="1">
      <c r="A80" s="27"/>
      <c r="B80" s="23"/>
      <c r="C80" s="23"/>
      <c r="D80" s="23"/>
      <c r="E80" s="25"/>
      <c r="F80" s="18"/>
      <c r="G80" s="25"/>
      <c r="H80" s="18"/>
      <c r="I80" s="25"/>
      <c r="J80" s="18"/>
      <c r="K80" s="25"/>
      <c r="L80" s="18"/>
      <c r="M80" s="25"/>
      <c r="N80" s="18"/>
      <c r="O80" s="25"/>
      <c r="P80" s="18"/>
      <c r="Q80" s="25"/>
      <c r="R80" s="18"/>
      <c r="S80" s="25"/>
      <c r="T80" s="18"/>
      <c r="U80" s="25"/>
      <c r="V80" s="18"/>
      <c r="W80" s="25"/>
      <c r="X80" s="18"/>
      <c r="Y80" s="26"/>
      <c r="Z80" s="26"/>
      <c r="AA80" s="26"/>
    </row>
    <row r="81" spans="1:27" ht="10.5" customHeight="1">
      <c r="A81" s="24"/>
      <c r="B81" s="23"/>
      <c r="C81" s="23"/>
      <c r="D81" s="23"/>
      <c r="E81" s="25"/>
      <c r="F81" s="22"/>
      <c r="G81" s="25"/>
      <c r="H81" s="22"/>
      <c r="I81" s="25"/>
      <c r="J81" s="22"/>
      <c r="K81" s="25"/>
      <c r="L81" s="22"/>
      <c r="M81" s="25"/>
      <c r="N81" s="22"/>
      <c r="O81" s="25"/>
      <c r="P81" s="22"/>
      <c r="Q81" s="25"/>
      <c r="R81" s="22"/>
      <c r="S81" s="25"/>
      <c r="T81" s="22"/>
      <c r="U81" s="25"/>
      <c r="V81" s="22"/>
      <c r="W81" s="25"/>
      <c r="X81" s="22"/>
      <c r="Y81" s="26"/>
      <c r="Z81" s="26"/>
      <c r="AA81" s="26"/>
    </row>
    <row r="82" spans="1:27" ht="10.5" customHeight="1">
      <c r="A82" s="27"/>
      <c r="B82" s="23"/>
      <c r="C82" s="23"/>
      <c r="D82" s="23"/>
      <c r="E82" s="25"/>
      <c r="F82" s="18"/>
      <c r="G82" s="25"/>
      <c r="H82" s="18"/>
      <c r="I82" s="25"/>
      <c r="J82" s="18"/>
      <c r="K82" s="25"/>
      <c r="L82" s="18"/>
      <c r="M82" s="25"/>
      <c r="N82" s="18"/>
      <c r="O82" s="25"/>
      <c r="P82" s="18"/>
      <c r="Q82" s="25"/>
      <c r="R82" s="18"/>
      <c r="S82" s="25"/>
      <c r="T82" s="18"/>
      <c r="U82" s="25"/>
      <c r="V82" s="18"/>
      <c r="W82" s="25"/>
      <c r="X82" s="18"/>
      <c r="Y82" s="26"/>
      <c r="Z82" s="26"/>
      <c r="AA82" s="26"/>
    </row>
    <row r="83" spans="1:27" ht="10.5" customHeight="1">
      <c r="A83" s="24"/>
      <c r="B83" s="23"/>
      <c r="C83" s="23"/>
      <c r="D83" s="23"/>
      <c r="E83" s="25"/>
      <c r="F83" s="22"/>
      <c r="G83" s="25"/>
      <c r="H83" s="22"/>
      <c r="I83" s="25"/>
      <c r="J83" s="22"/>
      <c r="K83" s="25"/>
      <c r="L83" s="22"/>
      <c r="M83" s="25"/>
      <c r="N83" s="22"/>
      <c r="O83" s="25"/>
      <c r="P83" s="22"/>
      <c r="Q83" s="25"/>
      <c r="R83" s="22"/>
      <c r="S83" s="25"/>
      <c r="T83" s="22"/>
      <c r="U83" s="25"/>
      <c r="V83" s="22"/>
      <c r="W83" s="25"/>
      <c r="X83" s="22"/>
      <c r="Y83" s="26"/>
      <c r="Z83" s="26"/>
      <c r="AA83" s="26"/>
    </row>
    <row r="84" spans="1:27" ht="10.5" customHeight="1">
      <c r="A84" s="27"/>
      <c r="B84" s="23"/>
      <c r="C84" s="23"/>
      <c r="D84" s="23"/>
      <c r="E84" s="25"/>
      <c r="F84" s="18"/>
      <c r="G84" s="25"/>
      <c r="H84" s="18"/>
      <c r="I84" s="25"/>
      <c r="J84" s="18"/>
      <c r="K84" s="25"/>
      <c r="L84" s="18"/>
      <c r="M84" s="25"/>
      <c r="N84" s="18"/>
      <c r="O84" s="25"/>
      <c r="P84" s="18"/>
      <c r="Q84" s="25"/>
      <c r="R84" s="18"/>
      <c r="S84" s="25"/>
      <c r="T84" s="18"/>
      <c r="U84" s="25"/>
      <c r="V84" s="18"/>
      <c r="W84" s="25"/>
      <c r="X84" s="18"/>
      <c r="Y84" s="26"/>
      <c r="Z84" s="26"/>
      <c r="AA84" s="26"/>
    </row>
    <row r="85" spans="1:27" ht="10.5" customHeight="1">
      <c r="A85" s="24"/>
      <c r="B85" s="23"/>
      <c r="C85" s="23"/>
      <c r="D85" s="23"/>
      <c r="E85" s="25"/>
      <c r="F85" s="22"/>
      <c r="G85" s="25"/>
      <c r="H85" s="22"/>
      <c r="I85" s="25"/>
      <c r="J85" s="22"/>
      <c r="K85" s="25"/>
      <c r="L85" s="22"/>
      <c r="M85" s="25"/>
      <c r="N85" s="22"/>
      <c r="O85" s="25"/>
      <c r="P85" s="22"/>
      <c r="Q85" s="25"/>
      <c r="R85" s="22"/>
      <c r="S85" s="25"/>
      <c r="T85" s="22"/>
      <c r="U85" s="25"/>
      <c r="V85" s="22"/>
      <c r="W85" s="25"/>
      <c r="X85" s="22"/>
      <c r="Y85" s="26"/>
      <c r="Z85" s="26"/>
      <c r="AA85" s="26"/>
    </row>
    <row r="86" spans="1:27" ht="10.5" customHeight="1">
      <c r="A86" s="27"/>
      <c r="B86" s="23"/>
      <c r="C86" s="23"/>
      <c r="D86" s="23"/>
      <c r="E86" s="25"/>
      <c r="F86" s="18"/>
      <c r="G86" s="25"/>
      <c r="H86" s="18"/>
      <c r="I86" s="25"/>
      <c r="J86" s="18"/>
      <c r="K86" s="25"/>
      <c r="L86" s="18"/>
      <c r="M86" s="25"/>
      <c r="N86" s="18"/>
      <c r="O86" s="25"/>
      <c r="P86" s="18"/>
      <c r="Q86" s="25"/>
      <c r="R86" s="18"/>
      <c r="S86" s="25"/>
      <c r="T86" s="18"/>
      <c r="U86" s="25"/>
      <c r="V86" s="18"/>
      <c r="W86" s="25"/>
      <c r="X86" s="18"/>
      <c r="Y86" s="26"/>
      <c r="Z86" s="26"/>
      <c r="AA86" s="26"/>
    </row>
    <row r="87" spans="1:27" ht="10.5" customHeight="1">
      <c r="A87" s="24"/>
      <c r="B87" s="23"/>
      <c r="C87" s="23"/>
      <c r="D87" s="23"/>
      <c r="E87" s="25"/>
      <c r="F87" s="22"/>
      <c r="G87" s="25"/>
      <c r="H87" s="22"/>
      <c r="I87" s="25"/>
      <c r="J87" s="22"/>
      <c r="K87" s="25"/>
      <c r="L87" s="22"/>
      <c r="M87" s="25"/>
      <c r="N87" s="22"/>
      <c r="O87" s="25"/>
      <c r="P87" s="22"/>
      <c r="Q87" s="25"/>
      <c r="R87" s="22"/>
      <c r="S87" s="25"/>
      <c r="T87" s="22"/>
      <c r="U87" s="25"/>
      <c r="V87" s="22"/>
      <c r="W87" s="25"/>
      <c r="X87" s="22"/>
      <c r="Y87" s="26"/>
      <c r="Z87" s="26"/>
      <c r="AA87" s="26"/>
    </row>
    <row r="88" spans="1:27" ht="10.5" customHeight="1">
      <c r="A88" s="27"/>
      <c r="B88" s="23"/>
      <c r="C88" s="23"/>
      <c r="D88" s="23"/>
      <c r="E88" s="25"/>
      <c r="F88" s="18"/>
      <c r="G88" s="25"/>
      <c r="H88" s="18"/>
      <c r="I88" s="25"/>
      <c r="J88" s="18"/>
      <c r="K88" s="25"/>
      <c r="L88" s="18"/>
      <c r="M88" s="25"/>
      <c r="N88" s="18"/>
      <c r="O88" s="25"/>
      <c r="P88" s="18"/>
      <c r="Q88" s="25"/>
      <c r="R88" s="18"/>
      <c r="S88" s="25"/>
      <c r="T88" s="18"/>
      <c r="U88" s="25"/>
      <c r="V88" s="18"/>
      <c r="W88" s="25"/>
      <c r="X88" s="18"/>
      <c r="Y88" s="26"/>
      <c r="Z88" s="26"/>
      <c r="AA88" s="26"/>
    </row>
    <row r="89" spans="1:27" ht="10.5" customHeight="1">
      <c r="A89" s="24"/>
      <c r="B89" s="23"/>
      <c r="C89" s="23"/>
      <c r="D89" s="23"/>
      <c r="E89" s="25"/>
      <c r="F89" s="22"/>
      <c r="G89" s="25"/>
      <c r="H89" s="22"/>
      <c r="I89" s="25"/>
      <c r="J89" s="22"/>
      <c r="K89" s="25"/>
      <c r="L89" s="22"/>
      <c r="M89" s="25"/>
      <c r="N89" s="22"/>
      <c r="O89" s="25"/>
      <c r="P89" s="22"/>
      <c r="Q89" s="25"/>
      <c r="R89" s="22"/>
      <c r="S89" s="25"/>
      <c r="T89" s="22"/>
      <c r="U89" s="25"/>
      <c r="V89" s="22"/>
      <c r="W89" s="25"/>
      <c r="X89" s="22"/>
      <c r="Y89" s="26"/>
      <c r="Z89" s="26"/>
      <c r="AA89" s="26"/>
    </row>
    <row r="90" spans="1:27" ht="10.5" customHeight="1">
      <c r="A90" s="27"/>
      <c r="B90" s="23"/>
      <c r="C90" s="23"/>
      <c r="D90" s="23"/>
      <c r="E90" s="25"/>
      <c r="F90" s="18"/>
      <c r="G90" s="25"/>
      <c r="H90" s="18"/>
      <c r="I90" s="25"/>
      <c r="J90" s="18"/>
      <c r="K90" s="25"/>
      <c r="L90" s="18"/>
      <c r="M90" s="25"/>
      <c r="N90" s="18"/>
      <c r="O90" s="25"/>
      <c r="P90" s="18"/>
      <c r="Q90" s="25"/>
      <c r="R90" s="18"/>
      <c r="S90" s="25"/>
      <c r="T90" s="18"/>
      <c r="U90" s="25"/>
      <c r="V90" s="18"/>
      <c r="W90" s="25"/>
      <c r="X90" s="18"/>
      <c r="Y90" s="26"/>
      <c r="Z90" s="26"/>
      <c r="AA90" s="26"/>
    </row>
    <row r="91" spans="1:27" ht="10.5" customHeight="1">
      <c r="A91" s="24"/>
      <c r="B91" s="23"/>
      <c r="C91" s="23"/>
      <c r="D91" s="23"/>
      <c r="E91" s="25"/>
      <c r="F91" s="22"/>
      <c r="G91" s="25"/>
      <c r="H91" s="22"/>
      <c r="I91" s="25"/>
      <c r="J91" s="22"/>
      <c r="K91" s="25"/>
      <c r="L91" s="22"/>
      <c r="M91" s="25"/>
      <c r="N91" s="22"/>
      <c r="O91" s="25"/>
      <c r="P91" s="22"/>
      <c r="Q91" s="25"/>
      <c r="R91" s="22"/>
      <c r="S91" s="25"/>
      <c r="T91" s="22"/>
      <c r="U91" s="25"/>
      <c r="V91" s="22"/>
      <c r="W91" s="25"/>
      <c r="X91" s="22"/>
      <c r="Y91" s="26"/>
      <c r="Z91" s="26"/>
      <c r="AA91" s="26"/>
    </row>
    <row r="92" spans="1:27" ht="10.5" customHeight="1">
      <c r="A92" s="27"/>
      <c r="B92" s="23"/>
      <c r="C92" s="23"/>
      <c r="D92" s="23"/>
      <c r="E92" s="25"/>
      <c r="F92" s="18"/>
      <c r="G92" s="25"/>
      <c r="H92" s="18"/>
      <c r="I92" s="25"/>
      <c r="J92" s="18"/>
      <c r="K92" s="25"/>
      <c r="L92" s="18"/>
      <c r="M92" s="25"/>
      <c r="N92" s="18"/>
      <c r="O92" s="25"/>
      <c r="P92" s="18"/>
      <c r="Q92" s="25"/>
      <c r="R92" s="18"/>
      <c r="S92" s="25"/>
      <c r="T92" s="18"/>
      <c r="U92" s="25"/>
      <c r="V92" s="18"/>
      <c r="W92" s="25"/>
      <c r="X92" s="18"/>
      <c r="Y92" s="26"/>
      <c r="Z92" s="26"/>
      <c r="AA92" s="26"/>
    </row>
    <row r="93" spans="1:27" ht="10.5" customHeight="1">
      <c r="A93" s="24"/>
      <c r="B93" s="23"/>
      <c r="C93" s="23"/>
      <c r="D93" s="23"/>
      <c r="E93" s="25"/>
      <c r="F93" s="22"/>
      <c r="G93" s="25"/>
      <c r="H93" s="22"/>
      <c r="I93" s="25"/>
      <c r="J93" s="22"/>
      <c r="K93" s="25"/>
      <c r="L93" s="22"/>
      <c r="M93" s="25"/>
      <c r="N93" s="22"/>
      <c r="O93" s="25"/>
      <c r="P93" s="22"/>
      <c r="Q93" s="25"/>
      <c r="R93" s="22"/>
      <c r="S93" s="25"/>
      <c r="T93" s="22"/>
      <c r="U93" s="25"/>
      <c r="V93" s="22"/>
      <c r="W93" s="25"/>
      <c r="X93" s="22"/>
      <c r="Y93" s="26"/>
      <c r="Z93" s="26"/>
      <c r="AA93" s="26"/>
    </row>
    <row r="94" spans="1:27" ht="10.5" customHeight="1">
      <c r="A94" s="27"/>
      <c r="B94" s="23"/>
      <c r="C94" s="23"/>
      <c r="D94" s="23"/>
      <c r="E94" s="25"/>
      <c r="F94" s="18"/>
      <c r="G94" s="25"/>
      <c r="H94" s="18"/>
      <c r="I94" s="25"/>
      <c r="J94" s="18"/>
      <c r="K94" s="25"/>
      <c r="L94" s="18"/>
      <c r="M94" s="25"/>
      <c r="N94" s="18"/>
      <c r="O94" s="25"/>
      <c r="P94" s="18"/>
      <c r="Q94" s="25"/>
      <c r="R94" s="18"/>
      <c r="S94" s="25"/>
      <c r="T94" s="18"/>
      <c r="U94" s="25"/>
      <c r="V94" s="18"/>
      <c r="W94" s="25"/>
      <c r="X94" s="18"/>
      <c r="Y94" s="26"/>
      <c r="Z94" s="26"/>
      <c r="AA94" s="26"/>
    </row>
    <row r="95" spans="1:27" ht="10.5" customHeight="1">
      <c r="A95" s="24"/>
      <c r="B95" s="23"/>
      <c r="C95" s="23"/>
      <c r="D95" s="23"/>
      <c r="E95" s="25"/>
      <c r="F95" s="22"/>
      <c r="G95" s="25"/>
      <c r="H95" s="22"/>
      <c r="I95" s="25"/>
      <c r="J95" s="22"/>
      <c r="K95" s="25"/>
      <c r="L95" s="22"/>
      <c r="M95" s="25"/>
      <c r="N95" s="22"/>
      <c r="O95" s="25"/>
      <c r="P95" s="22"/>
      <c r="Q95" s="25"/>
      <c r="R95" s="22"/>
      <c r="S95" s="25"/>
      <c r="T95" s="22"/>
      <c r="U95" s="25"/>
      <c r="V95" s="22"/>
      <c r="W95" s="25"/>
      <c r="X95" s="22"/>
      <c r="Y95" s="26"/>
      <c r="Z95" s="26"/>
      <c r="AA95" s="26"/>
    </row>
    <row r="96" spans="1:27" ht="10.5" customHeight="1">
      <c r="A96" s="27"/>
      <c r="B96" s="23"/>
      <c r="C96" s="23"/>
      <c r="D96" s="23"/>
      <c r="E96" s="25"/>
      <c r="F96" s="18"/>
      <c r="G96" s="25"/>
      <c r="H96" s="18"/>
      <c r="I96" s="25"/>
      <c r="J96" s="18"/>
      <c r="K96" s="25"/>
      <c r="L96" s="18"/>
      <c r="M96" s="25"/>
      <c r="N96" s="18"/>
      <c r="O96" s="25"/>
      <c r="P96" s="18"/>
      <c r="Q96" s="25"/>
      <c r="R96" s="18"/>
      <c r="S96" s="25"/>
      <c r="T96" s="18"/>
      <c r="U96" s="25"/>
      <c r="V96" s="18"/>
      <c r="W96" s="25"/>
      <c r="X96" s="18"/>
      <c r="Y96" s="26"/>
      <c r="Z96" s="26"/>
      <c r="AA96" s="26"/>
    </row>
    <row r="97" spans="1:27" ht="10.5" customHeight="1">
      <c r="A97" s="24"/>
      <c r="B97" s="23"/>
      <c r="C97" s="23"/>
      <c r="D97" s="23"/>
      <c r="E97" s="25"/>
      <c r="F97" s="22"/>
      <c r="G97" s="25"/>
      <c r="H97" s="22"/>
      <c r="I97" s="25"/>
      <c r="J97" s="22"/>
      <c r="K97" s="25"/>
      <c r="L97" s="22"/>
      <c r="M97" s="25"/>
      <c r="N97" s="22"/>
      <c r="O97" s="25"/>
      <c r="P97" s="22"/>
      <c r="Q97" s="25"/>
      <c r="R97" s="22"/>
      <c r="S97" s="25"/>
      <c r="T97" s="22"/>
      <c r="U97" s="25"/>
      <c r="V97" s="22"/>
      <c r="W97" s="25"/>
      <c r="X97" s="22"/>
      <c r="Y97" s="26"/>
      <c r="Z97" s="26"/>
      <c r="AA97" s="26"/>
    </row>
    <row r="98" spans="1:27" ht="10.5" customHeight="1">
      <c r="A98" s="27"/>
      <c r="B98" s="23"/>
      <c r="C98" s="23"/>
      <c r="D98" s="23"/>
      <c r="E98" s="25"/>
      <c r="F98" s="18"/>
      <c r="G98" s="25"/>
      <c r="H98" s="18"/>
      <c r="I98" s="25"/>
      <c r="J98" s="18"/>
      <c r="K98" s="25"/>
      <c r="L98" s="18"/>
      <c r="M98" s="25"/>
      <c r="N98" s="18"/>
      <c r="O98" s="25"/>
      <c r="P98" s="18"/>
      <c r="Q98" s="25"/>
      <c r="R98" s="18"/>
      <c r="S98" s="25"/>
      <c r="T98" s="18"/>
      <c r="U98" s="25"/>
      <c r="V98" s="18"/>
      <c r="W98" s="25"/>
      <c r="X98" s="18"/>
      <c r="Y98" s="26"/>
      <c r="Z98" s="26"/>
      <c r="AA98" s="26"/>
    </row>
    <row r="99" spans="1:27" ht="10.5" customHeight="1">
      <c r="A99" s="24"/>
      <c r="B99" s="23"/>
      <c r="C99" s="23"/>
      <c r="D99" s="23"/>
      <c r="E99" s="25"/>
      <c r="F99" s="22"/>
      <c r="G99" s="25"/>
      <c r="H99" s="22"/>
      <c r="I99" s="25"/>
      <c r="J99" s="22"/>
      <c r="K99" s="25"/>
      <c r="L99" s="22"/>
      <c r="M99" s="25"/>
      <c r="N99" s="22"/>
      <c r="O99" s="25"/>
      <c r="P99" s="22"/>
      <c r="Q99" s="25"/>
      <c r="R99" s="22"/>
      <c r="S99" s="25"/>
      <c r="T99" s="22"/>
      <c r="U99" s="25"/>
      <c r="V99" s="22"/>
      <c r="W99" s="25"/>
      <c r="X99" s="22"/>
      <c r="Y99" s="26"/>
      <c r="Z99" s="26"/>
      <c r="AA99" s="26"/>
    </row>
    <row r="100" spans="1:27" ht="10.5" customHeight="1">
      <c r="A100" s="27"/>
      <c r="B100" s="23"/>
      <c r="C100" s="23"/>
      <c r="D100" s="23"/>
      <c r="E100" s="25"/>
      <c r="F100" s="18"/>
      <c r="G100" s="25"/>
      <c r="H100" s="18"/>
      <c r="I100" s="25"/>
      <c r="J100" s="18"/>
      <c r="K100" s="25"/>
      <c r="L100" s="18"/>
      <c r="M100" s="25"/>
      <c r="N100" s="18"/>
      <c r="O100" s="25"/>
      <c r="P100" s="18"/>
      <c r="Q100" s="25"/>
      <c r="R100" s="18"/>
      <c r="S100" s="25"/>
      <c r="T100" s="18"/>
      <c r="U100" s="25"/>
      <c r="V100" s="18"/>
      <c r="W100" s="25"/>
      <c r="X100" s="18"/>
      <c r="Y100" s="26"/>
      <c r="Z100" s="26"/>
      <c r="AA100" s="26"/>
    </row>
    <row r="101" spans="1:27" ht="10.5" customHeight="1">
      <c r="A101" s="24"/>
      <c r="B101" s="23"/>
      <c r="C101" s="23"/>
      <c r="D101" s="23"/>
      <c r="E101" s="25"/>
      <c r="F101" s="22"/>
      <c r="G101" s="25"/>
      <c r="H101" s="22"/>
      <c r="I101" s="25"/>
      <c r="J101" s="22"/>
      <c r="K101" s="25"/>
      <c r="L101" s="22"/>
      <c r="M101" s="25"/>
      <c r="N101" s="22"/>
      <c r="O101" s="25"/>
      <c r="P101" s="22"/>
      <c r="Q101" s="25"/>
      <c r="R101" s="22"/>
      <c r="S101" s="25"/>
      <c r="T101" s="22"/>
      <c r="U101" s="25"/>
      <c r="V101" s="22"/>
      <c r="W101" s="25"/>
      <c r="X101" s="22"/>
      <c r="Y101" s="26"/>
      <c r="Z101" s="26"/>
      <c r="AA101" s="26"/>
    </row>
    <row r="102" spans="1:27" ht="10.5" customHeight="1">
      <c r="A102" s="27"/>
      <c r="B102" s="23"/>
      <c r="C102" s="23"/>
      <c r="D102" s="23"/>
      <c r="E102" s="25"/>
      <c r="F102" s="18"/>
      <c r="G102" s="25"/>
      <c r="H102" s="18"/>
      <c r="I102" s="25"/>
      <c r="J102" s="18"/>
      <c r="K102" s="25"/>
      <c r="L102" s="18"/>
      <c r="M102" s="25"/>
      <c r="N102" s="18"/>
      <c r="O102" s="25"/>
      <c r="P102" s="18"/>
      <c r="Q102" s="25"/>
      <c r="R102" s="18"/>
      <c r="S102" s="25"/>
      <c r="T102" s="18"/>
      <c r="U102" s="25"/>
      <c r="V102" s="18"/>
      <c r="W102" s="25"/>
      <c r="X102" s="18"/>
      <c r="Y102" s="26"/>
      <c r="Z102" s="26"/>
      <c r="AA102" s="26"/>
    </row>
    <row r="103" spans="1:27" ht="10.5" customHeight="1">
      <c r="A103" s="24"/>
      <c r="B103" s="23"/>
      <c r="C103" s="23"/>
      <c r="D103" s="23"/>
      <c r="E103" s="25"/>
      <c r="F103" s="22"/>
      <c r="G103" s="25"/>
      <c r="H103" s="22"/>
      <c r="I103" s="25"/>
      <c r="J103" s="22"/>
      <c r="K103" s="25"/>
      <c r="L103" s="22"/>
      <c r="M103" s="25"/>
      <c r="N103" s="22"/>
      <c r="O103" s="25"/>
      <c r="P103" s="22"/>
      <c r="Q103" s="25"/>
      <c r="R103" s="22"/>
      <c r="S103" s="25"/>
      <c r="T103" s="22"/>
      <c r="U103" s="25"/>
      <c r="V103" s="22"/>
      <c r="W103" s="25"/>
      <c r="X103" s="22"/>
      <c r="Y103" s="26"/>
      <c r="Z103" s="26"/>
      <c r="AA103" s="26"/>
    </row>
    <row r="104" spans="1:27" ht="10.5" customHeight="1">
      <c r="A104" s="27"/>
      <c r="B104" s="23"/>
      <c r="C104" s="23"/>
      <c r="D104" s="23"/>
      <c r="E104" s="25"/>
      <c r="F104" s="18"/>
      <c r="G104" s="25"/>
      <c r="H104" s="18"/>
      <c r="I104" s="25"/>
      <c r="J104" s="18"/>
      <c r="K104" s="25"/>
      <c r="L104" s="18"/>
      <c r="M104" s="25"/>
      <c r="N104" s="18"/>
      <c r="O104" s="25"/>
      <c r="P104" s="18"/>
      <c r="Q104" s="25"/>
      <c r="R104" s="18"/>
      <c r="S104" s="25"/>
      <c r="T104" s="18"/>
      <c r="U104" s="25"/>
      <c r="V104" s="18"/>
      <c r="W104" s="25"/>
      <c r="X104" s="18"/>
      <c r="Y104" s="26"/>
      <c r="Z104" s="26"/>
      <c r="AA104" s="26"/>
    </row>
    <row r="105" spans="1:27" ht="10.5" customHeight="1">
      <c r="A105" s="24"/>
      <c r="B105" s="23"/>
      <c r="C105" s="23"/>
      <c r="D105" s="23"/>
      <c r="E105" s="25"/>
      <c r="F105" s="22"/>
      <c r="G105" s="25"/>
      <c r="H105" s="22"/>
      <c r="I105" s="25"/>
      <c r="J105" s="22"/>
      <c r="K105" s="25"/>
      <c r="L105" s="22"/>
      <c r="M105" s="25"/>
      <c r="N105" s="22"/>
      <c r="O105" s="25"/>
      <c r="P105" s="22"/>
      <c r="Q105" s="25"/>
      <c r="R105" s="22"/>
      <c r="S105" s="25"/>
      <c r="T105" s="22"/>
      <c r="U105" s="25"/>
      <c r="V105" s="22"/>
      <c r="W105" s="25"/>
      <c r="X105" s="22"/>
      <c r="Y105" s="26"/>
      <c r="Z105" s="26"/>
      <c r="AA105" s="26"/>
    </row>
    <row r="106" spans="1:27" ht="10.5" customHeight="1">
      <c r="A106" s="27"/>
      <c r="B106" s="23"/>
      <c r="C106" s="23"/>
      <c r="D106" s="23"/>
      <c r="E106" s="25"/>
      <c r="F106" s="18"/>
      <c r="G106" s="25"/>
      <c r="H106" s="18"/>
      <c r="I106" s="25"/>
      <c r="J106" s="18"/>
      <c r="K106" s="25"/>
      <c r="L106" s="18"/>
      <c r="M106" s="25"/>
      <c r="N106" s="18"/>
      <c r="O106" s="25"/>
      <c r="P106" s="18"/>
      <c r="Q106" s="25"/>
      <c r="R106" s="18"/>
      <c r="S106" s="25"/>
      <c r="T106" s="18"/>
      <c r="U106" s="25"/>
      <c r="V106" s="18"/>
      <c r="W106" s="25"/>
      <c r="X106" s="18"/>
      <c r="Y106" s="26"/>
      <c r="Z106" s="26"/>
      <c r="AA106" s="26"/>
    </row>
    <row r="107" spans="1:27" ht="10.5" customHeight="1">
      <c r="A107" s="24"/>
      <c r="B107" s="23"/>
      <c r="C107" s="23"/>
      <c r="D107" s="23"/>
      <c r="E107" s="25"/>
      <c r="F107" s="22"/>
      <c r="G107" s="25"/>
      <c r="H107" s="22"/>
      <c r="I107" s="25"/>
      <c r="J107" s="22"/>
      <c r="K107" s="25"/>
      <c r="L107" s="22"/>
      <c r="M107" s="25"/>
      <c r="N107" s="22"/>
      <c r="O107" s="25"/>
      <c r="P107" s="22"/>
      <c r="Q107" s="25"/>
      <c r="R107" s="22"/>
      <c r="S107" s="25"/>
      <c r="T107" s="22"/>
      <c r="U107" s="25"/>
      <c r="V107" s="22"/>
      <c r="W107" s="25"/>
      <c r="X107" s="22"/>
      <c r="Y107" s="26"/>
      <c r="Z107" s="26"/>
      <c r="AA107" s="26"/>
    </row>
    <row r="108" spans="1:27" ht="10.5" customHeight="1">
      <c r="A108" s="27"/>
      <c r="B108" s="23"/>
      <c r="C108" s="23"/>
      <c r="D108" s="23"/>
      <c r="E108" s="25"/>
      <c r="F108" s="18"/>
      <c r="G108" s="25"/>
      <c r="H108" s="18"/>
      <c r="I108" s="25"/>
      <c r="J108" s="18"/>
      <c r="K108" s="25"/>
      <c r="L108" s="18"/>
      <c r="M108" s="25"/>
      <c r="N108" s="18"/>
      <c r="O108" s="25"/>
      <c r="P108" s="18"/>
      <c r="Q108" s="25"/>
      <c r="R108" s="18"/>
      <c r="S108" s="25"/>
      <c r="T108" s="18"/>
      <c r="U108" s="25"/>
      <c r="V108" s="18"/>
      <c r="W108" s="25"/>
      <c r="X108" s="18"/>
      <c r="Y108" s="26"/>
      <c r="Z108" s="26"/>
      <c r="AA108" s="26"/>
    </row>
    <row r="109" spans="1:27" ht="10.5" customHeight="1">
      <c r="A109" s="24"/>
      <c r="B109" s="23"/>
      <c r="C109" s="23"/>
      <c r="D109" s="23"/>
      <c r="E109" s="25"/>
      <c r="F109" s="22"/>
      <c r="G109" s="25"/>
      <c r="H109" s="22"/>
      <c r="I109" s="25"/>
      <c r="J109" s="22"/>
      <c r="K109" s="25"/>
      <c r="L109" s="22"/>
      <c r="M109" s="25"/>
      <c r="N109" s="22"/>
      <c r="O109" s="25"/>
      <c r="P109" s="22"/>
      <c r="Q109" s="25"/>
      <c r="R109" s="22"/>
      <c r="S109" s="25"/>
      <c r="T109" s="22"/>
      <c r="U109" s="25"/>
      <c r="V109" s="22"/>
      <c r="W109" s="25"/>
      <c r="X109" s="22"/>
      <c r="Y109" s="26"/>
      <c r="Z109" s="26"/>
      <c r="AA109" s="26"/>
    </row>
    <row r="110" spans="1:27" ht="10.5" customHeight="1">
      <c r="A110" s="27"/>
      <c r="B110" s="23"/>
      <c r="C110" s="23"/>
      <c r="D110" s="23"/>
      <c r="E110" s="25"/>
      <c r="F110" s="18"/>
      <c r="G110" s="25"/>
      <c r="H110" s="18"/>
      <c r="I110" s="25"/>
      <c r="J110" s="18"/>
      <c r="K110" s="25"/>
      <c r="L110" s="18"/>
      <c r="M110" s="25"/>
      <c r="N110" s="18"/>
      <c r="O110" s="25"/>
      <c r="P110" s="18"/>
      <c r="Q110" s="25"/>
      <c r="R110" s="18"/>
      <c r="S110" s="25"/>
      <c r="T110" s="18"/>
      <c r="U110" s="25"/>
      <c r="V110" s="18"/>
      <c r="W110" s="25"/>
      <c r="X110" s="18"/>
      <c r="Y110" s="26"/>
      <c r="Z110" s="26"/>
      <c r="AA110" s="26"/>
    </row>
    <row r="111" spans="1:27" ht="10.5" customHeight="1">
      <c r="A111" s="24"/>
      <c r="B111" s="23"/>
      <c r="C111" s="23"/>
      <c r="D111" s="23"/>
      <c r="E111" s="25"/>
      <c r="F111" s="22"/>
      <c r="G111" s="25"/>
      <c r="H111" s="22"/>
      <c r="I111" s="25"/>
      <c r="J111" s="22"/>
      <c r="K111" s="25"/>
      <c r="L111" s="22"/>
      <c r="M111" s="25"/>
      <c r="N111" s="22"/>
      <c r="O111" s="25"/>
      <c r="P111" s="22"/>
      <c r="Q111" s="25"/>
      <c r="R111" s="22"/>
      <c r="S111" s="25"/>
      <c r="T111" s="22"/>
      <c r="U111" s="25"/>
      <c r="V111" s="22"/>
      <c r="W111" s="25"/>
      <c r="X111" s="22"/>
      <c r="Y111" s="26"/>
      <c r="Z111" s="26"/>
      <c r="AA111" s="26"/>
    </row>
    <row r="112" spans="1:27" ht="10.5" customHeight="1">
      <c r="A112" s="27"/>
      <c r="B112" s="23"/>
      <c r="C112" s="23"/>
      <c r="D112" s="23"/>
      <c r="E112" s="25"/>
      <c r="F112" s="18"/>
      <c r="G112" s="25"/>
      <c r="H112" s="18"/>
      <c r="I112" s="25"/>
      <c r="J112" s="18"/>
      <c r="K112" s="25"/>
      <c r="L112" s="18"/>
      <c r="M112" s="25"/>
      <c r="N112" s="18"/>
      <c r="O112" s="25"/>
      <c r="P112" s="18"/>
      <c r="Q112" s="25"/>
      <c r="R112" s="18"/>
      <c r="S112" s="25"/>
      <c r="T112" s="18"/>
      <c r="U112" s="25"/>
      <c r="V112" s="18"/>
      <c r="W112" s="25"/>
      <c r="X112" s="18"/>
      <c r="Y112" s="26"/>
      <c r="Z112" s="26"/>
      <c r="AA112" s="26"/>
    </row>
    <row r="113" spans="1:30" ht="10.5" customHeight="1">
      <c r="A113" s="24"/>
      <c r="B113" s="23"/>
      <c r="C113" s="23"/>
      <c r="D113" s="23"/>
      <c r="E113" s="25"/>
      <c r="F113" s="22"/>
      <c r="G113" s="25"/>
      <c r="H113" s="22"/>
      <c r="I113" s="25"/>
      <c r="J113" s="22"/>
      <c r="K113" s="25"/>
      <c r="L113" s="22"/>
      <c r="M113" s="25"/>
      <c r="N113" s="22"/>
      <c r="O113" s="25"/>
      <c r="P113" s="22"/>
      <c r="Q113" s="25"/>
      <c r="R113" s="22"/>
      <c r="S113" s="25"/>
      <c r="T113" s="22"/>
      <c r="U113" s="25"/>
      <c r="V113" s="22"/>
      <c r="W113" s="25"/>
      <c r="X113" s="22"/>
      <c r="Y113" s="26"/>
      <c r="Z113" s="26"/>
      <c r="AA113" s="26"/>
      <c r="AB113" s="3"/>
      <c r="AC113" s="3"/>
      <c r="AD113" s="3"/>
    </row>
    <row r="114" spans="1:30" ht="15.75">
      <c r="A114" s="27"/>
      <c r="B114" s="23"/>
      <c r="C114" s="23"/>
      <c r="D114" s="23"/>
      <c r="E114" s="25"/>
      <c r="F114" s="18"/>
      <c r="G114" s="25"/>
      <c r="H114" s="18"/>
      <c r="I114" s="25"/>
      <c r="J114" s="18"/>
      <c r="K114" s="25"/>
      <c r="L114" s="18"/>
      <c r="M114" s="25"/>
      <c r="N114" s="18"/>
      <c r="O114" s="25"/>
      <c r="P114" s="18"/>
      <c r="Q114" s="25"/>
      <c r="R114" s="18"/>
      <c r="S114" s="25"/>
      <c r="T114" s="18"/>
      <c r="U114" s="25"/>
      <c r="V114" s="18"/>
      <c r="W114" s="25"/>
      <c r="X114" s="18"/>
      <c r="Y114" s="26"/>
      <c r="Z114" s="26"/>
      <c r="AA114" s="26"/>
      <c r="AB114" s="3"/>
      <c r="AC114" s="3"/>
      <c r="AD114" s="3"/>
    </row>
    <row r="115" spans="1:30" ht="15">
      <c r="A115" s="24"/>
      <c r="B115" s="23"/>
      <c r="C115" s="23"/>
      <c r="D115" s="23"/>
      <c r="E115" s="25"/>
      <c r="F115" s="22"/>
      <c r="G115" s="25"/>
      <c r="H115" s="22"/>
      <c r="I115" s="25"/>
      <c r="J115" s="22"/>
      <c r="K115" s="25"/>
      <c r="L115" s="22"/>
      <c r="M115" s="25"/>
      <c r="N115" s="22"/>
      <c r="O115" s="25"/>
      <c r="P115" s="22"/>
      <c r="Q115" s="25"/>
      <c r="R115" s="22"/>
      <c r="S115" s="25"/>
      <c r="T115" s="22"/>
      <c r="U115" s="25"/>
      <c r="V115" s="22"/>
      <c r="W115" s="25"/>
      <c r="X115" s="22"/>
      <c r="Y115" s="26"/>
      <c r="Z115" s="26"/>
      <c r="AA115" s="26"/>
      <c r="AB115" s="3"/>
      <c r="AC115" s="3"/>
      <c r="AD115" s="3"/>
    </row>
    <row r="116" spans="1:30" ht="15.75">
      <c r="A116" s="27"/>
      <c r="B116" s="23"/>
      <c r="C116" s="23"/>
      <c r="D116" s="23"/>
      <c r="E116" s="25"/>
      <c r="F116" s="18"/>
      <c r="G116" s="25"/>
      <c r="H116" s="18"/>
      <c r="I116" s="25"/>
      <c r="J116" s="18"/>
      <c r="K116" s="25"/>
      <c r="L116" s="18"/>
      <c r="M116" s="25"/>
      <c r="N116" s="18"/>
      <c r="O116" s="25"/>
      <c r="P116" s="18"/>
      <c r="Q116" s="25"/>
      <c r="R116" s="18"/>
      <c r="S116" s="25"/>
      <c r="T116" s="18"/>
      <c r="U116" s="25"/>
      <c r="V116" s="18"/>
      <c r="W116" s="25"/>
      <c r="X116" s="18"/>
      <c r="Y116" s="26"/>
      <c r="Z116" s="26"/>
      <c r="AA116" s="26"/>
      <c r="AB116" s="3"/>
      <c r="AC116" s="3"/>
      <c r="AD116" s="3"/>
    </row>
    <row r="117" spans="1:30" ht="15">
      <c r="A117" s="24"/>
      <c r="B117" s="23"/>
      <c r="C117" s="23"/>
      <c r="D117" s="23"/>
      <c r="E117" s="25"/>
      <c r="F117" s="22"/>
      <c r="G117" s="25"/>
      <c r="H117" s="22"/>
      <c r="I117" s="25"/>
      <c r="J117" s="22"/>
      <c r="K117" s="25"/>
      <c r="L117" s="22"/>
      <c r="M117" s="25"/>
      <c r="N117" s="22"/>
      <c r="O117" s="25"/>
      <c r="P117" s="22"/>
      <c r="Q117" s="25"/>
      <c r="R117" s="22"/>
      <c r="S117" s="25"/>
      <c r="T117" s="22"/>
      <c r="U117" s="25"/>
      <c r="V117" s="22"/>
      <c r="W117" s="25"/>
      <c r="X117" s="22"/>
      <c r="Y117" s="26"/>
      <c r="Z117" s="26"/>
      <c r="AA117" s="26"/>
      <c r="AB117" s="3"/>
      <c r="AC117" s="3"/>
      <c r="AD117" s="3"/>
    </row>
    <row r="118" spans="1:30" ht="15.75">
      <c r="A118" s="27"/>
      <c r="B118" s="23"/>
      <c r="C118" s="23"/>
      <c r="D118" s="23"/>
      <c r="E118" s="25"/>
      <c r="F118" s="18"/>
      <c r="G118" s="25"/>
      <c r="H118" s="18"/>
      <c r="I118" s="25"/>
      <c r="J118" s="18"/>
      <c r="K118" s="25"/>
      <c r="L118" s="18"/>
      <c r="M118" s="25"/>
      <c r="N118" s="18"/>
      <c r="O118" s="25"/>
      <c r="P118" s="18"/>
      <c r="Q118" s="25"/>
      <c r="R118" s="18"/>
      <c r="S118" s="25"/>
      <c r="T118" s="18"/>
      <c r="U118" s="25"/>
      <c r="V118" s="18"/>
      <c r="W118" s="25"/>
      <c r="X118" s="18"/>
      <c r="Y118" s="26"/>
      <c r="Z118" s="26"/>
      <c r="AA118" s="26"/>
      <c r="AB118" s="3"/>
      <c r="AC118" s="3"/>
      <c r="AD118" s="3"/>
    </row>
    <row r="119" spans="1:30" ht="15">
      <c r="A119" s="24"/>
      <c r="B119" s="23"/>
      <c r="C119" s="23"/>
      <c r="D119" s="23"/>
      <c r="E119" s="25"/>
      <c r="F119" s="22"/>
      <c r="G119" s="25"/>
      <c r="H119" s="22"/>
      <c r="I119" s="25"/>
      <c r="J119" s="22"/>
      <c r="K119" s="25"/>
      <c r="L119" s="22"/>
      <c r="M119" s="25"/>
      <c r="N119" s="22"/>
      <c r="O119" s="25"/>
      <c r="P119" s="22"/>
      <c r="Q119" s="25"/>
      <c r="R119" s="22"/>
      <c r="S119" s="25"/>
      <c r="T119" s="22"/>
      <c r="U119" s="25"/>
      <c r="V119" s="22"/>
      <c r="W119" s="25"/>
      <c r="X119" s="22"/>
      <c r="Y119" s="26"/>
      <c r="Z119" s="26"/>
      <c r="AA119" s="26"/>
      <c r="AB119" s="3"/>
      <c r="AC119" s="3"/>
      <c r="AD119" s="3"/>
    </row>
    <row r="120" spans="1:30" ht="15.75">
      <c r="A120" s="27"/>
      <c r="B120" s="23"/>
      <c r="C120" s="23"/>
      <c r="D120" s="23"/>
      <c r="E120" s="25"/>
      <c r="F120" s="18"/>
      <c r="G120" s="25"/>
      <c r="H120" s="18"/>
      <c r="I120" s="25"/>
      <c r="J120" s="18"/>
      <c r="K120" s="25"/>
      <c r="L120" s="18"/>
      <c r="M120" s="25"/>
      <c r="N120" s="18"/>
      <c r="O120" s="25"/>
      <c r="P120" s="18"/>
      <c r="Q120" s="25"/>
      <c r="R120" s="18"/>
      <c r="S120" s="25"/>
      <c r="T120" s="18"/>
      <c r="U120" s="25"/>
      <c r="V120" s="18"/>
      <c r="W120" s="25"/>
      <c r="X120" s="18"/>
      <c r="Y120" s="26"/>
      <c r="Z120" s="26"/>
      <c r="AA120" s="26"/>
      <c r="AB120" s="3"/>
      <c r="AC120" s="3"/>
      <c r="AD120" s="3"/>
    </row>
    <row r="121" spans="1:30" ht="15">
      <c r="A121" s="24"/>
      <c r="B121" s="23"/>
      <c r="C121" s="23"/>
      <c r="D121" s="23"/>
      <c r="E121" s="25"/>
      <c r="F121" s="22"/>
      <c r="G121" s="25"/>
      <c r="H121" s="22"/>
      <c r="I121" s="25"/>
      <c r="J121" s="22"/>
      <c r="K121" s="25"/>
      <c r="L121" s="22"/>
      <c r="M121" s="25"/>
      <c r="N121" s="22"/>
      <c r="O121" s="25"/>
      <c r="P121" s="22"/>
      <c r="Q121" s="25"/>
      <c r="R121" s="22"/>
      <c r="S121" s="25"/>
      <c r="T121" s="22"/>
      <c r="U121" s="25"/>
      <c r="V121" s="22"/>
      <c r="W121" s="25"/>
      <c r="X121" s="22"/>
      <c r="Y121" s="26"/>
      <c r="Z121" s="26"/>
      <c r="AA121" s="26"/>
      <c r="AB121" s="3"/>
      <c r="AC121" s="3"/>
      <c r="AD121" s="3"/>
    </row>
    <row r="122" spans="1:30" ht="15.75">
      <c r="A122" s="27"/>
      <c r="B122" s="23"/>
      <c r="C122" s="23"/>
      <c r="D122" s="23"/>
      <c r="E122" s="25"/>
      <c r="F122" s="18"/>
      <c r="G122" s="25"/>
      <c r="H122" s="18"/>
      <c r="I122" s="25"/>
      <c r="J122" s="18"/>
      <c r="K122" s="25"/>
      <c r="L122" s="18"/>
      <c r="M122" s="25"/>
      <c r="N122" s="18"/>
      <c r="O122" s="25"/>
      <c r="P122" s="18"/>
      <c r="Q122" s="25"/>
      <c r="R122" s="18"/>
      <c r="S122" s="25"/>
      <c r="T122" s="18"/>
      <c r="U122" s="25"/>
      <c r="V122" s="18"/>
      <c r="W122" s="25"/>
      <c r="X122" s="18"/>
      <c r="Y122" s="26"/>
      <c r="Z122" s="26"/>
      <c r="AA122" s="26"/>
      <c r="AB122" s="3"/>
      <c r="AC122" s="3"/>
      <c r="AD122" s="3"/>
    </row>
    <row r="123" spans="1:30" ht="15">
      <c r="A123" s="24"/>
      <c r="B123" s="23"/>
      <c r="C123" s="23"/>
      <c r="D123" s="23"/>
      <c r="E123" s="25"/>
      <c r="F123" s="22"/>
      <c r="G123" s="25"/>
      <c r="H123" s="22"/>
      <c r="I123" s="25"/>
      <c r="J123" s="22"/>
      <c r="K123" s="25"/>
      <c r="L123" s="22"/>
      <c r="M123" s="25"/>
      <c r="N123" s="22"/>
      <c r="O123" s="25"/>
      <c r="P123" s="22"/>
      <c r="Q123" s="25"/>
      <c r="R123" s="22"/>
      <c r="S123" s="25"/>
      <c r="T123" s="22"/>
      <c r="U123" s="25"/>
      <c r="V123" s="22"/>
      <c r="W123" s="25"/>
      <c r="X123" s="22"/>
      <c r="Y123" s="26"/>
      <c r="Z123" s="26"/>
      <c r="AA123" s="26"/>
      <c r="AB123" s="3"/>
      <c r="AC123" s="3"/>
      <c r="AD123" s="3"/>
    </row>
    <row r="124" spans="1:30" ht="15.75">
      <c r="A124" s="27"/>
      <c r="B124" s="23"/>
      <c r="C124" s="23"/>
      <c r="D124" s="23"/>
      <c r="E124" s="25"/>
      <c r="F124" s="18"/>
      <c r="G124" s="25"/>
      <c r="H124" s="18"/>
      <c r="I124" s="25"/>
      <c r="J124" s="18"/>
      <c r="K124" s="25"/>
      <c r="L124" s="18"/>
      <c r="M124" s="25"/>
      <c r="N124" s="18"/>
      <c r="O124" s="25"/>
      <c r="P124" s="18"/>
      <c r="Q124" s="25"/>
      <c r="R124" s="18"/>
      <c r="S124" s="25"/>
      <c r="T124" s="18"/>
      <c r="U124" s="25"/>
      <c r="V124" s="18"/>
      <c r="W124" s="25"/>
      <c r="X124" s="18"/>
      <c r="Y124" s="26"/>
      <c r="Z124" s="26"/>
      <c r="AA124" s="26"/>
      <c r="AB124" s="3"/>
      <c r="AC124" s="3"/>
      <c r="AD124" s="3"/>
    </row>
    <row r="125" spans="1:30" ht="15">
      <c r="A125" s="24"/>
      <c r="B125" s="23"/>
      <c r="C125" s="23"/>
      <c r="D125" s="23"/>
      <c r="E125" s="25"/>
      <c r="F125" s="22"/>
      <c r="G125" s="25"/>
      <c r="H125" s="22"/>
      <c r="I125" s="25"/>
      <c r="J125" s="22"/>
      <c r="K125" s="25"/>
      <c r="L125" s="22"/>
      <c r="M125" s="25"/>
      <c r="N125" s="22"/>
      <c r="O125" s="25"/>
      <c r="P125" s="22"/>
      <c r="Q125" s="25"/>
      <c r="R125" s="22"/>
      <c r="S125" s="25"/>
      <c r="T125" s="22"/>
      <c r="U125" s="25"/>
      <c r="V125" s="22"/>
      <c r="W125" s="25"/>
      <c r="X125" s="22"/>
      <c r="Y125" s="26"/>
      <c r="Z125" s="26"/>
      <c r="AA125" s="26"/>
      <c r="AB125" s="3"/>
      <c r="AC125" s="3"/>
      <c r="AD125" s="3"/>
    </row>
    <row r="126" spans="1:30" ht="15.75">
      <c r="A126" s="27"/>
      <c r="B126" s="23"/>
      <c r="C126" s="23"/>
      <c r="D126" s="23"/>
      <c r="E126" s="25"/>
      <c r="F126" s="18"/>
      <c r="G126" s="25"/>
      <c r="H126" s="18"/>
      <c r="I126" s="25"/>
      <c r="J126" s="18"/>
      <c r="K126" s="25"/>
      <c r="L126" s="18"/>
      <c r="M126" s="25"/>
      <c r="N126" s="18"/>
      <c r="O126" s="25"/>
      <c r="P126" s="18"/>
      <c r="Q126" s="25"/>
      <c r="R126" s="18"/>
      <c r="S126" s="25"/>
      <c r="T126" s="18"/>
      <c r="U126" s="25"/>
      <c r="V126" s="18"/>
      <c r="W126" s="25"/>
      <c r="X126" s="18"/>
      <c r="Y126" s="26"/>
      <c r="Z126" s="26"/>
      <c r="AA126" s="26"/>
      <c r="AB126" s="3"/>
      <c r="AC126" s="3"/>
      <c r="AD126" s="3"/>
    </row>
    <row r="127" spans="1:30" ht="15">
      <c r="A127" s="24"/>
      <c r="B127" s="23"/>
      <c r="C127" s="23"/>
      <c r="D127" s="23"/>
      <c r="E127" s="25"/>
      <c r="F127" s="22"/>
      <c r="G127" s="25"/>
      <c r="H127" s="22"/>
      <c r="I127" s="25"/>
      <c r="J127" s="22"/>
      <c r="K127" s="25"/>
      <c r="L127" s="22"/>
      <c r="M127" s="25"/>
      <c r="N127" s="22"/>
      <c r="O127" s="25"/>
      <c r="P127" s="22"/>
      <c r="Q127" s="25"/>
      <c r="R127" s="22"/>
      <c r="S127" s="25"/>
      <c r="T127" s="22"/>
      <c r="U127" s="25"/>
      <c r="V127" s="22"/>
      <c r="W127" s="25"/>
      <c r="X127" s="22"/>
      <c r="Y127" s="26"/>
      <c r="Z127" s="26"/>
      <c r="AA127" s="26"/>
      <c r="AB127" s="3"/>
      <c r="AC127" s="3"/>
      <c r="AD127" s="3"/>
    </row>
    <row r="128" spans="1:30" ht="15.75">
      <c r="A128" s="27"/>
      <c r="B128" s="23"/>
      <c r="C128" s="23"/>
      <c r="D128" s="23"/>
      <c r="E128" s="25"/>
      <c r="F128" s="18"/>
      <c r="G128" s="25"/>
      <c r="H128" s="18"/>
      <c r="I128" s="25"/>
      <c r="J128" s="18"/>
      <c r="K128" s="25"/>
      <c r="L128" s="18"/>
      <c r="M128" s="25"/>
      <c r="N128" s="18"/>
      <c r="O128" s="25"/>
      <c r="P128" s="18"/>
      <c r="Q128" s="25"/>
      <c r="R128" s="18"/>
      <c r="S128" s="25"/>
      <c r="T128" s="18"/>
      <c r="U128" s="25"/>
      <c r="V128" s="18"/>
      <c r="W128" s="25"/>
      <c r="X128" s="18"/>
      <c r="Y128" s="26"/>
      <c r="Z128" s="26"/>
      <c r="AA128" s="26"/>
      <c r="AB128" s="3"/>
      <c r="AC128" s="3"/>
      <c r="AD128" s="3"/>
    </row>
    <row r="129" spans="1:30" ht="15">
      <c r="A129" s="24"/>
      <c r="B129" s="23"/>
      <c r="C129" s="23"/>
      <c r="D129" s="23"/>
      <c r="E129" s="25"/>
      <c r="F129" s="22"/>
      <c r="G129" s="25"/>
      <c r="H129" s="22"/>
      <c r="I129" s="25"/>
      <c r="J129" s="22"/>
      <c r="K129" s="25"/>
      <c r="L129" s="22"/>
      <c r="M129" s="25"/>
      <c r="N129" s="22"/>
      <c r="O129" s="25"/>
      <c r="P129" s="22"/>
      <c r="Q129" s="25"/>
      <c r="R129" s="22"/>
      <c r="S129" s="25"/>
      <c r="T129" s="22"/>
      <c r="U129" s="25"/>
      <c r="V129" s="22"/>
      <c r="W129" s="25"/>
      <c r="X129" s="22"/>
      <c r="Y129" s="26"/>
      <c r="Z129" s="26"/>
      <c r="AA129" s="26"/>
      <c r="AB129" s="3"/>
      <c r="AC129" s="3"/>
      <c r="AD129" s="3"/>
    </row>
    <row r="130" spans="1:30" ht="15.75">
      <c r="A130" s="27"/>
      <c r="B130" s="23"/>
      <c r="C130" s="23"/>
      <c r="D130" s="23"/>
      <c r="E130" s="25"/>
      <c r="F130" s="18"/>
      <c r="G130" s="25"/>
      <c r="H130" s="18"/>
      <c r="I130" s="25"/>
      <c r="J130" s="18"/>
      <c r="K130" s="25"/>
      <c r="L130" s="18"/>
      <c r="M130" s="25"/>
      <c r="N130" s="18"/>
      <c r="O130" s="25"/>
      <c r="P130" s="18"/>
      <c r="Q130" s="25"/>
      <c r="R130" s="18"/>
      <c r="S130" s="25"/>
      <c r="T130" s="18"/>
      <c r="U130" s="25"/>
      <c r="V130" s="18"/>
      <c r="W130" s="25"/>
      <c r="X130" s="18"/>
      <c r="Y130" s="26"/>
      <c r="Z130" s="26"/>
      <c r="AA130" s="26"/>
      <c r="AB130" s="3"/>
      <c r="AC130" s="3"/>
      <c r="AD130" s="3"/>
    </row>
    <row r="131" spans="1:30" ht="15">
      <c r="A131" s="24"/>
      <c r="B131" s="23"/>
      <c r="C131" s="23"/>
      <c r="D131" s="23"/>
      <c r="E131" s="25"/>
      <c r="F131" s="22"/>
      <c r="G131" s="25"/>
      <c r="H131" s="22"/>
      <c r="I131" s="25"/>
      <c r="J131" s="22"/>
      <c r="K131" s="25"/>
      <c r="L131" s="22"/>
      <c r="M131" s="25"/>
      <c r="N131" s="22"/>
      <c r="O131" s="25"/>
      <c r="P131" s="22"/>
      <c r="Q131" s="25"/>
      <c r="R131" s="22"/>
      <c r="S131" s="25"/>
      <c r="T131" s="22"/>
      <c r="U131" s="25"/>
      <c r="V131" s="22"/>
      <c r="W131" s="25"/>
      <c r="X131" s="22"/>
      <c r="Y131" s="26"/>
      <c r="Z131" s="26"/>
      <c r="AA131" s="26"/>
      <c r="AB131" s="3"/>
      <c r="AC131" s="3"/>
      <c r="AD131" s="3"/>
    </row>
    <row r="132" spans="1:30" ht="15.75">
      <c r="A132" s="27"/>
      <c r="B132" s="23"/>
      <c r="C132" s="23"/>
      <c r="D132" s="23"/>
      <c r="E132" s="25"/>
      <c r="F132" s="18"/>
      <c r="G132" s="25"/>
      <c r="H132" s="18"/>
      <c r="I132" s="25"/>
      <c r="J132" s="18"/>
      <c r="K132" s="25"/>
      <c r="L132" s="18"/>
      <c r="M132" s="25"/>
      <c r="N132" s="18"/>
      <c r="O132" s="25"/>
      <c r="P132" s="18"/>
      <c r="Q132" s="25"/>
      <c r="R132" s="18"/>
      <c r="S132" s="25"/>
      <c r="T132" s="18"/>
      <c r="U132" s="25"/>
      <c r="V132" s="18"/>
      <c r="W132" s="25"/>
      <c r="X132" s="18"/>
      <c r="Y132" s="26"/>
      <c r="Z132" s="26"/>
      <c r="AA132" s="26"/>
      <c r="AB132" s="3"/>
      <c r="AC132" s="3"/>
      <c r="AD132" s="3"/>
    </row>
    <row r="133" spans="1:30" ht="15">
      <c r="A133" s="24"/>
      <c r="B133" s="23"/>
      <c r="C133" s="23"/>
      <c r="D133" s="23"/>
      <c r="E133" s="25"/>
      <c r="F133" s="22"/>
      <c r="G133" s="25"/>
      <c r="H133" s="22"/>
      <c r="I133" s="25"/>
      <c r="J133" s="22"/>
      <c r="K133" s="25"/>
      <c r="L133" s="22"/>
      <c r="M133" s="25"/>
      <c r="N133" s="22"/>
      <c r="O133" s="25"/>
      <c r="P133" s="22"/>
      <c r="Q133" s="25"/>
      <c r="R133" s="22"/>
      <c r="S133" s="25"/>
      <c r="T133" s="22"/>
      <c r="U133" s="25"/>
      <c r="V133" s="22"/>
      <c r="W133" s="25"/>
      <c r="X133" s="22"/>
      <c r="Y133" s="26"/>
      <c r="Z133" s="26"/>
      <c r="AA133" s="26"/>
      <c r="AB133" s="3"/>
      <c r="AC133" s="3"/>
      <c r="AD133" s="3"/>
    </row>
    <row r="134" spans="1:30" ht="15.75">
      <c r="A134" s="27"/>
      <c r="B134" s="23"/>
      <c r="C134" s="23"/>
      <c r="D134" s="23"/>
      <c r="E134" s="25"/>
      <c r="F134" s="18"/>
      <c r="G134" s="25"/>
      <c r="H134" s="18"/>
      <c r="I134" s="25"/>
      <c r="J134" s="18"/>
      <c r="K134" s="25"/>
      <c r="L134" s="18"/>
      <c r="M134" s="25"/>
      <c r="N134" s="18"/>
      <c r="O134" s="25"/>
      <c r="P134" s="18"/>
      <c r="Q134" s="25"/>
      <c r="R134" s="18"/>
      <c r="S134" s="25"/>
      <c r="T134" s="18"/>
      <c r="U134" s="25"/>
      <c r="V134" s="18"/>
      <c r="W134" s="25"/>
      <c r="X134" s="18"/>
      <c r="Y134" s="26"/>
      <c r="Z134" s="26"/>
      <c r="AA134" s="26"/>
      <c r="AB134" s="3"/>
      <c r="AC134" s="3"/>
      <c r="AD134" s="3"/>
    </row>
    <row r="135" spans="1:30" ht="15">
      <c r="A135" s="24"/>
      <c r="B135" s="23"/>
      <c r="C135" s="23"/>
      <c r="D135" s="23"/>
      <c r="E135" s="25"/>
      <c r="F135" s="22"/>
      <c r="G135" s="25"/>
      <c r="H135" s="22"/>
      <c r="I135" s="25"/>
      <c r="J135" s="22"/>
      <c r="K135" s="25"/>
      <c r="L135" s="22"/>
      <c r="M135" s="25"/>
      <c r="N135" s="22"/>
      <c r="O135" s="25"/>
      <c r="P135" s="22"/>
      <c r="Q135" s="25"/>
      <c r="R135" s="22"/>
      <c r="S135" s="25"/>
      <c r="T135" s="22"/>
      <c r="U135" s="25"/>
      <c r="V135" s="22"/>
      <c r="W135" s="25"/>
      <c r="X135" s="22"/>
      <c r="Y135" s="26"/>
      <c r="Z135" s="26"/>
      <c r="AA135" s="26"/>
      <c r="AB135" s="3"/>
      <c r="AC135" s="3"/>
      <c r="AD135" s="3"/>
    </row>
    <row r="136" spans="1:30" ht="15.75">
      <c r="A136" s="27"/>
      <c r="B136" s="23"/>
      <c r="C136" s="23"/>
      <c r="D136" s="23"/>
      <c r="E136" s="25"/>
      <c r="F136" s="18"/>
      <c r="G136" s="25"/>
      <c r="H136" s="18"/>
      <c r="I136" s="25"/>
      <c r="J136" s="18"/>
      <c r="K136" s="25"/>
      <c r="L136" s="18"/>
      <c r="M136" s="25"/>
      <c r="N136" s="18"/>
      <c r="O136" s="25"/>
      <c r="P136" s="18"/>
      <c r="Q136" s="25"/>
      <c r="R136" s="18"/>
      <c r="S136" s="25"/>
      <c r="T136" s="18"/>
      <c r="U136" s="25"/>
      <c r="V136" s="18"/>
      <c r="W136" s="25"/>
      <c r="X136" s="18"/>
      <c r="Y136" s="26"/>
      <c r="Z136" s="26"/>
      <c r="AA136" s="26"/>
      <c r="AB136" s="3"/>
      <c r="AC136" s="3"/>
      <c r="AD136" s="3"/>
    </row>
    <row r="137" spans="1:30" ht="15">
      <c r="A137" s="24"/>
      <c r="B137" s="23"/>
      <c r="C137" s="23"/>
      <c r="D137" s="23"/>
      <c r="E137" s="25"/>
      <c r="F137" s="22"/>
      <c r="G137" s="25"/>
      <c r="H137" s="22"/>
      <c r="I137" s="25"/>
      <c r="J137" s="22"/>
      <c r="K137" s="25"/>
      <c r="L137" s="22"/>
      <c r="M137" s="25"/>
      <c r="N137" s="22"/>
      <c r="O137" s="25"/>
      <c r="P137" s="22"/>
      <c r="Q137" s="25"/>
      <c r="R137" s="22"/>
      <c r="S137" s="25"/>
      <c r="T137" s="22"/>
      <c r="U137" s="25"/>
      <c r="V137" s="22"/>
      <c r="W137" s="25"/>
      <c r="X137" s="22"/>
      <c r="Y137" s="26"/>
      <c r="Z137" s="26"/>
      <c r="AA137" s="26"/>
      <c r="AB137" s="3"/>
      <c r="AC137" s="3"/>
      <c r="AD137" s="3"/>
    </row>
    <row r="138" spans="1:30" ht="15.75">
      <c r="A138" s="27"/>
      <c r="B138" s="23"/>
      <c r="C138" s="23"/>
      <c r="D138" s="23"/>
      <c r="E138" s="25"/>
      <c r="F138" s="18"/>
      <c r="G138" s="25"/>
      <c r="H138" s="18"/>
      <c r="I138" s="25"/>
      <c r="J138" s="18"/>
      <c r="K138" s="25"/>
      <c r="L138" s="18"/>
      <c r="M138" s="25"/>
      <c r="N138" s="18"/>
      <c r="O138" s="25"/>
      <c r="P138" s="18"/>
      <c r="Q138" s="25"/>
      <c r="R138" s="18"/>
      <c r="S138" s="25"/>
      <c r="T138" s="18"/>
      <c r="U138" s="25"/>
      <c r="V138" s="18"/>
      <c r="W138" s="25"/>
      <c r="X138" s="18"/>
      <c r="Y138" s="26"/>
      <c r="Z138" s="26"/>
      <c r="AA138" s="26"/>
      <c r="AB138" s="3"/>
      <c r="AC138" s="3"/>
      <c r="AD138" s="3"/>
    </row>
    <row r="139" spans="1:30" ht="15">
      <c r="A139" s="24"/>
      <c r="B139" s="23"/>
      <c r="C139" s="23"/>
      <c r="D139" s="23"/>
      <c r="E139" s="25"/>
      <c r="F139" s="22"/>
      <c r="G139" s="25"/>
      <c r="H139" s="22"/>
      <c r="I139" s="25"/>
      <c r="J139" s="22"/>
      <c r="K139" s="25"/>
      <c r="L139" s="22"/>
      <c r="M139" s="25"/>
      <c r="N139" s="22"/>
      <c r="O139" s="25"/>
      <c r="P139" s="22"/>
      <c r="Q139" s="25"/>
      <c r="R139" s="22"/>
      <c r="S139" s="25"/>
      <c r="T139" s="22"/>
      <c r="U139" s="25"/>
      <c r="V139" s="22"/>
      <c r="W139" s="25"/>
      <c r="X139" s="22"/>
      <c r="Y139" s="26"/>
      <c r="Z139" s="26"/>
      <c r="AA139" s="26"/>
      <c r="AB139" s="3"/>
      <c r="AC139" s="3"/>
      <c r="AD139" s="3"/>
    </row>
    <row r="140" spans="1:30" ht="15.75">
      <c r="A140" s="27"/>
      <c r="B140" s="23"/>
      <c r="C140" s="23"/>
      <c r="D140" s="23"/>
      <c r="E140" s="25"/>
      <c r="F140" s="18"/>
      <c r="G140" s="25"/>
      <c r="H140" s="18"/>
      <c r="I140" s="25"/>
      <c r="J140" s="18"/>
      <c r="K140" s="25"/>
      <c r="L140" s="18"/>
      <c r="M140" s="25"/>
      <c r="N140" s="18"/>
      <c r="O140" s="25"/>
      <c r="P140" s="18"/>
      <c r="Q140" s="25"/>
      <c r="R140" s="18"/>
      <c r="S140" s="25"/>
      <c r="T140" s="18"/>
      <c r="U140" s="25"/>
      <c r="V140" s="18"/>
      <c r="W140" s="25"/>
      <c r="X140" s="18"/>
      <c r="Y140" s="26"/>
      <c r="Z140" s="26"/>
      <c r="AA140" s="26"/>
      <c r="AB140" s="3"/>
      <c r="AC140" s="3"/>
      <c r="AD140" s="3"/>
    </row>
    <row r="141" spans="1:30" ht="15">
      <c r="A141" s="24"/>
      <c r="B141" s="23"/>
      <c r="C141" s="23"/>
      <c r="D141" s="23"/>
      <c r="E141" s="25"/>
      <c r="F141" s="22"/>
      <c r="G141" s="25"/>
      <c r="H141" s="22"/>
      <c r="I141" s="25"/>
      <c r="J141" s="22"/>
      <c r="K141" s="25"/>
      <c r="L141" s="22"/>
      <c r="M141" s="25"/>
      <c r="N141" s="22"/>
      <c r="O141" s="25"/>
      <c r="P141" s="22"/>
      <c r="Q141" s="25"/>
      <c r="R141" s="22"/>
      <c r="S141" s="25"/>
      <c r="T141" s="22"/>
      <c r="U141" s="25"/>
      <c r="V141" s="22"/>
      <c r="W141" s="25"/>
      <c r="X141" s="22"/>
      <c r="Y141" s="26"/>
      <c r="Z141" s="26"/>
      <c r="AA141" s="26"/>
      <c r="AB141" s="3"/>
      <c r="AC141" s="3"/>
      <c r="AD141" s="3"/>
    </row>
    <row r="142" spans="1:30" ht="15.75">
      <c r="A142" s="27"/>
      <c r="B142" s="23"/>
      <c r="C142" s="23"/>
      <c r="D142" s="23"/>
      <c r="E142" s="25"/>
      <c r="F142" s="18"/>
      <c r="G142" s="25"/>
      <c r="H142" s="18"/>
      <c r="I142" s="25"/>
      <c r="J142" s="18"/>
      <c r="K142" s="25"/>
      <c r="L142" s="18"/>
      <c r="M142" s="25"/>
      <c r="N142" s="18"/>
      <c r="O142" s="25"/>
      <c r="P142" s="18"/>
      <c r="Q142" s="25"/>
      <c r="R142" s="18"/>
      <c r="S142" s="25"/>
      <c r="T142" s="18"/>
      <c r="U142" s="25"/>
      <c r="V142" s="18"/>
      <c r="W142" s="25"/>
      <c r="X142" s="18"/>
      <c r="Y142" s="26"/>
      <c r="Z142" s="26"/>
      <c r="AA142" s="26"/>
      <c r="AB142" s="3"/>
      <c r="AC142" s="3"/>
      <c r="AD142" s="3"/>
    </row>
    <row r="143" spans="1:3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2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</sheetData>
  <sheetProtection/>
  <mergeCells count="177">
    <mergeCell ref="AA19:AA20"/>
    <mergeCell ref="AA21:AA22"/>
    <mergeCell ref="AA23:AA24"/>
    <mergeCell ref="AA11:AA12"/>
    <mergeCell ref="AA13:AA14"/>
    <mergeCell ref="AA15:AA16"/>
    <mergeCell ref="AA17:AA18"/>
    <mergeCell ref="D23:D24"/>
    <mergeCell ref="Z15:Z16"/>
    <mergeCell ref="Z17:Z18"/>
    <mergeCell ref="Y17:Y18"/>
    <mergeCell ref="A23:A24"/>
    <mergeCell ref="B23:B24"/>
    <mergeCell ref="C23:C24"/>
    <mergeCell ref="B21:B22"/>
    <mergeCell ref="C21:C22"/>
    <mergeCell ref="D21:D22"/>
    <mergeCell ref="A21:A22"/>
    <mergeCell ref="A17:A18"/>
    <mergeCell ref="B17:B18"/>
    <mergeCell ref="C17:C18"/>
    <mergeCell ref="A19:A20"/>
    <mergeCell ref="B19:B20"/>
    <mergeCell ref="C19:C20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A7:A8"/>
    <mergeCell ref="B7:B8"/>
    <mergeCell ref="AA5:AA6"/>
    <mergeCell ref="M7:M8"/>
    <mergeCell ref="O7:O8"/>
    <mergeCell ref="Q7:Q8"/>
    <mergeCell ref="I6:J6"/>
    <mergeCell ref="K6:L6"/>
    <mergeCell ref="A5:A6"/>
    <mergeCell ref="B5:B6"/>
    <mergeCell ref="C7:C8"/>
    <mergeCell ref="D7:D8"/>
    <mergeCell ref="C9:C10"/>
    <mergeCell ref="D9:D10"/>
    <mergeCell ref="D17:D18"/>
    <mergeCell ref="D19:D20"/>
    <mergeCell ref="Z21:Z22"/>
    <mergeCell ref="S21:S22"/>
    <mergeCell ref="Z23:Z24"/>
    <mergeCell ref="U23:U24"/>
    <mergeCell ref="W23:W24"/>
    <mergeCell ref="Z13:Z14"/>
    <mergeCell ref="S13:S14"/>
    <mergeCell ref="Y23:Y24"/>
    <mergeCell ref="Y13:Y14"/>
    <mergeCell ref="Y21:Y22"/>
    <mergeCell ref="S19:S20"/>
    <mergeCell ref="Z19:Z20"/>
    <mergeCell ref="S17:S18"/>
    <mergeCell ref="Z11:Z12"/>
    <mergeCell ref="Y11:Y12"/>
    <mergeCell ref="S9:S10"/>
    <mergeCell ref="W15:W16"/>
    <mergeCell ref="W13:W14"/>
    <mergeCell ref="U15:U16"/>
    <mergeCell ref="Y15:Y16"/>
    <mergeCell ref="G23:G24"/>
    <mergeCell ref="S7:S8"/>
    <mergeCell ref="S6:T6"/>
    <mergeCell ref="S11:S12"/>
    <mergeCell ref="S15:S16"/>
    <mergeCell ref="S23:S24"/>
    <mergeCell ref="Q23:Q24"/>
    <mergeCell ref="I23:I24"/>
    <mergeCell ref="Q19:Q20"/>
    <mergeCell ref="M21:M22"/>
    <mergeCell ref="E9:E10"/>
    <mergeCell ref="E11:E12"/>
    <mergeCell ref="E13:E14"/>
    <mergeCell ref="E15:E16"/>
    <mergeCell ref="E17:E18"/>
    <mergeCell ref="E19:E20"/>
    <mergeCell ref="E21:E22"/>
    <mergeCell ref="E23:E24"/>
    <mergeCell ref="K23:K24"/>
    <mergeCell ref="M23:M24"/>
    <mergeCell ref="O19:O20"/>
    <mergeCell ref="M19:M20"/>
    <mergeCell ref="O23:O24"/>
    <mergeCell ref="G21:G22"/>
    <mergeCell ref="I21:I22"/>
    <mergeCell ref="K21:K22"/>
    <mergeCell ref="O21:O22"/>
    <mergeCell ref="Q21:Q22"/>
    <mergeCell ref="G19:G20"/>
    <mergeCell ref="I19:I20"/>
    <mergeCell ref="K19:K20"/>
    <mergeCell ref="O17:O18"/>
    <mergeCell ref="Q17:Q18"/>
    <mergeCell ref="G17:G18"/>
    <mergeCell ref="I17:I18"/>
    <mergeCell ref="K17:K18"/>
    <mergeCell ref="M17:M18"/>
    <mergeCell ref="K15:K16"/>
    <mergeCell ref="M15:M16"/>
    <mergeCell ref="Q11:Q12"/>
    <mergeCell ref="O13:O14"/>
    <mergeCell ref="Q13:Q14"/>
    <mergeCell ref="O15:O16"/>
    <mergeCell ref="Q15:Q16"/>
    <mergeCell ref="O11:O12"/>
    <mergeCell ref="G15:G16"/>
    <mergeCell ref="I15:I16"/>
    <mergeCell ref="G11:G12"/>
    <mergeCell ref="I11:I12"/>
    <mergeCell ref="K11:K12"/>
    <mergeCell ref="M11:M12"/>
    <mergeCell ref="G13:G14"/>
    <mergeCell ref="I9:I10"/>
    <mergeCell ref="K9:K10"/>
    <mergeCell ref="M9:M10"/>
    <mergeCell ref="I13:I14"/>
    <mergeCell ref="K13:K14"/>
    <mergeCell ref="M13:M14"/>
    <mergeCell ref="O6:P6"/>
    <mergeCell ref="Q6:R6"/>
    <mergeCell ref="M6:N6"/>
    <mergeCell ref="O9:O10"/>
    <mergeCell ref="Q9:Q10"/>
    <mergeCell ref="E7:E8"/>
    <mergeCell ref="G7:G8"/>
    <mergeCell ref="I7:I8"/>
    <mergeCell ref="K7:K8"/>
    <mergeCell ref="G9:G10"/>
    <mergeCell ref="W6:X6"/>
    <mergeCell ref="A2:I2"/>
    <mergeCell ref="C5:C6"/>
    <mergeCell ref="D5:D6"/>
    <mergeCell ref="J2:AA2"/>
    <mergeCell ref="Y5:Y6"/>
    <mergeCell ref="Z5:Z6"/>
    <mergeCell ref="E6:F6"/>
    <mergeCell ref="G6:H6"/>
    <mergeCell ref="E5:X5"/>
    <mergeCell ref="U21:U22"/>
    <mergeCell ref="W21:W22"/>
    <mergeCell ref="U17:U18"/>
    <mergeCell ref="W17:W18"/>
    <mergeCell ref="U13:U14"/>
    <mergeCell ref="U19:U20"/>
    <mergeCell ref="Y19:Y20"/>
    <mergeCell ref="Z7:Z8"/>
    <mergeCell ref="Y9:Y10"/>
    <mergeCell ref="U9:U10"/>
    <mergeCell ref="W9:W10"/>
    <mergeCell ref="U11:U12"/>
    <mergeCell ref="W11:W12"/>
    <mergeCell ref="W19:W20"/>
    <mergeCell ref="Z9:Z10"/>
    <mergeCell ref="A1:AA1"/>
    <mergeCell ref="W4:AA4"/>
    <mergeCell ref="A4:V4"/>
    <mergeCell ref="A3:D3"/>
    <mergeCell ref="AA7:AA8"/>
    <mergeCell ref="AA9:AA10"/>
    <mergeCell ref="Y7:Y8"/>
    <mergeCell ref="U7:U8"/>
    <mergeCell ref="W7:W8"/>
    <mergeCell ref="U6:V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5"/>
  <sheetViews>
    <sheetView zoomScalePageLayoutView="0" workbookViewId="0" topLeftCell="A1">
      <selection activeCell="A1" sqref="A1:G2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08" t="s">
        <v>36</v>
      </c>
      <c r="B1" s="208"/>
      <c r="C1" s="208"/>
      <c r="D1" s="208"/>
      <c r="E1" s="208"/>
      <c r="F1" s="208"/>
      <c r="G1" s="208"/>
    </row>
    <row r="2" spans="1:10" ht="24" customHeight="1">
      <c r="A2" s="234" t="str">
        <f>HYPERLINK('[1]реквизиты'!$A$2)</f>
        <v>XIX Всероссийские соревнования по самбо, посвящённые памяти МС СССР Чикина М.П.</v>
      </c>
      <c r="B2" s="235"/>
      <c r="C2" s="235"/>
      <c r="D2" s="235"/>
      <c r="E2" s="235"/>
      <c r="F2" s="235"/>
      <c r="G2" s="235"/>
      <c r="H2" s="4"/>
      <c r="I2" s="4"/>
      <c r="J2" s="4"/>
    </row>
    <row r="3" spans="1:7" ht="15" customHeight="1">
      <c r="A3" s="236" t="str">
        <f>HYPERLINK('[1]реквизиты'!$A$3)</f>
        <v>9-10 октября 2015 года           город Самара</v>
      </c>
      <c r="B3" s="236"/>
      <c r="C3" s="236"/>
      <c r="D3" s="236"/>
      <c r="E3" s="236"/>
      <c r="F3" s="236"/>
      <c r="G3" s="236"/>
    </row>
    <row r="4" ht="12.75">
      <c r="D4" s="7" t="s">
        <v>42</v>
      </c>
    </row>
    <row r="5" spans="1:7" ht="12.75">
      <c r="A5" s="219" t="s">
        <v>1</v>
      </c>
      <c r="B5" s="237" t="s">
        <v>5</v>
      </c>
      <c r="C5" s="219" t="s">
        <v>2</v>
      </c>
      <c r="D5" s="219" t="s">
        <v>3</v>
      </c>
      <c r="E5" s="219" t="s">
        <v>32</v>
      </c>
      <c r="F5" s="219" t="s">
        <v>8</v>
      </c>
      <c r="G5" s="219" t="s">
        <v>9</v>
      </c>
    </row>
    <row r="6" spans="1:7" ht="12.75">
      <c r="A6" s="219"/>
      <c r="B6" s="219"/>
      <c r="C6" s="219"/>
      <c r="D6" s="219"/>
      <c r="E6" s="219"/>
      <c r="F6" s="219"/>
      <c r="G6" s="219"/>
    </row>
    <row r="7" spans="1:7" ht="12.75" customHeight="1">
      <c r="A7" s="231" t="s">
        <v>10</v>
      </c>
      <c r="B7" s="222">
        <v>2</v>
      </c>
      <c r="C7" s="220" t="s">
        <v>43</v>
      </c>
      <c r="D7" s="223" t="s">
        <v>44</v>
      </c>
      <c r="E7" s="225" t="s">
        <v>45</v>
      </c>
      <c r="F7" s="227"/>
      <c r="G7" s="220" t="s">
        <v>46</v>
      </c>
    </row>
    <row r="8" spans="1:7" ht="12.75" customHeight="1">
      <c r="A8" s="216"/>
      <c r="B8" s="222"/>
      <c r="C8" s="221" t="s">
        <v>43</v>
      </c>
      <c r="D8" s="224" t="s">
        <v>44</v>
      </c>
      <c r="E8" s="226" t="s">
        <v>45</v>
      </c>
      <c r="F8" s="228"/>
      <c r="G8" s="221" t="s">
        <v>46</v>
      </c>
    </row>
    <row r="9" spans="1:7" ht="12.75" customHeight="1">
      <c r="A9" s="231" t="s">
        <v>11</v>
      </c>
      <c r="B9" s="222">
        <v>8</v>
      </c>
      <c r="C9" s="220" t="s">
        <v>47</v>
      </c>
      <c r="D9" s="223" t="s">
        <v>48</v>
      </c>
      <c r="E9" s="225" t="s">
        <v>49</v>
      </c>
      <c r="F9" s="227"/>
      <c r="G9" s="220" t="s">
        <v>50</v>
      </c>
    </row>
    <row r="10" spans="1:7" ht="12.75" customHeight="1">
      <c r="A10" s="216"/>
      <c r="B10" s="222"/>
      <c r="C10" s="221" t="s">
        <v>47</v>
      </c>
      <c r="D10" s="224" t="s">
        <v>48</v>
      </c>
      <c r="E10" s="226" t="s">
        <v>49</v>
      </c>
      <c r="F10" s="228"/>
      <c r="G10" s="221" t="s">
        <v>50</v>
      </c>
    </row>
    <row r="11" spans="1:7" ht="12.75" customHeight="1">
      <c r="A11" s="231" t="s">
        <v>12</v>
      </c>
      <c r="B11" s="222">
        <v>3</v>
      </c>
      <c r="C11" s="220" t="s">
        <v>67</v>
      </c>
      <c r="D11" s="223" t="s">
        <v>52</v>
      </c>
      <c r="E11" s="225" t="s">
        <v>53</v>
      </c>
      <c r="F11" s="227"/>
      <c r="G11" s="220" t="s">
        <v>54</v>
      </c>
    </row>
    <row r="12" spans="1:7" ht="12.75" customHeight="1">
      <c r="A12" s="216"/>
      <c r="B12" s="222"/>
      <c r="C12" s="221" t="s">
        <v>51</v>
      </c>
      <c r="D12" s="224" t="s">
        <v>52</v>
      </c>
      <c r="E12" s="226" t="s">
        <v>53</v>
      </c>
      <c r="F12" s="228"/>
      <c r="G12" s="221" t="s">
        <v>54</v>
      </c>
    </row>
    <row r="13" spans="1:7" ht="12.75" customHeight="1">
      <c r="A13" s="231" t="s">
        <v>13</v>
      </c>
      <c r="B13" s="222">
        <v>7</v>
      </c>
      <c r="C13" s="220" t="s">
        <v>55</v>
      </c>
      <c r="D13" s="223" t="s">
        <v>56</v>
      </c>
      <c r="E13" s="225" t="s">
        <v>57</v>
      </c>
      <c r="F13" s="227"/>
      <c r="G13" s="220" t="s">
        <v>58</v>
      </c>
    </row>
    <row r="14" spans="1:7" ht="12.75" customHeight="1">
      <c r="A14" s="216"/>
      <c r="B14" s="222"/>
      <c r="C14" s="221" t="s">
        <v>55</v>
      </c>
      <c r="D14" s="224" t="s">
        <v>56</v>
      </c>
      <c r="E14" s="226" t="s">
        <v>57</v>
      </c>
      <c r="F14" s="228"/>
      <c r="G14" s="221" t="s">
        <v>58</v>
      </c>
    </row>
    <row r="15" spans="1:7" ht="12.75" customHeight="1">
      <c r="A15" s="231" t="s">
        <v>14</v>
      </c>
      <c r="B15" s="222">
        <v>1</v>
      </c>
      <c r="C15" s="220" t="s">
        <v>59</v>
      </c>
      <c r="D15" s="223" t="s">
        <v>60</v>
      </c>
      <c r="E15" s="225" t="s">
        <v>61</v>
      </c>
      <c r="F15" s="227"/>
      <c r="G15" s="220" t="s">
        <v>62</v>
      </c>
    </row>
    <row r="16" spans="1:7" ht="12.75" customHeight="1">
      <c r="A16" s="216"/>
      <c r="B16" s="222"/>
      <c r="C16" s="221" t="s">
        <v>59</v>
      </c>
      <c r="D16" s="238" t="s">
        <v>60</v>
      </c>
      <c r="E16" s="226" t="s">
        <v>61</v>
      </c>
      <c r="F16" s="228"/>
      <c r="G16" s="221" t="s">
        <v>62</v>
      </c>
    </row>
    <row r="17" spans="1:7" ht="12.75" customHeight="1">
      <c r="A17" s="231" t="s">
        <v>71</v>
      </c>
      <c r="B17" s="222">
        <v>5</v>
      </c>
      <c r="C17" s="220" t="s">
        <v>63</v>
      </c>
      <c r="D17" s="223" t="s">
        <v>64</v>
      </c>
      <c r="E17" s="225" t="s">
        <v>65</v>
      </c>
      <c r="F17" s="227"/>
      <c r="G17" s="220" t="s">
        <v>66</v>
      </c>
    </row>
    <row r="18" spans="1:7" ht="12.75" customHeight="1">
      <c r="A18" s="216"/>
      <c r="B18" s="222"/>
      <c r="C18" s="221"/>
      <c r="D18" s="224"/>
      <c r="E18" s="226"/>
      <c r="F18" s="228"/>
      <c r="G18" s="221"/>
    </row>
    <row r="19" spans="1:7" ht="12.75" customHeight="1">
      <c r="A19" s="231" t="s">
        <v>72</v>
      </c>
      <c r="B19" s="222">
        <v>4</v>
      </c>
      <c r="C19" s="220" t="s">
        <v>79</v>
      </c>
      <c r="D19" s="223" t="s">
        <v>68</v>
      </c>
      <c r="E19" s="225" t="s">
        <v>69</v>
      </c>
      <c r="F19" s="227"/>
      <c r="G19" s="220" t="s">
        <v>70</v>
      </c>
    </row>
    <row r="20" spans="1:7" ht="12.75" customHeight="1">
      <c r="A20" s="216"/>
      <c r="B20" s="222"/>
      <c r="C20" s="221"/>
      <c r="D20" s="224"/>
      <c r="E20" s="226"/>
      <c r="F20" s="228"/>
      <c r="G20" s="221"/>
    </row>
    <row r="21" spans="1:7" ht="12.75" customHeight="1">
      <c r="A21" s="231" t="s">
        <v>74</v>
      </c>
      <c r="B21" s="222">
        <v>9</v>
      </c>
      <c r="C21" s="220" t="s">
        <v>73</v>
      </c>
      <c r="D21" s="223" t="s">
        <v>77</v>
      </c>
      <c r="E21" s="225" t="s">
        <v>69</v>
      </c>
      <c r="F21" s="227"/>
      <c r="G21" s="220" t="s">
        <v>70</v>
      </c>
    </row>
    <row r="22" spans="1:7" ht="12.75" customHeight="1">
      <c r="A22" s="216"/>
      <c r="B22" s="222"/>
      <c r="C22" s="221"/>
      <c r="D22" s="224"/>
      <c r="E22" s="226"/>
      <c r="F22" s="228"/>
      <c r="G22" s="221"/>
    </row>
    <row r="23" spans="1:7" ht="12.75" customHeight="1">
      <c r="A23" s="231" t="s">
        <v>75</v>
      </c>
      <c r="B23" s="222">
        <v>6</v>
      </c>
      <c r="C23" s="220" t="s">
        <v>76</v>
      </c>
      <c r="D23" s="223" t="s">
        <v>78</v>
      </c>
      <c r="E23" s="225" t="s">
        <v>69</v>
      </c>
      <c r="F23" s="227"/>
      <c r="G23" s="220" t="s">
        <v>70</v>
      </c>
    </row>
    <row r="24" spans="1:7" ht="12.75" customHeight="1">
      <c r="A24" s="216"/>
      <c r="B24" s="222"/>
      <c r="C24" s="221"/>
      <c r="D24" s="224"/>
      <c r="E24" s="226"/>
      <c r="F24" s="228"/>
      <c r="G24" s="221"/>
    </row>
    <row r="25" spans="1:7" ht="12.75" customHeight="1">
      <c r="A25" s="216"/>
      <c r="B25" s="222"/>
      <c r="C25" s="220"/>
      <c r="D25" s="223"/>
      <c r="E25" s="225"/>
      <c r="F25" s="227"/>
      <c r="G25" s="220"/>
    </row>
    <row r="26" spans="1:7" ht="12.75" customHeight="1">
      <c r="A26" s="216"/>
      <c r="B26" s="222"/>
      <c r="C26" s="221"/>
      <c r="D26" s="224"/>
      <c r="E26" s="226"/>
      <c r="F26" s="228"/>
      <c r="G26" s="221"/>
    </row>
    <row r="27" spans="1:7" ht="12.75">
      <c r="A27" s="216"/>
      <c r="B27" s="222"/>
      <c r="C27" s="220"/>
      <c r="D27" s="223"/>
      <c r="E27" s="225"/>
      <c r="F27" s="227"/>
      <c r="G27" s="220"/>
    </row>
    <row r="28" spans="1:7" ht="12.75">
      <c r="A28" s="216"/>
      <c r="B28" s="222"/>
      <c r="C28" s="221"/>
      <c r="D28" s="224"/>
      <c r="E28" s="226"/>
      <c r="F28" s="228"/>
      <c r="G28" s="221"/>
    </row>
    <row r="29" spans="1:7" ht="12.75">
      <c r="A29" s="216"/>
      <c r="B29" s="232"/>
      <c r="C29" s="220"/>
      <c r="D29" s="223"/>
      <c r="E29" s="225"/>
      <c r="F29" s="227"/>
      <c r="G29" s="220"/>
    </row>
    <row r="30" spans="1:7" ht="12.75">
      <c r="A30" s="216"/>
      <c r="B30" s="233"/>
      <c r="C30" s="221"/>
      <c r="D30" s="224"/>
      <c r="E30" s="226"/>
      <c r="F30" s="228"/>
      <c r="G30" s="221"/>
    </row>
    <row r="31" spans="1:7" ht="12.75">
      <c r="A31" s="216"/>
      <c r="B31" s="222"/>
      <c r="C31" s="220"/>
      <c r="D31" s="223"/>
      <c r="E31" s="225"/>
      <c r="F31" s="227"/>
      <c r="G31" s="220"/>
    </row>
    <row r="32" spans="1:7" ht="12.75">
      <c r="A32" s="216"/>
      <c r="B32" s="222"/>
      <c r="C32" s="221"/>
      <c r="D32" s="224"/>
      <c r="E32" s="226"/>
      <c r="F32" s="228"/>
      <c r="G32" s="221"/>
    </row>
    <row r="33" spans="1:7" ht="12.75">
      <c r="A33" s="216"/>
      <c r="B33" s="222"/>
      <c r="C33" s="220"/>
      <c r="D33" s="223"/>
      <c r="E33" s="225"/>
      <c r="F33" s="227"/>
      <c r="G33" s="220"/>
    </row>
    <row r="34" spans="1:7" ht="12.75">
      <c r="A34" s="216"/>
      <c r="B34" s="222"/>
      <c r="C34" s="221"/>
      <c r="D34" s="224"/>
      <c r="E34" s="226"/>
      <c r="F34" s="228"/>
      <c r="G34" s="221"/>
    </row>
    <row r="35" spans="1:7" ht="12.75">
      <c r="A35" s="216"/>
      <c r="B35" s="222"/>
      <c r="C35" s="220"/>
      <c r="D35" s="223"/>
      <c r="E35" s="225"/>
      <c r="F35" s="227"/>
      <c r="G35" s="220"/>
    </row>
    <row r="36" spans="1:7" ht="12.75">
      <c r="A36" s="216"/>
      <c r="B36" s="222"/>
      <c r="C36" s="221"/>
      <c r="D36" s="224"/>
      <c r="E36" s="226"/>
      <c r="F36" s="228"/>
      <c r="G36" s="221"/>
    </row>
    <row r="37" spans="1:7" ht="12.75">
      <c r="A37" s="216"/>
      <c r="B37" s="222"/>
      <c r="C37" s="220"/>
      <c r="D37" s="223"/>
      <c r="E37" s="225"/>
      <c r="F37" s="227"/>
      <c r="G37" s="220"/>
    </row>
    <row r="38" spans="1:7" ht="12.75">
      <c r="A38" s="216"/>
      <c r="B38" s="222"/>
      <c r="C38" s="221"/>
      <c r="D38" s="224"/>
      <c r="E38" s="226"/>
      <c r="F38" s="228"/>
      <c r="G38" s="221"/>
    </row>
    <row r="39" spans="1:7" ht="12.75">
      <c r="A39" s="216"/>
      <c r="B39" s="222"/>
      <c r="C39" s="220"/>
      <c r="D39" s="223"/>
      <c r="E39" s="225"/>
      <c r="F39" s="227"/>
      <c r="G39" s="220"/>
    </row>
    <row r="40" spans="1:7" ht="12.75">
      <c r="A40" s="216"/>
      <c r="B40" s="222"/>
      <c r="C40" s="221"/>
      <c r="D40" s="224"/>
      <c r="E40" s="226"/>
      <c r="F40" s="228"/>
      <c r="G40" s="221"/>
    </row>
    <row r="41" spans="1:7" ht="12.75">
      <c r="A41" s="216"/>
      <c r="B41" s="222"/>
      <c r="C41" s="220"/>
      <c r="D41" s="223"/>
      <c r="E41" s="225"/>
      <c r="F41" s="227"/>
      <c r="G41" s="220"/>
    </row>
    <row r="42" spans="1:7" ht="12.75">
      <c r="A42" s="216"/>
      <c r="B42" s="222"/>
      <c r="C42" s="221"/>
      <c r="D42" s="224"/>
      <c r="E42" s="226"/>
      <c r="F42" s="228"/>
      <c r="G42" s="221"/>
    </row>
    <row r="43" spans="1:7" ht="12.75">
      <c r="A43" s="216"/>
      <c r="B43" s="222"/>
      <c r="C43" s="220"/>
      <c r="D43" s="223"/>
      <c r="E43" s="225"/>
      <c r="F43" s="227"/>
      <c r="G43" s="220"/>
    </row>
    <row r="44" spans="1:7" ht="12.75">
      <c r="A44" s="216"/>
      <c r="B44" s="222"/>
      <c r="C44" s="221"/>
      <c r="D44" s="224"/>
      <c r="E44" s="226"/>
      <c r="F44" s="228"/>
      <c r="G44" s="221"/>
    </row>
    <row r="45" spans="1:7" ht="12.75">
      <c r="A45" s="216"/>
      <c r="B45" s="222"/>
      <c r="C45" s="220"/>
      <c r="D45" s="223"/>
      <c r="E45" s="225"/>
      <c r="F45" s="227"/>
      <c r="G45" s="220"/>
    </row>
    <row r="46" spans="1:7" ht="12.75">
      <c r="A46" s="216"/>
      <c r="B46" s="222"/>
      <c r="C46" s="221"/>
      <c r="D46" s="224"/>
      <c r="E46" s="226"/>
      <c r="F46" s="228"/>
      <c r="G46" s="221"/>
    </row>
    <row r="47" spans="1:7" ht="12.75">
      <c r="A47" s="216"/>
      <c r="B47" s="222"/>
      <c r="C47" s="220"/>
      <c r="D47" s="223"/>
      <c r="E47" s="225"/>
      <c r="F47" s="227"/>
      <c r="G47" s="220"/>
    </row>
    <row r="48" spans="1:7" ht="12.75">
      <c r="A48" s="216"/>
      <c r="B48" s="222"/>
      <c r="C48" s="221"/>
      <c r="D48" s="224"/>
      <c r="E48" s="226"/>
      <c r="F48" s="228"/>
      <c r="G48" s="221"/>
    </row>
    <row r="49" spans="1:7" ht="12.75">
      <c r="A49" s="216"/>
      <c r="B49" s="222"/>
      <c r="C49" s="220"/>
      <c r="D49" s="229"/>
      <c r="E49" s="225"/>
      <c r="F49" s="227"/>
      <c r="G49" s="220"/>
    </row>
    <row r="50" spans="1:7" ht="12.75">
      <c r="A50" s="216"/>
      <c r="B50" s="222"/>
      <c r="C50" s="221"/>
      <c r="D50" s="230"/>
      <c r="E50" s="226"/>
      <c r="F50" s="228"/>
      <c r="G50" s="221"/>
    </row>
    <row r="51" spans="1:7" ht="12.75">
      <c r="A51" s="216"/>
      <c r="B51" s="222"/>
      <c r="C51" s="220"/>
      <c r="D51" s="223"/>
      <c r="E51" s="225"/>
      <c r="F51" s="227"/>
      <c r="G51" s="220"/>
    </row>
    <row r="52" spans="1:7" ht="12.75">
      <c r="A52" s="216"/>
      <c r="B52" s="222"/>
      <c r="C52" s="221"/>
      <c r="D52" s="224"/>
      <c r="E52" s="226"/>
      <c r="F52" s="228"/>
      <c r="G52" s="221"/>
    </row>
    <row r="53" spans="1:7" ht="12.75">
      <c r="A53" s="216"/>
      <c r="B53" s="222"/>
      <c r="C53" s="220"/>
      <c r="D53" s="223"/>
      <c r="E53" s="225"/>
      <c r="F53" s="227"/>
      <c r="G53" s="220"/>
    </row>
    <row r="54" spans="1:7" ht="12.75">
      <c r="A54" s="216"/>
      <c r="B54" s="222"/>
      <c r="C54" s="221"/>
      <c r="D54" s="224"/>
      <c r="E54" s="226"/>
      <c r="F54" s="228"/>
      <c r="G54" s="221"/>
    </row>
    <row r="55" spans="1:7" ht="12.75">
      <c r="A55" s="216"/>
      <c r="B55" s="222"/>
      <c r="C55" s="220"/>
      <c r="D55" s="223"/>
      <c r="E55" s="225"/>
      <c r="F55" s="227"/>
      <c r="G55" s="220"/>
    </row>
    <row r="56" spans="1:7" ht="12.75">
      <c r="A56" s="216"/>
      <c r="B56" s="222"/>
      <c r="C56" s="221"/>
      <c r="D56" s="224"/>
      <c r="E56" s="226"/>
      <c r="F56" s="228"/>
      <c r="G56" s="221"/>
    </row>
    <row r="57" spans="1:7" ht="12.75">
      <c r="A57" s="216"/>
      <c r="B57" s="222"/>
      <c r="C57" s="220"/>
      <c r="D57" s="223"/>
      <c r="E57" s="225"/>
      <c r="F57" s="227"/>
      <c r="G57" s="220"/>
    </row>
    <row r="58" spans="1:7" ht="12.75">
      <c r="A58" s="216"/>
      <c r="B58" s="222"/>
      <c r="C58" s="221"/>
      <c r="D58" s="224"/>
      <c r="E58" s="226"/>
      <c r="F58" s="228"/>
      <c r="G58" s="221"/>
    </row>
    <row r="59" spans="1:7" ht="12.75">
      <c r="A59" s="216"/>
      <c r="B59" s="222"/>
      <c r="C59" s="220"/>
      <c r="D59" s="223"/>
      <c r="E59" s="225"/>
      <c r="F59" s="227"/>
      <c r="G59" s="220"/>
    </row>
    <row r="60" spans="1:7" ht="12.75">
      <c r="A60" s="216"/>
      <c r="B60" s="222"/>
      <c r="C60" s="221"/>
      <c r="D60" s="224"/>
      <c r="E60" s="226"/>
      <c r="F60" s="228"/>
      <c r="G60" s="221"/>
    </row>
    <row r="61" spans="1:7" ht="12.75">
      <c r="A61" s="216"/>
      <c r="B61" s="222"/>
      <c r="C61" s="220"/>
      <c r="D61" s="223"/>
      <c r="E61" s="225"/>
      <c r="F61" s="227"/>
      <c r="G61" s="220"/>
    </row>
    <row r="62" spans="1:7" ht="12.75">
      <c r="A62" s="216"/>
      <c r="B62" s="222"/>
      <c r="C62" s="221"/>
      <c r="D62" s="224"/>
      <c r="E62" s="226"/>
      <c r="F62" s="228"/>
      <c r="G62" s="221"/>
    </row>
    <row r="63" spans="1:7" ht="12.75">
      <c r="A63" s="216"/>
      <c r="B63" s="222"/>
      <c r="C63" s="220"/>
      <c r="D63" s="223"/>
      <c r="E63" s="225"/>
      <c r="F63" s="227"/>
      <c r="G63" s="220"/>
    </row>
    <row r="64" spans="1:7" ht="12.75">
      <c r="A64" s="216"/>
      <c r="B64" s="222"/>
      <c r="C64" s="221"/>
      <c r="D64" s="224"/>
      <c r="E64" s="226"/>
      <c r="F64" s="228"/>
      <c r="G64" s="221"/>
    </row>
    <row r="65" spans="1:7" ht="12.75">
      <c r="A65" s="216"/>
      <c r="B65" s="222"/>
      <c r="C65" s="220"/>
      <c r="D65" s="223"/>
      <c r="E65" s="225"/>
      <c r="F65" s="227"/>
      <c r="G65" s="220"/>
    </row>
    <row r="66" spans="1:7" ht="12.75">
      <c r="A66" s="216"/>
      <c r="B66" s="222"/>
      <c r="C66" s="221"/>
      <c r="D66" s="224"/>
      <c r="E66" s="226"/>
      <c r="F66" s="228"/>
      <c r="G66" s="221"/>
    </row>
    <row r="67" spans="1:7" ht="12.75">
      <c r="A67" s="216"/>
      <c r="B67" s="222"/>
      <c r="C67" s="220"/>
      <c r="D67" s="223"/>
      <c r="E67" s="225"/>
      <c r="F67" s="227"/>
      <c r="G67" s="220"/>
    </row>
    <row r="68" spans="1:7" ht="12.75">
      <c r="A68" s="216"/>
      <c r="B68" s="222"/>
      <c r="C68" s="221"/>
      <c r="D68" s="224"/>
      <c r="E68" s="226"/>
      <c r="F68" s="228"/>
      <c r="G68" s="221"/>
    </row>
    <row r="69" spans="1:7" ht="12.75">
      <c r="A69" s="216"/>
      <c r="B69" s="222"/>
      <c r="C69" s="220"/>
      <c r="D69" s="223"/>
      <c r="E69" s="225"/>
      <c r="F69" s="227"/>
      <c r="G69" s="220"/>
    </row>
    <row r="70" spans="1:7" ht="12.75">
      <c r="A70" s="216"/>
      <c r="B70" s="222"/>
      <c r="C70" s="221"/>
      <c r="D70" s="224"/>
      <c r="E70" s="226"/>
      <c r="F70" s="228"/>
      <c r="G70" s="221"/>
    </row>
    <row r="71" spans="1:7" ht="12.75">
      <c r="A71" s="216"/>
      <c r="B71" s="217"/>
      <c r="C71" s="215"/>
      <c r="D71" s="219"/>
      <c r="E71" s="219"/>
      <c r="F71" s="85"/>
      <c r="G71" s="215"/>
    </row>
    <row r="72" spans="1:7" ht="12.75">
      <c r="A72" s="216"/>
      <c r="B72" s="218"/>
      <c r="C72" s="215"/>
      <c r="D72" s="219"/>
      <c r="E72" s="219"/>
      <c r="F72" s="85"/>
      <c r="G72" s="215"/>
    </row>
    <row r="73" spans="1:7" ht="12.75">
      <c r="A73" s="216"/>
      <c r="B73" s="217"/>
      <c r="C73" s="215"/>
      <c r="D73" s="219"/>
      <c r="E73" s="219"/>
      <c r="F73" s="85"/>
      <c r="G73" s="215"/>
    </row>
    <row r="74" spans="1:7" ht="12.75">
      <c r="A74" s="216"/>
      <c r="B74" s="218"/>
      <c r="C74" s="215"/>
      <c r="D74" s="219"/>
      <c r="E74" s="219"/>
      <c r="F74" s="85"/>
      <c r="G74" s="215"/>
    </row>
    <row r="75" spans="1:7" ht="12.75">
      <c r="A75" s="216"/>
      <c r="B75" s="217"/>
      <c r="C75" s="215"/>
      <c r="D75" s="219"/>
      <c r="E75" s="219"/>
      <c r="F75" s="85"/>
      <c r="G75" s="215"/>
    </row>
    <row r="76" spans="1:7" ht="12.75">
      <c r="A76" s="216"/>
      <c r="B76" s="218"/>
      <c r="C76" s="215"/>
      <c r="D76" s="219"/>
      <c r="E76" s="219"/>
      <c r="F76" s="85"/>
      <c r="G76" s="215"/>
    </row>
    <row r="77" spans="1:7" ht="12.75">
      <c r="A77" s="216"/>
      <c r="B77" s="217"/>
      <c r="C77" s="215"/>
      <c r="D77" s="219"/>
      <c r="E77" s="219"/>
      <c r="F77" s="85"/>
      <c r="G77" s="215"/>
    </row>
    <row r="78" spans="1:7" ht="12.75">
      <c r="A78" s="216"/>
      <c r="B78" s="218"/>
      <c r="C78" s="215"/>
      <c r="D78" s="219"/>
      <c r="E78" s="219"/>
      <c r="F78" s="85"/>
      <c r="G78" s="215"/>
    </row>
    <row r="79" spans="1:7" ht="12.75">
      <c r="A79" s="216"/>
      <c r="B79" s="217"/>
      <c r="C79" s="215"/>
      <c r="D79" s="219"/>
      <c r="E79" s="219"/>
      <c r="F79" s="85"/>
      <c r="G79" s="215"/>
    </row>
    <row r="80" spans="1:7" ht="12.75">
      <c r="A80" s="216"/>
      <c r="B80" s="218"/>
      <c r="C80" s="215"/>
      <c r="D80" s="219"/>
      <c r="E80" s="219"/>
      <c r="F80" s="85"/>
      <c r="G80" s="215"/>
    </row>
    <row r="81" spans="1:7" ht="12.75">
      <c r="A81" s="216"/>
      <c r="B81" s="217"/>
      <c r="C81" s="215"/>
      <c r="D81" s="219"/>
      <c r="E81" s="219"/>
      <c r="F81" s="85"/>
      <c r="G81" s="215"/>
    </row>
    <row r="82" spans="1:7" ht="12.75">
      <c r="A82" s="216"/>
      <c r="B82" s="218"/>
      <c r="C82" s="215"/>
      <c r="D82" s="219"/>
      <c r="E82" s="219"/>
      <c r="F82" s="85"/>
      <c r="G82" s="215"/>
    </row>
    <row r="83" spans="1:7" ht="12.75">
      <c r="A83" s="216"/>
      <c r="B83" s="217"/>
      <c r="C83" s="215"/>
      <c r="D83" s="219"/>
      <c r="E83" s="219"/>
      <c r="F83" s="85"/>
      <c r="G83" s="215"/>
    </row>
    <row r="84" spans="1:7" ht="12.75">
      <c r="A84" s="216"/>
      <c r="B84" s="218"/>
      <c r="C84" s="215"/>
      <c r="D84" s="219"/>
      <c r="E84" s="219"/>
      <c r="F84" s="85"/>
      <c r="G84" s="215"/>
    </row>
    <row r="85" spans="1:8" ht="12.75">
      <c r="A85" s="212"/>
      <c r="B85" s="213"/>
      <c r="C85" s="211"/>
      <c r="D85" s="209"/>
      <c r="E85" s="209"/>
      <c r="F85" s="210"/>
      <c r="G85" s="211"/>
      <c r="H85" s="3"/>
    </row>
    <row r="86" spans="1:8" ht="12.75">
      <c r="A86" s="212"/>
      <c r="B86" s="214"/>
      <c r="C86" s="211"/>
      <c r="D86" s="209"/>
      <c r="E86" s="209"/>
      <c r="F86" s="210"/>
      <c r="G86" s="211"/>
      <c r="H86" s="3"/>
    </row>
    <row r="87" spans="1:8" ht="12.75">
      <c r="A87" s="212"/>
      <c r="B87" s="213"/>
      <c r="C87" s="211"/>
      <c r="D87" s="209"/>
      <c r="E87" s="209"/>
      <c r="F87" s="210"/>
      <c r="G87" s="211"/>
      <c r="H87" s="3"/>
    </row>
    <row r="88" spans="1:8" ht="12.75">
      <c r="A88" s="212"/>
      <c r="B88" s="214"/>
      <c r="C88" s="211"/>
      <c r="D88" s="209"/>
      <c r="E88" s="209"/>
      <c r="F88" s="210"/>
      <c r="G88" s="211"/>
      <c r="H88" s="3"/>
    </row>
    <row r="89" spans="1:8" ht="12.75">
      <c r="A89" s="212"/>
      <c r="B89" s="213"/>
      <c r="C89" s="211"/>
      <c r="D89" s="209"/>
      <c r="E89" s="209"/>
      <c r="F89" s="210"/>
      <c r="G89" s="211"/>
      <c r="H89" s="3"/>
    </row>
    <row r="90" spans="1:8" ht="12.75">
      <c r="A90" s="212"/>
      <c r="B90" s="214"/>
      <c r="C90" s="211"/>
      <c r="D90" s="209"/>
      <c r="E90" s="209"/>
      <c r="F90" s="210"/>
      <c r="G90" s="211"/>
      <c r="H90" s="3"/>
    </row>
    <row r="91" spans="1:8" ht="12.75">
      <c r="A91" s="212"/>
      <c r="B91" s="213"/>
      <c r="C91" s="211"/>
      <c r="D91" s="209"/>
      <c r="E91" s="209"/>
      <c r="F91" s="210"/>
      <c r="G91" s="211"/>
      <c r="H91" s="3"/>
    </row>
    <row r="92" spans="1:8" ht="12.75">
      <c r="A92" s="212"/>
      <c r="B92" s="214"/>
      <c r="C92" s="211"/>
      <c r="D92" s="209"/>
      <c r="E92" s="209"/>
      <c r="F92" s="210"/>
      <c r="G92" s="211"/>
      <c r="H92" s="3"/>
    </row>
    <row r="93" spans="1:8" ht="12.75">
      <c r="A93" s="212"/>
      <c r="B93" s="213"/>
      <c r="C93" s="211"/>
      <c r="D93" s="209"/>
      <c r="E93" s="209"/>
      <c r="F93" s="210"/>
      <c r="G93" s="211"/>
      <c r="H93" s="3"/>
    </row>
    <row r="94" spans="1:8" ht="12.75">
      <c r="A94" s="212"/>
      <c r="B94" s="214"/>
      <c r="C94" s="211"/>
      <c r="D94" s="209"/>
      <c r="E94" s="209"/>
      <c r="F94" s="210"/>
      <c r="G94" s="211"/>
      <c r="H94" s="3"/>
    </row>
    <row r="95" spans="1:8" ht="12.75">
      <c r="A95" s="212"/>
      <c r="B95" s="213"/>
      <c r="C95" s="211"/>
      <c r="D95" s="209"/>
      <c r="E95" s="209"/>
      <c r="F95" s="210"/>
      <c r="G95" s="211"/>
      <c r="H95" s="3"/>
    </row>
    <row r="96" spans="1:8" ht="12.75">
      <c r="A96" s="212"/>
      <c r="B96" s="214"/>
      <c r="C96" s="211"/>
      <c r="D96" s="209"/>
      <c r="E96" s="209"/>
      <c r="F96" s="210"/>
      <c r="G96" s="211"/>
      <c r="H96" s="3"/>
    </row>
    <row r="97" spans="1:8" ht="12.75">
      <c r="A97" s="212"/>
      <c r="B97" s="213"/>
      <c r="C97" s="211"/>
      <c r="D97" s="209"/>
      <c r="E97" s="209"/>
      <c r="F97" s="210"/>
      <c r="G97" s="211"/>
      <c r="H97" s="3"/>
    </row>
    <row r="98" spans="1:8" ht="12.75">
      <c r="A98" s="212"/>
      <c r="B98" s="214"/>
      <c r="C98" s="211"/>
      <c r="D98" s="209"/>
      <c r="E98" s="209"/>
      <c r="F98" s="210"/>
      <c r="G98" s="211"/>
      <c r="H98" s="3"/>
    </row>
    <row r="99" spans="1:8" ht="12.75">
      <c r="A99" s="212"/>
      <c r="B99" s="213"/>
      <c r="C99" s="211"/>
      <c r="D99" s="209"/>
      <c r="E99" s="209"/>
      <c r="F99" s="210"/>
      <c r="G99" s="211"/>
      <c r="H99" s="3"/>
    </row>
    <row r="100" spans="1:8" ht="12.75">
      <c r="A100" s="212"/>
      <c r="B100" s="214"/>
      <c r="C100" s="211"/>
      <c r="D100" s="209"/>
      <c r="E100" s="209"/>
      <c r="F100" s="210"/>
      <c r="G100" s="211"/>
      <c r="H100" s="3"/>
    </row>
    <row r="101" spans="1:8" ht="12.75">
      <c r="A101" s="212"/>
      <c r="B101" s="213"/>
      <c r="C101" s="211"/>
      <c r="D101" s="209"/>
      <c r="E101" s="209"/>
      <c r="F101" s="210"/>
      <c r="G101" s="211"/>
      <c r="H101" s="3"/>
    </row>
    <row r="102" spans="1:8" ht="12.75">
      <c r="A102" s="212"/>
      <c r="B102" s="214"/>
      <c r="C102" s="211"/>
      <c r="D102" s="209"/>
      <c r="E102" s="209"/>
      <c r="F102" s="210"/>
      <c r="G102" s="211"/>
      <c r="H102" s="3"/>
    </row>
    <row r="103" spans="1:8" ht="12.75">
      <c r="A103" s="212"/>
      <c r="B103" s="213"/>
      <c r="C103" s="211"/>
      <c r="D103" s="209"/>
      <c r="E103" s="209"/>
      <c r="F103" s="210"/>
      <c r="G103" s="211"/>
      <c r="H103" s="3"/>
    </row>
    <row r="104" spans="1:8" ht="12.75">
      <c r="A104" s="212"/>
      <c r="B104" s="214"/>
      <c r="C104" s="211"/>
      <c r="D104" s="209"/>
      <c r="E104" s="209"/>
      <c r="F104" s="210"/>
      <c r="G104" s="211"/>
      <c r="H104" s="3"/>
    </row>
    <row r="105" spans="1:8" ht="12.75">
      <c r="A105" s="212"/>
      <c r="B105" s="213"/>
      <c r="C105" s="211"/>
      <c r="D105" s="209"/>
      <c r="E105" s="209"/>
      <c r="F105" s="210"/>
      <c r="G105" s="211"/>
      <c r="H105" s="3"/>
    </row>
    <row r="106" spans="1:8" ht="12.75">
      <c r="A106" s="212"/>
      <c r="B106" s="214"/>
      <c r="C106" s="211"/>
      <c r="D106" s="209"/>
      <c r="E106" s="209"/>
      <c r="F106" s="210"/>
      <c r="G106" s="211"/>
      <c r="H106" s="3"/>
    </row>
    <row r="107" spans="1:8" ht="12.75">
      <c r="A107" s="212"/>
      <c r="B107" s="213"/>
      <c r="C107" s="211"/>
      <c r="D107" s="209"/>
      <c r="E107" s="209"/>
      <c r="F107" s="210"/>
      <c r="G107" s="211"/>
      <c r="H107" s="3"/>
    </row>
    <row r="108" spans="1:8" ht="12.75">
      <c r="A108" s="212"/>
      <c r="B108" s="214"/>
      <c r="C108" s="211"/>
      <c r="D108" s="209"/>
      <c r="E108" s="209"/>
      <c r="F108" s="210"/>
      <c r="G108" s="211"/>
      <c r="H108" s="3"/>
    </row>
    <row r="109" spans="1:8" ht="12.75">
      <c r="A109" s="212"/>
      <c r="B109" s="213"/>
      <c r="C109" s="211"/>
      <c r="D109" s="209"/>
      <c r="E109" s="209"/>
      <c r="F109" s="210"/>
      <c r="G109" s="211"/>
      <c r="H109" s="3"/>
    </row>
    <row r="110" spans="1:8" ht="12.75">
      <c r="A110" s="212"/>
      <c r="B110" s="214"/>
      <c r="C110" s="211"/>
      <c r="D110" s="209"/>
      <c r="E110" s="209"/>
      <c r="F110" s="210"/>
      <c r="G110" s="211"/>
      <c r="H110" s="3"/>
    </row>
    <row r="111" spans="1:8" ht="12.75">
      <c r="A111" s="212"/>
      <c r="B111" s="213"/>
      <c r="C111" s="211"/>
      <c r="D111" s="209"/>
      <c r="E111" s="209"/>
      <c r="F111" s="210"/>
      <c r="G111" s="211"/>
      <c r="H111" s="3"/>
    </row>
    <row r="112" spans="1:8" ht="12.75">
      <c r="A112" s="212"/>
      <c r="B112" s="214"/>
      <c r="C112" s="211"/>
      <c r="D112" s="209"/>
      <c r="E112" s="209"/>
      <c r="F112" s="210"/>
      <c r="G112" s="211"/>
      <c r="H112" s="3"/>
    </row>
    <row r="113" spans="1:8" ht="12.75">
      <c r="A113" s="212"/>
      <c r="B113" s="213"/>
      <c r="C113" s="211"/>
      <c r="D113" s="209"/>
      <c r="E113" s="209"/>
      <c r="F113" s="210"/>
      <c r="G113" s="211"/>
      <c r="H113" s="3"/>
    </row>
    <row r="114" spans="1:8" ht="12.75">
      <c r="A114" s="212"/>
      <c r="B114" s="214"/>
      <c r="C114" s="211"/>
      <c r="D114" s="209"/>
      <c r="E114" s="209"/>
      <c r="F114" s="210"/>
      <c r="G114" s="211"/>
      <c r="H114" s="3"/>
    </row>
    <row r="115" spans="1:8" ht="12.75">
      <c r="A115" s="212"/>
      <c r="B115" s="213"/>
      <c r="C115" s="211"/>
      <c r="D115" s="209"/>
      <c r="E115" s="209"/>
      <c r="F115" s="210"/>
      <c r="G115" s="211"/>
      <c r="H115" s="3"/>
    </row>
    <row r="116" spans="1:8" ht="12.75">
      <c r="A116" s="212"/>
      <c r="B116" s="214"/>
      <c r="C116" s="211"/>
      <c r="D116" s="209"/>
      <c r="E116" s="209"/>
      <c r="F116" s="210"/>
      <c r="G116" s="211"/>
      <c r="H116" s="3"/>
    </row>
    <row r="117" spans="1:8" ht="12.75">
      <c r="A117" s="212"/>
      <c r="B117" s="213"/>
      <c r="C117" s="211"/>
      <c r="D117" s="209"/>
      <c r="E117" s="209"/>
      <c r="F117" s="210"/>
      <c r="G117" s="211"/>
      <c r="H117" s="3"/>
    </row>
    <row r="118" spans="1:8" ht="12.75">
      <c r="A118" s="212"/>
      <c r="B118" s="214"/>
      <c r="C118" s="211"/>
      <c r="D118" s="209"/>
      <c r="E118" s="209"/>
      <c r="F118" s="210"/>
      <c r="G118" s="211"/>
      <c r="H118" s="3"/>
    </row>
    <row r="119" spans="1:8" ht="12.75">
      <c r="A119" s="212"/>
      <c r="B119" s="213"/>
      <c r="C119" s="211"/>
      <c r="D119" s="209"/>
      <c r="E119" s="209"/>
      <c r="F119" s="210"/>
      <c r="G119" s="211"/>
      <c r="H119" s="3"/>
    </row>
    <row r="120" spans="1:8" ht="12.75">
      <c r="A120" s="212"/>
      <c r="B120" s="214"/>
      <c r="C120" s="211"/>
      <c r="D120" s="209"/>
      <c r="E120" s="209"/>
      <c r="F120" s="210"/>
      <c r="G120" s="211"/>
      <c r="H120" s="3"/>
    </row>
    <row r="121" spans="1:8" ht="12.75">
      <c r="A121" s="212"/>
      <c r="B121" s="213"/>
      <c r="C121" s="211"/>
      <c r="D121" s="209"/>
      <c r="E121" s="209"/>
      <c r="F121" s="210"/>
      <c r="G121" s="211"/>
      <c r="H121" s="3"/>
    </row>
    <row r="122" spans="1:8" ht="12.75">
      <c r="A122" s="212"/>
      <c r="B122" s="214"/>
      <c r="C122" s="211"/>
      <c r="D122" s="209"/>
      <c r="E122" s="209"/>
      <c r="F122" s="210"/>
      <c r="G122" s="211"/>
      <c r="H122" s="3"/>
    </row>
    <row r="123" spans="1:8" ht="12.75">
      <c r="A123" s="212"/>
      <c r="B123" s="213"/>
      <c r="C123" s="211"/>
      <c r="D123" s="209"/>
      <c r="E123" s="209"/>
      <c r="F123" s="210"/>
      <c r="G123" s="211"/>
      <c r="H123" s="3"/>
    </row>
    <row r="124" spans="1:8" ht="12.75">
      <c r="A124" s="212"/>
      <c r="B124" s="214"/>
      <c r="C124" s="211"/>
      <c r="D124" s="209"/>
      <c r="E124" s="209"/>
      <c r="F124" s="210"/>
      <c r="G124" s="211"/>
      <c r="H124" s="3"/>
    </row>
    <row r="125" spans="1:8" ht="12.75">
      <c r="A125" s="212"/>
      <c r="B125" s="213"/>
      <c r="C125" s="211"/>
      <c r="D125" s="209"/>
      <c r="E125" s="209"/>
      <c r="F125" s="210"/>
      <c r="G125" s="211"/>
      <c r="H125" s="3"/>
    </row>
    <row r="126" spans="1:8" ht="12.75">
      <c r="A126" s="212"/>
      <c r="B126" s="214"/>
      <c r="C126" s="211"/>
      <c r="D126" s="209"/>
      <c r="E126" s="209"/>
      <c r="F126" s="210"/>
      <c r="G126" s="211"/>
      <c r="H126" s="3"/>
    </row>
    <row r="127" spans="1:8" ht="12.75">
      <c r="A127" s="212"/>
      <c r="B127" s="213"/>
      <c r="C127" s="211"/>
      <c r="D127" s="209"/>
      <c r="E127" s="209"/>
      <c r="F127" s="210"/>
      <c r="G127" s="211"/>
      <c r="H127" s="3"/>
    </row>
    <row r="128" spans="1:8" ht="12.75">
      <c r="A128" s="212"/>
      <c r="B128" s="214"/>
      <c r="C128" s="211"/>
      <c r="D128" s="209"/>
      <c r="E128" s="209"/>
      <c r="F128" s="210"/>
      <c r="G128" s="211"/>
      <c r="H128" s="3"/>
    </row>
    <row r="129" spans="1:8" ht="12.75">
      <c r="A129" s="212"/>
      <c r="B129" s="213"/>
      <c r="C129" s="211"/>
      <c r="D129" s="209"/>
      <c r="E129" s="209"/>
      <c r="F129" s="210"/>
      <c r="G129" s="211"/>
      <c r="H129" s="3"/>
    </row>
    <row r="130" spans="1:8" ht="12.75">
      <c r="A130" s="212"/>
      <c r="B130" s="214"/>
      <c r="C130" s="211"/>
      <c r="D130" s="209"/>
      <c r="E130" s="209"/>
      <c r="F130" s="210"/>
      <c r="G130" s="211"/>
      <c r="H130" s="3"/>
    </row>
    <row r="131" spans="1:8" ht="12.75">
      <c r="A131" s="212"/>
      <c r="B131" s="213"/>
      <c r="C131" s="211"/>
      <c r="D131" s="209"/>
      <c r="E131" s="209"/>
      <c r="F131" s="210"/>
      <c r="G131" s="211"/>
      <c r="H131" s="3"/>
    </row>
    <row r="132" spans="1:8" ht="12.75">
      <c r="A132" s="212"/>
      <c r="B132" s="214"/>
      <c r="C132" s="211"/>
      <c r="D132" s="209"/>
      <c r="E132" s="209"/>
      <c r="F132" s="210"/>
      <c r="G132" s="211"/>
      <c r="H132" s="3"/>
    </row>
    <row r="133" spans="1:8" ht="12.75">
      <c r="A133" s="212"/>
      <c r="B133" s="213"/>
      <c r="C133" s="211"/>
      <c r="D133" s="209"/>
      <c r="E133" s="209"/>
      <c r="F133" s="210"/>
      <c r="G133" s="211"/>
      <c r="H133" s="3"/>
    </row>
    <row r="134" spans="1:8" ht="12.75">
      <c r="A134" s="212"/>
      <c r="B134" s="214"/>
      <c r="C134" s="211"/>
      <c r="D134" s="209"/>
      <c r="E134" s="209"/>
      <c r="F134" s="210"/>
      <c r="G134" s="211"/>
      <c r="H134" s="3"/>
    </row>
    <row r="135" spans="1:8" ht="12.75">
      <c r="A135" s="212"/>
      <c r="B135" s="213"/>
      <c r="C135" s="211"/>
      <c r="D135" s="209"/>
      <c r="E135" s="209"/>
      <c r="F135" s="210"/>
      <c r="G135" s="211"/>
      <c r="H135" s="3"/>
    </row>
    <row r="136" spans="1:8" ht="12.75">
      <c r="A136" s="212"/>
      <c r="B136" s="214"/>
      <c r="C136" s="211"/>
      <c r="D136" s="209"/>
      <c r="E136" s="209"/>
      <c r="F136" s="210"/>
      <c r="G136" s="211"/>
      <c r="H136" s="3"/>
    </row>
    <row r="137" spans="1:8" ht="12.75">
      <c r="A137" s="212"/>
      <c r="B137" s="213"/>
      <c r="C137" s="211"/>
      <c r="D137" s="209"/>
      <c r="E137" s="209"/>
      <c r="F137" s="210"/>
      <c r="G137" s="211"/>
      <c r="H137" s="3"/>
    </row>
    <row r="138" spans="1:8" ht="12.75">
      <c r="A138" s="212"/>
      <c r="B138" s="214"/>
      <c r="C138" s="211"/>
      <c r="D138" s="209"/>
      <c r="E138" s="209"/>
      <c r="F138" s="210"/>
      <c r="G138" s="211"/>
      <c r="H138" s="3"/>
    </row>
    <row r="139" spans="1:8" ht="12.75">
      <c r="A139" s="212"/>
      <c r="B139" s="213"/>
      <c r="C139" s="211"/>
      <c r="D139" s="209"/>
      <c r="E139" s="209"/>
      <c r="F139" s="210"/>
      <c r="G139" s="211"/>
      <c r="H139" s="3"/>
    </row>
    <row r="140" spans="1:8" ht="12.75">
      <c r="A140" s="212"/>
      <c r="B140" s="214"/>
      <c r="C140" s="211"/>
      <c r="D140" s="209"/>
      <c r="E140" s="209"/>
      <c r="F140" s="210"/>
      <c r="G140" s="211"/>
      <c r="H140" s="3"/>
    </row>
    <row r="141" spans="1:8" ht="12.75">
      <c r="A141" s="212"/>
      <c r="B141" s="213"/>
      <c r="C141" s="211"/>
      <c r="D141" s="209"/>
      <c r="E141" s="209"/>
      <c r="F141" s="210"/>
      <c r="G141" s="211"/>
      <c r="H141" s="3"/>
    </row>
    <row r="142" spans="1:8" ht="12.75">
      <c r="A142" s="212"/>
      <c r="B142" s="214"/>
      <c r="C142" s="211"/>
      <c r="D142" s="209"/>
      <c r="E142" s="209"/>
      <c r="F142" s="210"/>
      <c r="G142" s="211"/>
      <c r="H142" s="3"/>
    </row>
    <row r="143" spans="1:8" ht="12.75">
      <c r="A143" s="212"/>
      <c r="B143" s="213"/>
      <c r="C143" s="211"/>
      <c r="D143" s="209"/>
      <c r="E143" s="209"/>
      <c r="F143" s="210"/>
      <c r="G143" s="211"/>
      <c r="H143" s="3"/>
    </row>
    <row r="144" spans="1:8" ht="12.75">
      <c r="A144" s="212"/>
      <c r="B144" s="214"/>
      <c r="C144" s="211"/>
      <c r="D144" s="209"/>
      <c r="E144" s="209"/>
      <c r="F144" s="210"/>
      <c r="G144" s="211"/>
      <c r="H144" s="3"/>
    </row>
    <row r="145" spans="1:8" ht="12.75">
      <c r="A145" s="212"/>
      <c r="B145" s="213"/>
      <c r="C145" s="211"/>
      <c r="D145" s="209"/>
      <c r="E145" s="209"/>
      <c r="F145" s="210"/>
      <c r="G145" s="211"/>
      <c r="H145" s="3"/>
    </row>
    <row r="146" spans="1:8" ht="12.75">
      <c r="A146" s="212"/>
      <c r="B146" s="214"/>
      <c r="C146" s="211"/>
      <c r="D146" s="209"/>
      <c r="E146" s="209"/>
      <c r="F146" s="210"/>
      <c r="G146" s="211"/>
      <c r="H146" s="3"/>
    </row>
    <row r="147" spans="1:8" ht="12.75">
      <c r="A147" s="212"/>
      <c r="B147" s="213"/>
      <c r="C147" s="211"/>
      <c r="D147" s="209"/>
      <c r="E147" s="209"/>
      <c r="F147" s="210"/>
      <c r="G147" s="211"/>
      <c r="H147" s="3"/>
    </row>
    <row r="148" spans="1:8" ht="12.75">
      <c r="A148" s="212"/>
      <c r="B148" s="214"/>
      <c r="C148" s="211"/>
      <c r="D148" s="209"/>
      <c r="E148" s="209"/>
      <c r="F148" s="210"/>
      <c r="G148" s="211"/>
      <c r="H148" s="3"/>
    </row>
    <row r="149" spans="1:8" ht="12.75">
      <c r="A149" s="212"/>
      <c r="B149" s="213"/>
      <c r="C149" s="211"/>
      <c r="D149" s="209"/>
      <c r="E149" s="209"/>
      <c r="F149" s="210"/>
      <c r="G149" s="211"/>
      <c r="H149" s="3"/>
    </row>
    <row r="150" spans="1:8" ht="12.75">
      <c r="A150" s="212"/>
      <c r="B150" s="214"/>
      <c r="C150" s="211"/>
      <c r="D150" s="209"/>
      <c r="E150" s="209"/>
      <c r="F150" s="210"/>
      <c r="G150" s="211"/>
      <c r="H150" s="3"/>
    </row>
    <row r="151" spans="1:8" ht="12.75">
      <c r="A151" s="212"/>
      <c r="B151" s="213"/>
      <c r="C151" s="211"/>
      <c r="D151" s="209"/>
      <c r="E151" s="209"/>
      <c r="F151" s="210"/>
      <c r="G151" s="211"/>
      <c r="H151" s="3"/>
    </row>
    <row r="152" spans="1:8" ht="12.75">
      <c r="A152" s="212"/>
      <c r="B152" s="214"/>
      <c r="C152" s="211"/>
      <c r="D152" s="209"/>
      <c r="E152" s="209"/>
      <c r="F152" s="210"/>
      <c r="G152" s="211"/>
      <c r="H152" s="3"/>
    </row>
    <row r="153" spans="1:8" ht="12.75">
      <c r="A153" s="212"/>
      <c r="B153" s="213"/>
      <c r="C153" s="211"/>
      <c r="D153" s="209"/>
      <c r="E153" s="209"/>
      <c r="F153" s="210"/>
      <c r="G153" s="211"/>
      <c r="H153" s="3"/>
    </row>
    <row r="154" spans="1:8" ht="12.75">
      <c r="A154" s="212"/>
      <c r="B154" s="214"/>
      <c r="C154" s="211"/>
      <c r="D154" s="209"/>
      <c r="E154" s="209"/>
      <c r="F154" s="210"/>
      <c r="G154" s="211"/>
      <c r="H154" s="3"/>
    </row>
    <row r="155" spans="1:8" ht="12.75">
      <c r="A155" s="212"/>
      <c r="B155" s="213"/>
      <c r="C155" s="211"/>
      <c r="D155" s="209"/>
      <c r="E155" s="209"/>
      <c r="F155" s="210"/>
      <c r="G155" s="211"/>
      <c r="H155" s="3"/>
    </row>
    <row r="156" spans="1:8" ht="12.75">
      <c r="A156" s="212"/>
      <c r="B156" s="214"/>
      <c r="C156" s="211"/>
      <c r="D156" s="209"/>
      <c r="E156" s="209"/>
      <c r="F156" s="210"/>
      <c r="G156" s="211"/>
      <c r="H156" s="3"/>
    </row>
    <row r="157" spans="1:8" ht="12.75">
      <c r="A157" s="212"/>
      <c r="B157" s="213"/>
      <c r="C157" s="211"/>
      <c r="D157" s="209"/>
      <c r="E157" s="209"/>
      <c r="F157" s="210"/>
      <c r="G157" s="211"/>
      <c r="H157" s="3"/>
    </row>
    <row r="158" spans="1:8" ht="12.75">
      <c r="A158" s="212"/>
      <c r="B158" s="214"/>
      <c r="C158" s="211"/>
      <c r="D158" s="209"/>
      <c r="E158" s="209"/>
      <c r="F158" s="210"/>
      <c r="G158" s="211"/>
      <c r="H158" s="3"/>
    </row>
    <row r="159" spans="1:8" ht="12.75">
      <c r="A159" s="212"/>
      <c r="B159" s="213"/>
      <c r="C159" s="211"/>
      <c r="D159" s="209"/>
      <c r="E159" s="209"/>
      <c r="F159" s="210"/>
      <c r="G159" s="211"/>
      <c r="H159" s="3"/>
    </row>
    <row r="160" spans="1:8" ht="12.75">
      <c r="A160" s="212"/>
      <c r="B160" s="214"/>
      <c r="C160" s="211"/>
      <c r="D160" s="209"/>
      <c r="E160" s="209"/>
      <c r="F160" s="210"/>
      <c r="G160" s="211"/>
      <c r="H160" s="3"/>
    </row>
    <row r="161" spans="1:8" ht="12.75">
      <c r="A161" s="212"/>
      <c r="B161" s="213"/>
      <c r="C161" s="211"/>
      <c r="D161" s="209"/>
      <c r="E161" s="209"/>
      <c r="F161" s="210"/>
      <c r="G161" s="211"/>
      <c r="H161" s="3"/>
    </row>
    <row r="162" spans="1:8" ht="12.75">
      <c r="A162" s="212"/>
      <c r="B162" s="214"/>
      <c r="C162" s="211"/>
      <c r="D162" s="209"/>
      <c r="E162" s="209"/>
      <c r="F162" s="210"/>
      <c r="G162" s="211"/>
      <c r="H162" s="3"/>
    </row>
    <row r="163" spans="1:8" ht="12.75">
      <c r="A163" s="212"/>
      <c r="B163" s="213"/>
      <c r="C163" s="211"/>
      <c r="D163" s="209"/>
      <c r="E163" s="209"/>
      <c r="F163" s="210"/>
      <c r="G163" s="211"/>
      <c r="H163" s="3"/>
    </row>
    <row r="164" spans="1:8" ht="12.75">
      <c r="A164" s="212"/>
      <c r="B164" s="214"/>
      <c r="C164" s="211"/>
      <c r="D164" s="209"/>
      <c r="E164" s="209"/>
      <c r="F164" s="210"/>
      <c r="G164" s="211"/>
      <c r="H164" s="3"/>
    </row>
    <row r="165" spans="1:8" ht="12.75">
      <c r="A165" s="212"/>
      <c r="B165" s="213"/>
      <c r="C165" s="211"/>
      <c r="D165" s="209"/>
      <c r="E165" s="209"/>
      <c r="F165" s="210"/>
      <c r="G165" s="211"/>
      <c r="H165" s="3"/>
    </row>
    <row r="166" spans="1:8" ht="12.75">
      <c r="A166" s="212"/>
      <c r="B166" s="214"/>
      <c r="C166" s="211"/>
      <c r="D166" s="209"/>
      <c r="E166" s="209"/>
      <c r="F166" s="210"/>
      <c r="G166" s="211"/>
      <c r="H166" s="3"/>
    </row>
    <row r="167" spans="1:8" ht="12.75">
      <c r="A167" s="212"/>
      <c r="B167" s="213"/>
      <c r="C167" s="211"/>
      <c r="D167" s="209"/>
      <c r="E167" s="209"/>
      <c r="F167" s="210"/>
      <c r="G167" s="211"/>
      <c r="H167" s="3"/>
    </row>
    <row r="168" spans="1:8" ht="12.75">
      <c r="A168" s="212"/>
      <c r="B168" s="214"/>
      <c r="C168" s="211"/>
      <c r="D168" s="209"/>
      <c r="E168" s="209"/>
      <c r="F168" s="210"/>
      <c r="G168" s="211"/>
      <c r="H168" s="3"/>
    </row>
    <row r="169" spans="1:8" ht="12.75">
      <c r="A169" s="212"/>
      <c r="B169" s="213"/>
      <c r="C169" s="211"/>
      <c r="D169" s="209"/>
      <c r="E169" s="209"/>
      <c r="F169" s="210"/>
      <c r="G169" s="211"/>
      <c r="H169" s="3"/>
    </row>
    <row r="170" spans="1:8" ht="12.75">
      <c r="A170" s="212"/>
      <c r="B170" s="214"/>
      <c r="C170" s="211"/>
      <c r="D170" s="209"/>
      <c r="E170" s="209"/>
      <c r="F170" s="210"/>
      <c r="G170" s="211"/>
      <c r="H170" s="3"/>
    </row>
    <row r="171" spans="1:8" ht="12.75">
      <c r="A171" s="212"/>
      <c r="B171" s="213"/>
      <c r="C171" s="211"/>
      <c r="D171" s="209"/>
      <c r="E171" s="209"/>
      <c r="F171" s="210"/>
      <c r="G171" s="211"/>
      <c r="H171" s="3"/>
    </row>
    <row r="172" spans="1:8" ht="12.75">
      <c r="A172" s="212"/>
      <c r="B172" s="214"/>
      <c r="C172" s="211"/>
      <c r="D172" s="209"/>
      <c r="E172" s="209"/>
      <c r="F172" s="210"/>
      <c r="G172" s="211"/>
      <c r="H172" s="3"/>
    </row>
    <row r="173" spans="1:8" ht="12.75">
      <c r="A173" s="212"/>
      <c r="B173" s="213"/>
      <c r="C173" s="211"/>
      <c r="D173" s="209"/>
      <c r="E173" s="209"/>
      <c r="F173" s="210"/>
      <c r="G173" s="211"/>
      <c r="H173" s="3"/>
    </row>
    <row r="174" spans="1:8" ht="12.75">
      <c r="A174" s="212"/>
      <c r="B174" s="214"/>
      <c r="C174" s="211"/>
      <c r="D174" s="209"/>
      <c r="E174" s="209"/>
      <c r="F174" s="210"/>
      <c r="G174" s="211"/>
      <c r="H174" s="3"/>
    </row>
    <row r="175" spans="1:8" ht="12.75">
      <c r="A175" s="212"/>
      <c r="B175" s="213"/>
      <c r="C175" s="211"/>
      <c r="D175" s="209"/>
      <c r="E175" s="209"/>
      <c r="F175" s="210"/>
      <c r="G175" s="211"/>
      <c r="H175" s="3"/>
    </row>
    <row r="176" spans="1:8" ht="12.75">
      <c r="A176" s="212"/>
      <c r="B176" s="214"/>
      <c r="C176" s="211"/>
      <c r="D176" s="209"/>
      <c r="E176" s="209"/>
      <c r="F176" s="210"/>
      <c r="G176" s="211"/>
      <c r="H176" s="3"/>
    </row>
    <row r="177" spans="1:8" ht="12.75">
      <c r="A177" s="212"/>
      <c r="B177" s="213"/>
      <c r="C177" s="211"/>
      <c r="D177" s="209"/>
      <c r="E177" s="209"/>
      <c r="F177" s="210"/>
      <c r="G177" s="211"/>
      <c r="H177" s="3"/>
    </row>
    <row r="178" spans="1:8" ht="12.75">
      <c r="A178" s="212"/>
      <c r="B178" s="214"/>
      <c r="C178" s="211"/>
      <c r="D178" s="209"/>
      <c r="E178" s="209"/>
      <c r="F178" s="210"/>
      <c r="G178" s="211"/>
      <c r="H178" s="3"/>
    </row>
    <row r="179" spans="1:8" ht="12.75">
      <c r="A179" s="212"/>
      <c r="B179" s="213"/>
      <c r="C179" s="211"/>
      <c r="D179" s="209"/>
      <c r="E179" s="209"/>
      <c r="F179" s="210"/>
      <c r="G179" s="211"/>
      <c r="H179" s="3"/>
    </row>
    <row r="180" spans="1:8" ht="12.75">
      <c r="A180" s="212"/>
      <c r="B180" s="214"/>
      <c r="C180" s="211"/>
      <c r="D180" s="209"/>
      <c r="E180" s="209"/>
      <c r="F180" s="210"/>
      <c r="G180" s="211"/>
      <c r="H180" s="3"/>
    </row>
    <row r="181" spans="1:8" ht="12.75">
      <c r="A181" s="212"/>
      <c r="B181" s="213"/>
      <c r="C181" s="211"/>
      <c r="D181" s="209"/>
      <c r="E181" s="209"/>
      <c r="F181" s="210"/>
      <c r="G181" s="211"/>
      <c r="H181" s="3"/>
    </row>
    <row r="182" spans="1:8" ht="12.75">
      <c r="A182" s="212"/>
      <c r="B182" s="214"/>
      <c r="C182" s="211"/>
      <c r="D182" s="209"/>
      <c r="E182" s="209"/>
      <c r="F182" s="210"/>
      <c r="G182" s="211"/>
      <c r="H182" s="3"/>
    </row>
    <row r="183" spans="1:8" ht="12.75">
      <c r="A183" s="212"/>
      <c r="B183" s="213"/>
      <c r="C183" s="211"/>
      <c r="D183" s="209"/>
      <c r="E183" s="209"/>
      <c r="F183" s="210"/>
      <c r="G183" s="211"/>
      <c r="H183" s="3"/>
    </row>
    <row r="184" spans="1:8" ht="12.75">
      <c r="A184" s="212"/>
      <c r="B184" s="214"/>
      <c r="C184" s="211"/>
      <c r="D184" s="209"/>
      <c r="E184" s="209"/>
      <c r="F184" s="210"/>
      <c r="G184" s="211"/>
      <c r="H184" s="3"/>
    </row>
    <row r="185" spans="1:8" ht="12.75">
      <c r="A185" s="212"/>
      <c r="B185" s="213"/>
      <c r="C185" s="211"/>
      <c r="D185" s="209"/>
      <c r="E185" s="209"/>
      <c r="F185" s="210"/>
      <c r="G185" s="211"/>
      <c r="H185" s="3"/>
    </row>
    <row r="186" spans="1:8" ht="12.75">
      <c r="A186" s="212"/>
      <c r="B186" s="214"/>
      <c r="C186" s="211"/>
      <c r="D186" s="209"/>
      <c r="E186" s="209"/>
      <c r="F186" s="210"/>
      <c r="G186" s="211"/>
      <c r="H186" s="3"/>
    </row>
    <row r="187" spans="1:8" ht="12.75">
      <c r="A187" s="212"/>
      <c r="B187" s="213"/>
      <c r="C187" s="211"/>
      <c r="D187" s="209"/>
      <c r="E187" s="209"/>
      <c r="F187" s="210"/>
      <c r="G187" s="211"/>
      <c r="H187" s="3"/>
    </row>
    <row r="188" spans="1:8" ht="12.75">
      <c r="A188" s="212"/>
      <c r="B188" s="214"/>
      <c r="C188" s="211"/>
      <c r="D188" s="209"/>
      <c r="E188" s="209"/>
      <c r="F188" s="210"/>
      <c r="G188" s="211"/>
      <c r="H188" s="3"/>
    </row>
    <row r="189" spans="1:8" ht="12.75">
      <c r="A189" s="29"/>
      <c r="B189" s="30"/>
      <c r="C189" s="20"/>
      <c r="D189" s="21"/>
      <c r="E189" s="21"/>
      <c r="F189" s="31"/>
      <c r="G189" s="20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</sheetData>
  <sheetProtection/>
  <mergeCells count="647">
    <mergeCell ref="G27:G28"/>
    <mergeCell ref="C27:C28"/>
    <mergeCell ref="D27:D28"/>
    <mergeCell ref="E27:E28"/>
    <mergeCell ref="F27:F28"/>
    <mergeCell ref="A27:A28"/>
    <mergeCell ref="B27:B28"/>
    <mergeCell ref="G23:G24"/>
    <mergeCell ref="A25:A26"/>
    <mergeCell ref="B25:B26"/>
    <mergeCell ref="C25:C26"/>
    <mergeCell ref="D25:D26"/>
    <mergeCell ref="E25:E26"/>
    <mergeCell ref="F25:F26"/>
    <mergeCell ref="G25:G26"/>
    <mergeCell ref="C23:C24"/>
    <mergeCell ref="D23:D24"/>
    <mergeCell ref="E23:E24"/>
    <mergeCell ref="F23:F24"/>
    <mergeCell ref="A23:A24"/>
    <mergeCell ref="B23:B24"/>
    <mergeCell ref="G19:G20"/>
    <mergeCell ref="A21:A22"/>
    <mergeCell ref="B21:B22"/>
    <mergeCell ref="C21:C22"/>
    <mergeCell ref="D21:D22"/>
    <mergeCell ref="E21:E22"/>
    <mergeCell ref="F21:F22"/>
    <mergeCell ref="G21:G22"/>
    <mergeCell ref="C19:C20"/>
    <mergeCell ref="D19:D20"/>
    <mergeCell ref="E19:E20"/>
    <mergeCell ref="F19:F20"/>
    <mergeCell ref="A19:A20"/>
    <mergeCell ref="B19:B20"/>
    <mergeCell ref="G15:G16"/>
    <mergeCell ref="A17:A18"/>
    <mergeCell ref="B17:B18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A15:A16"/>
    <mergeCell ref="B15:B16"/>
    <mergeCell ref="G11:G12"/>
    <mergeCell ref="A13:A14"/>
    <mergeCell ref="B13:B14"/>
    <mergeCell ref="C13:C14"/>
    <mergeCell ref="D13:D14"/>
    <mergeCell ref="E13:E14"/>
    <mergeCell ref="F13:F14"/>
    <mergeCell ref="G13:G14"/>
    <mergeCell ref="C11:C12"/>
    <mergeCell ref="D11:D12"/>
    <mergeCell ref="E11:E12"/>
    <mergeCell ref="F11:F12"/>
    <mergeCell ref="A11:A12"/>
    <mergeCell ref="B11:B12"/>
    <mergeCell ref="G7:G8"/>
    <mergeCell ref="A9:A10"/>
    <mergeCell ref="B9:B10"/>
    <mergeCell ref="C9:C10"/>
    <mergeCell ref="D9:D10"/>
    <mergeCell ref="E9:E10"/>
    <mergeCell ref="F9:F10"/>
    <mergeCell ref="G9:G10"/>
    <mergeCell ref="C7:C8"/>
    <mergeCell ref="D7:D8"/>
    <mergeCell ref="E7:E8"/>
    <mergeCell ref="F7:F8"/>
    <mergeCell ref="B7:B8"/>
    <mergeCell ref="G5:G6"/>
    <mergeCell ref="A2:G2"/>
    <mergeCell ref="A3:G3"/>
    <mergeCell ref="A5:A6"/>
    <mergeCell ref="B5:B6"/>
    <mergeCell ref="C5:C6"/>
    <mergeCell ref="D5:D6"/>
    <mergeCell ref="E5:E6"/>
    <mergeCell ref="F5:F6"/>
    <mergeCell ref="F31:F32"/>
    <mergeCell ref="G31:G32"/>
    <mergeCell ref="A29:A30"/>
    <mergeCell ref="B29:B30"/>
    <mergeCell ref="C29:C30"/>
    <mergeCell ref="D29:D30"/>
    <mergeCell ref="E29:E30"/>
    <mergeCell ref="F29:F30"/>
    <mergeCell ref="E31:E32"/>
    <mergeCell ref="A7:A8"/>
    <mergeCell ref="C33:C34"/>
    <mergeCell ref="D33:D34"/>
    <mergeCell ref="E33:E34"/>
    <mergeCell ref="F33:F34"/>
    <mergeCell ref="G29:G30"/>
    <mergeCell ref="A31:A32"/>
    <mergeCell ref="B31:B32"/>
    <mergeCell ref="C31:C32"/>
    <mergeCell ref="D31:D32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F39:F40"/>
    <mergeCell ref="G39:G40"/>
    <mergeCell ref="A37:A38"/>
    <mergeCell ref="B37:B38"/>
    <mergeCell ref="C37:C38"/>
    <mergeCell ref="D37:D38"/>
    <mergeCell ref="E37:E38"/>
    <mergeCell ref="F37:F38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F47:F48"/>
    <mergeCell ref="G47:G48"/>
    <mergeCell ref="A45:A46"/>
    <mergeCell ref="B45:B46"/>
    <mergeCell ref="C45:C46"/>
    <mergeCell ref="D45:D46"/>
    <mergeCell ref="E45:E46"/>
    <mergeCell ref="F45:F46"/>
    <mergeCell ref="C49:C50"/>
    <mergeCell ref="D49:D50"/>
    <mergeCell ref="E49:E50"/>
    <mergeCell ref="F49:F50"/>
    <mergeCell ref="G45:G46"/>
    <mergeCell ref="A47:A48"/>
    <mergeCell ref="B47:B48"/>
    <mergeCell ref="C47:C48"/>
    <mergeCell ref="D47:D48"/>
    <mergeCell ref="E47:E48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F55:F56"/>
    <mergeCell ref="G55:G56"/>
    <mergeCell ref="A53:A54"/>
    <mergeCell ref="B53:B54"/>
    <mergeCell ref="C53:C54"/>
    <mergeCell ref="D53:D54"/>
    <mergeCell ref="E53:E54"/>
    <mergeCell ref="F53:F54"/>
    <mergeCell ref="C57:C58"/>
    <mergeCell ref="D57:D58"/>
    <mergeCell ref="E57:E58"/>
    <mergeCell ref="F57:F58"/>
    <mergeCell ref="G53:G54"/>
    <mergeCell ref="A55:A56"/>
    <mergeCell ref="B55:B56"/>
    <mergeCell ref="C55:C56"/>
    <mergeCell ref="D55:D56"/>
    <mergeCell ref="E55:E56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F63:F64"/>
    <mergeCell ref="G63:G64"/>
    <mergeCell ref="A61:A62"/>
    <mergeCell ref="B61:B62"/>
    <mergeCell ref="C61:C62"/>
    <mergeCell ref="D61:D62"/>
    <mergeCell ref="E61:E62"/>
    <mergeCell ref="F61:F62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F69:F70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F79:F80"/>
    <mergeCell ref="G79:G80"/>
    <mergeCell ref="A77:A78"/>
    <mergeCell ref="B77:B78"/>
    <mergeCell ref="C77:C78"/>
    <mergeCell ref="D77:D78"/>
    <mergeCell ref="E77:E78"/>
    <mergeCell ref="F77:F78"/>
    <mergeCell ref="C81:C82"/>
    <mergeCell ref="D81:D82"/>
    <mergeCell ref="E81:E82"/>
    <mergeCell ref="F81:F82"/>
    <mergeCell ref="G77:G78"/>
    <mergeCell ref="A79:A80"/>
    <mergeCell ref="B79:B80"/>
    <mergeCell ref="C79:C80"/>
    <mergeCell ref="D79:D80"/>
    <mergeCell ref="E79:E80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F87:F88"/>
    <mergeCell ref="G87:G88"/>
    <mergeCell ref="A85:A86"/>
    <mergeCell ref="B85:B86"/>
    <mergeCell ref="C85:C86"/>
    <mergeCell ref="D85:D86"/>
    <mergeCell ref="E85:E86"/>
    <mergeCell ref="F85:F86"/>
    <mergeCell ref="C89:C90"/>
    <mergeCell ref="D89:D90"/>
    <mergeCell ref="E89:E90"/>
    <mergeCell ref="F89:F90"/>
    <mergeCell ref="G85:G86"/>
    <mergeCell ref="A87:A88"/>
    <mergeCell ref="B87:B88"/>
    <mergeCell ref="C87:C88"/>
    <mergeCell ref="D87:D88"/>
    <mergeCell ref="E87:E88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F95:F96"/>
    <mergeCell ref="G95:G96"/>
    <mergeCell ref="A93:A94"/>
    <mergeCell ref="B93:B94"/>
    <mergeCell ref="C93:C94"/>
    <mergeCell ref="D93:D94"/>
    <mergeCell ref="E93:E94"/>
    <mergeCell ref="F93:F94"/>
    <mergeCell ref="C97:C98"/>
    <mergeCell ref="D97:D98"/>
    <mergeCell ref="E97:E98"/>
    <mergeCell ref="F97:F98"/>
    <mergeCell ref="G93:G94"/>
    <mergeCell ref="A95:A96"/>
    <mergeCell ref="B95:B96"/>
    <mergeCell ref="C95:C96"/>
    <mergeCell ref="D95:D96"/>
    <mergeCell ref="E95:E96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C105:C106"/>
    <mergeCell ref="D105:D106"/>
    <mergeCell ref="E105:E106"/>
    <mergeCell ref="F105:F106"/>
    <mergeCell ref="G101:G102"/>
    <mergeCell ref="A103:A104"/>
    <mergeCell ref="B103:B104"/>
    <mergeCell ref="C103:C104"/>
    <mergeCell ref="D103:D104"/>
    <mergeCell ref="E103:E104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C113:C114"/>
    <mergeCell ref="D113:D114"/>
    <mergeCell ref="E113:E114"/>
    <mergeCell ref="F113:F114"/>
    <mergeCell ref="G109:G110"/>
    <mergeCell ref="A111:A112"/>
    <mergeCell ref="B111:B112"/>
    <mergeCell ref="C111:C112"/>
    <mergeCell ref="D111:D112"/>
    <mergeCell ref="E111:E112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C121:C122"/>
    <mergeCell ref="D121:D122"/>
    <mergeCell ref="E121:E122"/>
    <mergeCell ref="F121:F122"/>
    <mergeCell ref="G117:G118"/>
    <mergeCell ref="A119:A120"/>
    <mergeCell ref="B119:B120"/>
    <mergeCell ref="C119:C120"/>
    <mergeCell ref="D119:D120"/>
    <mergeCell ref="E119:E120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1:A122"/>
    <mergeCell ref="B121:B122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C129:C130"/>
    <mergeCell ref="D129:D130"/>
    <mergeCell ref="E129:E130"/>
    <mergeCell ref="F129:F130"/>
    <mergeCell ref="G125:G126"/>
    <mergeCell ref="A127:A128"/>
    <mergeCell ref="B127:B128"/>
    <mergeCell ref="C127:C128"/>
    <mergeCell ref="D127:D128"/>
    <mergeCell ref="E127:E128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29:A130"/>
    <mergeCell ref="B129:B130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C137:C138"/>
    <mergeCell ref="D137:D138"/>
    <mergeCell ref="E137:E138"/>
    <mergeCell ref="F137:F138"/>
    <mergeCell ref="G133:G134"/>
    <mergeCell ref="A135:A136"/>
    <mergeCell ref="B135:B136"/>
    <mergeCell ref="C135:C136"/>
    <mergeCell ref="D135:D136"/>
    <mergeCell ref="E135:E136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37:A138"/>
    <mergeCell ref="B137:B138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C145:C146"/>
    <mergeCell ref="D145:D146"/>
    <mergeCell ref="E145:E146"/>
    <mergeCell ref="F145:F146"/>
    <mergeCell ref="G141:G142"/>
    <mergeCell ref="A143:A144"/>
    <mergeCell ref="B143:B144"/>
    <mergeCell ref="C143:C144"/>
    <mergeCell ref="D143:D144"/>
    <mergeCell ref="E143:E144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5:A146"/>
    <mergeCell ref="B145:B146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C153:C154"/>
    <mergeCell ref="D153:D154"/>
    <mergeCell ref="E153:E154"/>
    <mergeCell ref="F153:F154"/>
    <mergeCell ref="G149:G150"/>
    <mergeCell ref="A151:A152"/>
    <mergeCell ref="B151:B152"/>
    <mergeCell ref="C151:C152"/>
    <mergeCell ref="D151:D152"/>
    <mergeCell ref="E151:E152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3:A154"/>
    <mergeCell ref="B153:B154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C161:C162"/>
    <mergeCell ref="D161:D162"/>
    <mergeCell ref="E161:E162"/>
    <mergeCell ref="F161:F162"/>
    <mergeCell ref="G157:G158"/>
    <mergeCell ref="A159:A160"/>
    <mergeCell ref="B159:B160"/>
    <mergeCell ref="C159:C160"/>
    <mergeCell ref="D159:D160"/>
    <mergeCell ref="E159:E160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1:A162"/>
    <mergeCell ref="B161:B162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C169:C170"/>
    <mergeCell ref="D169:D170"/>
    <mergeCell ref="E169:E170"/>
    <mergeCell ref="F169:F170"/>
    <mergeCell ref="G165:G166"/>
    <mergeCell ref="A167:A168"/>
    <mergeCell ref="B167:B168"/>
    <mergeCell ref="C167:C168"/>
    <mergeCell ref="D167:D168"/>
    <mergeCell ref="E167:E168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69:A170"/>
    <mergeCell ref="B169:B170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C177:C178"/>
    <mergeCell ref="D177:D178"/>
    <mergeCell ref="E177:E178"/>
    <mergeCell ref="F177:F178"/>
    <mergeCell ref="G173:G174"/>
    <mergeCell ref="A175:A176"/>
    <mergeCell ref="B175:B176"/>
    <mergeCell ref="C175:C176"/>
    <mergeCell ref="D175:D176"/>
    <mergeCell ref="E175:E176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77:A178"/>
    <mergeCell ref="B177:B178"/>
    <mergeCell ref="A181:A182"/>
    <mergeCell ref="B181:B182"/>
    <mergeCell ref="C181:C182"/>
    <mergeCell ref="D181:D182"/>
    <mergeCell ref="A187:A188"/>
    <mergeCell ref="B187:B188"/>
    <mergeCell ref="C187:C188"/>
    <mergeCell ref="D183:D184"/>
    <mergeCell ref="A185:A186"/>
    <mergeCell ref="B185:B186"/>
    <mergeCell ref="B183:B184"/>
    <mergeCell ref="C183:C184"/>
    <mergeCell ref="F187:F188"/>
    <mergeCell ref="G187:G188"/>
    <mergeCell ref="E183:E184"/>
    <mergeCell ref="F183:F184"/>
    <mergeCell ref="G183:G184"/>
    <mergeCell ref="D187:D188"/>
    <mergeCell ref="E187:E188"/>
    <mergeCell ref="A1:G1"/>
    <mergeCell ref="E185:E186"/>
    <mergeCell ref="F185:F186"/>
    <mergeCell ref="G185:G186"/>
    <mergeCell ref="E181:E182"/>
    <mergeCell ref="F181:F182"/>
    <mergeCell ref="G181:G182"/>
    <mergeCell ref="A183:A184"/>
    <mergeCell ref="C185:C186"/>
    <mergeCell ref="D185:D18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87"/>
  <sheetViews>
    <sheetView tabSelected="1" zoomScalePageLayoutView="0" workbookViewId="0" topLeftCell="A5">
      <selection activeCell="L18" sqref="L18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9" t="s">
        <v>33</v>
      </c>
      <c r="B1" s="259"/>
      <c r="C1" s="259"/>
      <c r="D1" s="259"/>
      <c r="E1" s="259"/>
      <c r="F1" s="259"/>
      <c r="G1" s="25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33" t="s">
        <v>37</v>
      </c>
      <c r="B2" s="133"/>
      <c r="C2" s="133"/>
      <c r="D2" s="260" t="s">
        <v>100</v>
      </c>
      <c r="E2" s="261"/>
      <c r="F2" s="261"/>
      <c r="G2" s="262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  <c r="W2" s="3"/>
    </row>
    <row r="3" spans="2:35" ht="25.5" customHeight="1" thickBot="1">
      <c r="B3" s="49"/>
      <c r="C3" s="49"/>
      <c r="D3" s="256" t="str">
        <f>HYPERLINK('[1]реквизиты'!$A$3)</f>
        <v>9-10 октября 2015 года           город Самара</v>
      </c>
      <c r="E3" s="256"/>
      <c r="F3" s="256"/>
      <c r="G3" s="50" t="str">
        <f>HYPERLINK('пр.взв'!D4)</f>
        <v>В.к.    100  кг.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63" t="s">
        <v>15</v>
      </c>
      <c r="B4" s="265" t="s">
        <v>5</v>
      </c>
      <c r="C4" s="251" t="s">
        <v>2</v>
      </c>
      <c r="D4" s="251" t="s">
        <v>3</v>
      </c>
      <c r="E4" s="251" t="s">
        <v>4</v>
      </c>
      <c r="F4" s="251" t="s">
        <v>8</v>
      </c>
      <c r="G4" s="254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64"/>
      <c r="B5" s="252"/>
      <c r="C5" s="253"/>
      <c r="D5" s="252"/>
      <c r="E5" s="253"/>
      <c r="F5" s="253"/>
      <c r="G5" s="25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73" t="s">
        <v>10</v>
      </c>
      <c r="B6" s="250">
        <v>4</v>
      </c>
      <c r="C6" s="185" t="str">
        <f>VLOOKUP(B6,'пр.взв'!B7:G84,2,FALSE)</f>
        <v>Джиландзе Алико Мамукаевич</v>
      </c>
      <c r="D6" s="114" t="str">
        <f>VLOOKUP(B6,'пр.взв'!B7:G84,3,FALSE)</f>
        <v>27.08.1990, кмс</v>
      </c>
      <c r="E6" s="110" t="str">
        <f>VLOOKUP(B6,'пр.взв'!B7:G84,4,FALSE)</f>
        <v>ПФО,Самарская,Самара, </v>
      </c>
      <c r="F6" s="112"/>
      <c r="G6" s="258" t="str">
        <f>VLOOKUP(B6,'пр.взв'!B7:G84,6,FALSE)</f>
        <v>Лобанов В.Д.              Лобанов В.Д.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242"/>
      <c r="B7" s="247"/>
      <c r="C7" s="248"/>
      <c r="D7" s="257"/>
      <c r="E7" s="243"/>
      <c r="F7" s="244"/>
      <c r="G7" s="245"/>
    </row>
    <row r="8" spans="1:7" ht="10.5" customHeight="1">
      <c r="A8" s="274" t="s">
        <v>11</v>
      </c>
      <c r="B8" s="246">
        <v>6</v>
      </c>
      <c r="C8" s="248" t="str">
        <f>VLOOKUP(B8,'пр.взв'!B7:G84,2,FALSE)</f>
        <v>Волков Никлай Александрович</v>
      </c>
      <c r="D8" s="249" t="str">
        <f>VLOOKUP(B8,'пр.взв'!B7:G84,3,FALSE)</f>
        <v>04.01.1993, кмс</v>
      </c>
      <c r="E8" s="243" t="str">
        <f>VLOOKUP(B8,'пр.взв'!B7:G84,4,FALSE)</f>
        <v>ПФО,Самарская,Самара, </v>
      </c>
      <c r="F8" s="244"/>
      <c r="G8" s="245" t="str">
        <f>VLOOKUP(B8,'пр.взв'!B7:G84,6,FALSE)</f>
        <v>Лобанов В.Д.              Лобанов В.Д.</v>
      </c>
    </row>
    <row r="9" spans="1:7" ht="10.5" customHeight="1">
      <c r="A9" s="242"/>
      <c r="B9" s="247"/>
      <c r="C9" s="248"/>
      <c r="D9" s="249"/>
      <c r="E9" s="243"/>
      <c r="F9" s="244"/>
      <c r="G9" s="245"/>
    </row>
    <row r="10" spans="1:7" ht="10.5" customHeight="1">
      <c r="A10" s="274" t="s">
        <v>12</v>
      </c>
      <c r="B10" s="246">
        <v>9</v>
      </c>
      <c r="C10" s="248" t="str">
        <f>VLOOKUP(B10,'пр.взв'!B7:G84,2,FALSE)</f>
        <v>Пуляшкин Артем Сергееевич</v>
      </c>
      <c r="D10" s="249" t="str">
        <f>VLOOKUP(B10,'пр.взв'!B7:G84,3,FALSE)</f>
        <v>29.12.1992, кмс</v>
      </c>
      <c r="E10" s="243" t="str">
        <f>VLOOKUP(B10,'пр.взв'!B7:G84,4,FALSE)</f>
        <v>ПФО,Самарская,Самара, </v>
      </c>
      <c r="F10" s="244"/>
      <c r="G10" s="245" t="str">
        <f>VLOOKUP(B10,'пр.взв'!B7:G84,6,FALSE)</f>
        <v>Лобанов В.Д.              Лобанов В.Д.</v>
      </c>
    </row>
    <row r="11" spans="1:7" ht="10.5" customHeight="1">
      <c r="A11" s="242"/>
      <c r="B11" s="247"/>
      <c r="C11" s="248"/>
      <c r="D11" s="249"/>
      <c r="E11" s="243"/>
      <c r="F11" s="244"/>
      <c r="G11" s="245"/>
    </row>
    <row r="12" spans="1:7" ht="10.5" customHeight="1">
      <c r="A12" s="274" t="s">
        <v>12</v>
      </c>
      <c r="B12" s="246">
        <v>3</v>
      </c>
      <c r="C12" s="248" t="str">
        <f>VLOOKUP(B12,'пр.взв'!B7:G84,2,FALSE)</f>
        <v>Спивак Иван Александрович</v>
      </c>
      <c r="D12" s="249" t="str">
        <f>VLOOKUP(B12,'пр.взв'!B7:G84,3,FALSE)</f>
        <v>02.01.1990,кмс</v>
      </c>
      <c r="E12" s="243" t="str">
        <f>VLOOKUP(B12,'пр.взв'!B7:G84,4,FALSE)</f>
        <v>ПФО, р. Башкортостан, Давлеканово</v>
      </c>
      <c r="F12" s="244"/>
      <c r="G12" s="245" t="str">
        <f>VLOOKUP(B12,'пр.взв'!B7:G84,6,FALSE)</f>
        <v>Лоншаков Ю.Б.</v>
      </c>
    </row>
    <row r="13" spans="1:7" ht="10.5" customHeight="1">
      <c r="A13" s="242"/>
      <c r="B13" s="247"/>
      <c r="C13" s="248"/>
      <c r="D13" s="249"/>
      <c r="E13" s="243"/>
      <c r="F13" s="244"/>
      <c r="G13" s="245"/>
    </row>
    <row r="14" spans="1:7" ht="10.5" customHeight="1">
      <c r="A14" s="274" t="s">
        <v>14</v>
      </c>
      <c r="B14" s="246">
        <v>1</v>
      </c>
      <c r="C14" s="248" t="str">
        <f>VLOOKUP(B14,'пр.взв'!B7:G84,2,FALSE)</f>
        <v>Богомолов Михаил Петрович</v>
      </c>
      <c r="D14" s="249" t="str">
        <f>VLOOKUP(B14,'пр.взв'!B7:G84,3,FALSE)</f>
        <v>09.04.1978,мс</v>
      </c>
      <c r="E14" s="243" t="str">
        <f>VLOOKUP(B14,'пр.взв'!B7:G84,4,FALSE)</f>
        <v>ПФО,Ульяновская,Дмитровград, ФСОП "Россия"</v>
      </c>
      <c r="F14" s="244"/>
      <c r="G14" s="245" t="str">
        <f>VLOOKUP(B14,'пр.взв'!B7:G84,6,FALSE)</f>
        <v>Хафиятов Р.Х.    </v>
      </c>
    </row>
    <row r="15" spans="1:7" ht="10.5" customHeight="1">
      <c r="A15" s="242"/>
      <c r="B15" s="247"/>
      <c r="C15" s="248"/>
      <c r="D15" s="249"/>
      <c r="E15" s="243"/>
      <c r="F15" s="244"/>
      <c r="G15" s="245"/>
    </row>
    <row r="16" spans="1:7" ht="10.5" customHeight="1">
      <c r="A16" s="274" t="s">
        <v>71</v>
      </c>
      <c r="B16" s="246">
        <v>8</v>
      </c>
      <c r="C16" s="248" t="str">
        <f>VLOOKUP(B16,'пр.взв'!B7:G84,2,FALSE)</f>
        <v>Ельцов Виктор Евгеньевич</v>
      </c>
      <c r="D16" s="249" t="str">
        <f>VLOOKUP(B16,'пр.взв'!B7:G84,3,FALSE)</f>
        <v>04.09.1995,кмс</v>
      </c>
      <c r="E16" s="243" t="str">
        <f>VLOOKUP(B16,'пр.взв'!B7:G84,4,FALSE)</f>
        <v>ПФО, Саратовская, Саратов, Динамо</v>
      </c>
      <c r="F16" s="244"/>
      <c r="G16" s="245" t="str">
        <f>VLOOKUP(B16,'пр.взв'!B7:G84,6,FALSE)</f>
        <v>Нилогов В.В.         Мартынов А.Г.</v>
      </c>
    </row>
    <row r="17" spans="1:7" ht="10.5" customHeight="1">
      <c r="A17" s="242"/>
      <c r="B17" s="247"/>
      <c r="C17" s="248"/>
      <c r="D17" s="249"/>
      <c r="E17" s="243"/>
      <c r="F17" s="244"/>
      <c r="G17" s="245"/>
    </row>
    <row r="18" spans="1:7" ht="10.5" customHeight="1">
      <c r="A18" s="274" t="s">
        <v>72</v>
      </c>
      <c r="B18" s="246">
        <v>5</v>
      </c>
      <c r="C18" s="248" t="str">
        <f>VLOOKUP(B18,'пр.взв'!B7:G84,2,FALSE)</f>
        <v>Трушкин Владимир Геннадьевич</v>
      </c>
      <c r="D18" s="249" t="str">
        <f>VLOOKUP(B18,'пр.взв'!B7:G84,3,FALSE)</f>
        <v>08.02.1981, кмс</v>
      </c>
      <c r="E18" s="243" t="str">
        <f>VLOOKUP(B18,'пр.взв'!B7:G84,4,FALSE)</f>
        <v>ПФО, Р. Мордовия</v>
      </c>
      <c r="F18" s="244"/>
      <c r="G18" s="245" t="str">
        <f>VLOOKUP(B18,'пр.взв'!B7:G84,6,FALSE)</f>
        <v>Бадриашвили С.А.</v>
      </c>
    </row>
    <row r="19" spans="1:7" ht="10.5" customHeight="1">
      <c r="A19" s="242"/>
      <c r="B19" s="247"/>
      <c r="C19" s="248"/>
      <c r="D19" s="249"/>
      <c r="E19" s="243"/>
      <c r="F19" s="244"/>
      <c r="G19" s="245"/>
    </row>
    <row r="20" spans="1:7" ht="10.5" customHeight="1">
      <c r="A20" s="274" t="s">
        <v>74</v>
      </c>
      <c r="B20" s="246">
        <v>7</v>
      </c>
      <c r="C20" s="248" t="str">
        <f>VLOOKUP(B20,'пр.взв'!B7:G84,2,FALSE)</f>
        <v>Гуданатов Абу Сулейманович</v>
      </c>
      <c r="D20" s="249" t="str">
        <f>VLOOKUP(B20,'пр.взв'!B7:G84,3,FALSE)</f>
        <v>   22.11.1993, кмс</v>
      </c>
      <c r="E20" s="243" t="str">
        <f>VLOOKUP(B20,'пр.взв'!B7:G84,4,FALSE)</f>
        <v>ПФО,Самарская,Самара, СГАУ</v>
      </c>
      <c r="F20" s="244"/>
      <c r="G20" s="245" t="str">
        <f>VLOOKUP(B20,'пр.взв'!B7:G84,6,FALSE)</f>
        <v>Югай К.В.                 Хусаинов А.М.</v>
      </c>
    </row>
    <row r="21" spans="1:7" ht="10.5" customHeight="1">
      <c r="A21" s="242"/>
      <c r="B21" s="247"/>
      <c r="C21" s="248"/>
      <c r="D21" s="249"/>
      <c r="E21" s="243"/>
      <c r="F21" s="244"/>
      <c r="G21" s="245"/>
    </row>
    <row r="22" spans="1:7" ht="10.5" customHeight="1">
      <c r="A22" s="274" t="s">
        <v>101</v>
      </c>
      <c r="B22" s="246">
        <v>2</v>
      </c>
      <c r="C22" s="248" t="str">
        <f>VLOOKUP(B22,'пр.взв'!B7:G84,2,FALSE)</f>
        <v>Махиянов Рустам Ринатович</v>
      </c>
      <c r="D22" s="249" t="str">
        <f>VLOOKUP(B22,'пр.взв'!B7:G84,3,FALSE)</f>
        <v>27.04.1990, кмс</v>
      </c>
      <c r="E22" s="243" t="str">
        <f>VLOOKUP(B22,'пр.взв'!B7:G84,4,FALSE)</f>
        <v>ПФО, Самарская, Самара</v>
      </c>
      <c r="F22" s="244"/>
      <c r="G22" s="245" t="str">
        <f>VLOOKUP(B22,'пр.взв'!B7:G84,6,FALSE)</f>
        <v>Киргизов В.В.   </v>
      </c>
    </row>
    <row r="23" spans="1:7" ht="10.5" customHeight="1">
      <c r="A23" s="242"/>
      <c r="B23" s="247"/>
      <c r="C23" s="248"/>
      <c r="D23" s="249"/>
      <c r="E23" s="243"/>
      <c r="F23" s="244"/>
      <c r="G23" s="245"/>
    </row>
    <row r="24" spans="1:26" ht="34.5" customHeight="1">
      <c r="A24" s="275" t="s">
        <v>99</v>
      </c>
      <c r="B24" s="36"/>
      <c r="C24" s="36"/>
      <c r="D24" s="37"/>
      <c r="E24" s="39" t="str">
        <f>HYPERLINK('[1]реквизиты'!$G$6)</f>
        <v>Балыков Ю.А.</v>
      </c>
      <c r="G24" s="41" t="str">
        <f>HYPERLINK('[1]реквизиты'!$G$7)</f>
        <v>/г.Заречный/</v>
      </c>
      <c r="H24" s="3"/>
      <c r="I24" s="3"/>
      <c r="J24" s="3"/>
      <c r="K24" s="3"/>
      <c r="L24" s="3"/>
      <c r="M24" s="3"/>
      <c r="N24" s="37"/>
      <c r="O24" s="37"/>
      <c r="P24" s="37"/>
      <c r="Q24" s="43"/>
      <c r="R24" s="40"/>
      <c r="S24" s="43"/>
      <c r="T24" s="40"/>
      <c r="U24" s="43"/>
      <c r="W24" s="43"/>
      <c r="X24" s="40"/>
      <c r="Y24" s="26"/>
      <c r="Z24" s="26"/>
    </row>
    <row r="25" spans="1:26" ht="28.5" customHeight="1">
      <c r="A25" s="44" t="str">
        <f>HYPERLINK('[1]реквизиты'!$A$8)</f>
        <v>Гл. секретарь, судья ВК</v>
      </c>
      <c r="B25" s="36"/>
      <c r="C25" s="42"/>
      <c r="D25" s="45"/>
      <c r="E25" s="39" t="str">
        <f>HYPERLINK('[1]реквизиты'!$G$8)</f>
        <v>Рожков В.И.</v>
      </c>
      <c r="F25" s="3"/>
      <c r="G25" s="41" t="str">
        <f>HYPERLINK('[1]реквизиты'!$G$9)</f>
        <v>/г.Саратов/</v>
      </c>
      <c r="H25" s="3"/>
      <c r="I25" s="3"/>
      <c r="J25" s="3"/>
      <c r="K25" s="3"/>
      <c r="L25" s="3"/>
      <c r="M25" s="3"/>
      <c r="N25" s="37"/>
      <c r="O25" s="37"/>
      <c r="P25" s="37"/>
      <c r="Q25" s="43"/>
      <c r="R25" s="40"/>
      <c r="S25" s="43"/>
      <c r="T25" s="40"/>
      <c r="U25" s="43"/>
      <c r="W25" s="43"/>
      <c r="X25" s="40"/>
      <c r="Y25" s="26"/>
      <c r="Z25" s="26"/>
    </row>
    <row r="26" spans="1:13" ht="12.75">
      <c r="A26" s="239"/>
      <c r="B26" s="213"/>
      <c r="C26" s="211"/>
      <c r="D26" s="209"/>
      <c r="E26" s="240"/>
      <c r="F26" s="241"/>
      <c r="G26" s="211"/>
      <c r="H26" s="3"/>
      <c r="I26" s="3"/>
      <c r="J26" s="3"/>
      <c r="K26" s="3"/>
      <c r="L26" s="3"/>
      <c r="M26" s="3"/>
    </row>
    <row r="27" spans="1:13" ht="12.75">
      <c r="A27" s="239"/>
      <c r="B27" s="214"/>
      <c r="C27" s="211"/>
      <c r="D27" s="209"/>
      <c r="E27" s="240"/>
      <c r="F27" s="241"/>
      <c r="G27" s="211"/>
      <c r="H27" s="3"/>
      <c r="I27" s="3"/>
      <c r="J27" s="3"/>
      <c r="K27" s="3"/>
      <c r="L27" s="3"/>
      <c r="M27" s="3"/>
    </row>
    <row r="28" spans="1:10" ht="12.75">
      <c r="A28" s="239"/>
      <c r="B28" s="213"/>
      <c r="C28" s="211"/>
      <c r="D28" s="209"/>
      <c r="E28" s="240"/>
      <c r="F28" s="241"/>
      <c r="G28" s="211"/>
      <c r="H28" s="3"/>
      <c r="I28" s="3"/>
      <c r="J28" s="3"/>
    </row>
    <row r="29" spans="1:10" ht="12.75">
      <c r="A29" s="239"/>
      <c r="B29" s="214"/>
      <c r="C29" s="211"/>
      <c r="D29" s="209"/>
      <c r="E29" s="240"/>
      <c r="F29" s="241"/>
      <c r="G29" s="211"/>
      <c r="H29" s="3"/>
      <c r="I29" s="3"/>
      <c r="J29" s="3"/>
    </row>
    <row r="30" spans="1:10" ht="12.75">
      <c r="A30" s="239"/>
      <c r="B30" s="213"/>
      <c r="C30" s="211"/>
      <c r="D30" s="209"/>
      <c r="E30" s="240"/>
      <c r="F30" s="241"/>
      <c r="G30" s="211"/>
      <c r="H30" s="3"/>
      <c r="I30" s="3"/>
      <c r="J30" s="3"/>
    </row>
    <row r="31" spans="1:10" ht="12.75">
      <c r="A31" s="239"/>
      <c r="B31" s="214"/>
      <c r="C31" s="211"/>
      <c r="D31" s="209"/>
      <c r="E31" s="240"/>
      <c r="F31" s="241"/>
      <c r="G31" s="211"/>
      <c r="H31" s="3"/>
      <c r="I31" s="3"/>
      <c r="J31" s="3"/>
    </row>
    <row r="32" spans="1:10" ht="12.75">
      <c r="A32" s="239"/>
      <c r="B32" s="213"/>
      <c r="C32" s="211"/>
      <c r="D32" s="209"/>
      <c r="E32" s="240"/>
      <c r="F32" s="241"/>
      <c r="G32" s="211"/>
      <c r="H32" s="3"/>
      <c r="I32" s="3"/>
      <c r="J32" s="3"/>
    </row>
    <row r="33" spans="1:10" ht="12.75">
      <c r="A33" s="239"/>
      <c r="B33" s="214"/>
      <c r="C33" s="211"/>
      <c r="D33" s="209"/>
      <c r="E33" s="240"/>
      <c r="F33" s="241"/>
      <c r="G33" s="211"/>
      <c r="H33" s="3"/>
      <c r="I33" s="3"/>
      <c r="J33" s="3"/>
    </row>
    <row r="34" spans="1:10" ht="12.75">
      <c r="A34" s="239"/>
      <c r="B34" s="213"/>
      <c r="C34" s="211"/>
      <c r="D34" s="209"/>
      <c r="E34" s="240"/>
      <c r="F34" s="241"/>
      <c r="G34" s="211"/>
      <c r="H34" s="3"/>
      <c r="I34" s="3"/>
      <c r="J34" s="3"/>
    </row>
    <row r="35" spans="1:10" ht="12.75">
      <c r="A35" s="239"/>
      <c r="B35" s="214"/>
      <c r="C35" s="211"/>
      <c r="D35" s="209"/>
      <c r="E35" s="240"/>
      <c r="F35" s="241"/>
      <c r="G35" s="211"/>
      <c r="H35" s="3"/>
      <c r="I35" s="3"/>
      <c r="J35" s="3"/>
    </row>
    <row r="36" spans="1:10" ht="12.75">
      <c r="A36" s="239"/>
      <c r="B36" s="213"/>
      <c r="C36" s="211"/>
      <c r="D36" s="209"/>
      <c r="E36" s="240"/>
      <c r="F36" s="241"/>
      <c r="G36" s="211"/>
      <c r="H36" s="3"/>
      <c r="I36" s="3"/>
      <c r="J36" s="3"/>
    </row>
    <row r="37" spans="1:10" ht="12.75">
      <c r="A37" s="239"/>
      <c r="B37" s="214"/>
      <c r="C37" s="211"/>
      <c r="D37" s="209"/>
      <c r="E37" s="240"/>
      <c r="F37" s="241"/>
      <c r="G37" s="211"/>
      <c r="H37" s="3"/>
      <c r="I37" s="3"/>
      <c r="J37" s="3"/>
    </row>
    <row r="38" spans="1:10" ht="12.75">
      <c r="A38" s="239"/>
      <c r="B38" s="213"/>
      <c r="C38" s="211"/>
      <c r="D38" s="209"/>
      <c r="E38" s="240"/>
      <c r="F38" s="241"/>
      <c r="G38" s="211"/>
      <c r="H38" s="3"/>
      <c r="I38" s="3"/>
      <c r="J38" s="3"/>
    </row>
    <row r="39" spans="1:10" ht="12.75">
      <c r="A39" s="239"/>
      <c r="B39" s="214"/>
      <c r="C39" s="211"/>
      <c r="D39" s="209"/>
      <c r="E39" s="240"/>
      <c r="F39" s="241"/>
      <c r="G39" s="211"/>
      <c r="H39" s="3"/>
      <c r="I39" s="3"/>
      <c r="J39" s="3"/>
    </row>
    <row r="40" spans="1:10" ht="12.75">
      <c r="A40" s="239"/>
      <c r="B40" s="213"/>
      <c r="C40" s="211"/>
      <c r="D40" s="209"/>
      <c r="E40" s="240"/>
      <c r="F40" s="241"/>
      <c r="G40" s="211"/>
      <c r="H40" s="3"/>
      <c r="I40" s="3"/>
      <c r="J40" s="3"/>
    </row>
    <row r="41" spans="1:10" ht="12.75">
      <c r="A41" s="239"/>
      <c r="B41" s="214"/>
      <c r="C41" s="211"/>
      <c r="D41" s="209"/>
      <c r="E41" s="240"/>
      <c r="F41" s="241"/>
      <c r="G41" s="211"/>
      <c r="H41" s="3"/>
      <c r="I41" s="3"/>
      <c r="J41" s="3"/>
    </row>
    <row r="42" spans="1:10" ht="12.75">
      <c r="A42" s="239"/>
      <c r="B42" s="213"/>
      <c r="C42" s="211"/>
      <c r="D42" s="209"/>
      <c r="E42" s="240"/>
      <c r="F42" s="241"/>
      <c r="G42" s="211"/>
      <c r="H42" s="3"/>
      <c r="I42" s="3"/>
      <c r="J42" s="3"/>
    </row>
    <row r="43" spans="1:10" ht="12.75">
      <c r="A43" s="239"/>
      <c r="B43" s="214"/>
      <c r="C43" s="211"/>
      <c r="D43" s="209"/>
      <c r="E43" s="240"/>
      <c r="F43" s="241"/>
      <c r="G43" s="211"/>
      <c r="H43" s="3"/>
      <c r="I43" s="3"/>
      <c r="J43" s="3"/>
    </row>
    <row r="44" spans="1:10" ht="12.75">
      <c r="A44" s="239"/>
      <c r="B44" s="213"/>
      <c r="C44" s="211"/>
      <c r="D44" s="209"/>
      <c r="E44" s="240"/>
      <c r="F44" s="241"/>
      <c r="G44" s="211"/>
      <c r="H44" s="3"/>
      <c r="I44" s="3"/>
      <c r="J44" s="3"/>
    </row>
    <row r="45" spans="1:10" ht="12.75">
      <c r="A45" s="239"/>
      <c r="B45" s="214"/>
      <c r="C45" s="211"/>
      <c r="D45" s="209"/>
      <c r="E45" s="240"/>
      <c r="F45" s="241"/>
      <c r="G45" s="211"/>
      <c r="H45" s="3"/>
      <c r="I45" s="3"/>
      <c r="J45" s="3"/>
    </row>
    <row r="46" spans="1:10" ht="12.75">
      <c r="A46" s="239"/>
      <c r="B46" s="213"/>
      <c r="C46" s="211"/>
      <c r="D46" s="209"/>
      <c r="E46" s="240"/>
      <c r="F46" s="241"/>
      <c r="G46" s="211"/>
      <c r="H46" s="3"/>
      <c r="I46" s="3"/>
      <c r="J46" s="3"/>
    </row>
    <row r="47" spans="1:10" ht="12.75">
      <c r="A47" s="239"/>
      <c r="B47" s="214"/>
      <c r="C47" s="211"/>
      <c r="D47" s="209"/>
      <c r="E47" s="240"/>
      <c r="F47" s="241"/>
      <c r="G47" s="211"/>
      <c r="H47" s="3"/>
      <c r="I47" s="3"/>
      <c r="J47" s="3"/>
    </row>
    <row r="48" spans="1:10" ht="12.75">
      <c r="A48" s="239"/>
      <c r="B48" s="213"/>
      <c r="C48" s="211"/>
      <c r="D48" s="209"/>
      <c r="E48" s="240"/>
      <c r="F48" s="241"/>
      <c r="G48" s="211"/>
      <c r="H48" s="3"/>
      <c r="I48" s="3"/>
      <c r="J48" s="3"/>
    </row>
    <row r="49" spans="1:10" ht="12.75">
      <c r="A49" s="239"/>
      <c r="B49" s="214"/>
      <c r="C49" s="211"/>
      <c r="D49" s="209"/>
      <c r="E49" s="240"/>
      <c r="F49" s="241"/>
      <c r="G49" s="211"/>
      <c r="H49" s="3"/>
      <c r="I49" s="3"/>
      <c r="J49" s="3"/>
    </row>
    <row r="50" spans="1:10" ht="12.75">
      <c r="A50" s="239"/>
      <c r="B50" s="213"/>
      <c r="C50" s="211"/>
      <c r="D50" s="209"/>
      <c r="E50" s="240"/>
      <c r="F50" s="241"/>
      <c r="G50" s="211"/>
      <c r="H50" s="3"/>
      <c r="I50" s="3"/>
      <c r="J50" s="3"/>
    </row>
    <row r="51" spans="1:10" ht="12.75">
      <c r="A51" s="239"/>
      <c r="B51" s="214"/>
      <c r="C51" s="211"/>
      <c r="D51" s="209"/>
      <c r="E51" s="240"/>
      <c r="F51" s="241"/>
      <c r="G51" s="211"/>
      <c r="H51" s="3"/>
      <c r="I51" s="3"/>
      <c r="J51" s="3"/>
    </row>
    <row r="52" spans="1:10" ht="12.75">
      <c r="A52" s="239"/>
      <c r="B52" s="213"/>
      <c r="C52" s="211"/>
      <c r="D52" s="209"/>
      <c r="E52" s="240"/>
      <c r="F52" s="241"/>
      <c r="G52" s="211"/>
      <c r="H52" s="3"/>
      <c r="I52" s="3"/>
      <c r="J52" s="3"/>
    </row>
    <row r="53" spans="1:10" ht="12.75">
      <c r="A53" s="239"/>
      <c r="B53" s="214"/>
      <c r="C53" s="211"/>
      <c r="D53" s="209"/>
      <c r="E53" s="240"/>
      <c r="F53" s="241"/>
      <c r="G53" s="211"/>
      <c r="H53" s="3"/>
      <c r="I53" s="3"/>
      <c r="J53" s="3"/>
    </row>
    <row r="54" spans="1:10" ht="12.75">
      <c r="A54" s="239"/>
      <c r="B54" s="213"/>
      <c r="C54" s="211"/>
      <c r="D54" s="209"/>
      <c r="E54" s="240"/>
      <c r="F54" s="241"/>
      <c r="G54" s="211"/>
      <c r="H54" s="3"/>
      <c r="I54" s="3"/>
      <c r="J54" s="3"/>
    </row>
    <row r="55" spans="1:10" ht="12.75">
      <c r="A55" s="239"/>
      <c r="B55" s="214"/>
      <c r="C55" s="211"/>
      <c r="D55" s="209"/>
      <c r="E55" s="240"/>
      <c r="F55" s="241"/>
      <c r="G55" s="211"/>
      <c r="H55" s="3"/>
      <c r="I55" s="3"/>
      <c r="J55" s="3"/>
    </row>
    <row r="56" spans="1:10" ht="12.75">
      <c r="A56" s="239"/>
      <c r="B56" s="213"/>
      <c r="C56" s="211"/>
      <c r="D56" s="209"/>
      <c r="E56" s="240"/>
      <c r="F56" s="241"/>
      <c r="G56" s="211"/>
      <c r="H56" s="3"/>
      <c r="I56" s="3"/>
      <c r="J56" s="3"/>
    </row>
    <row r="57" spans="1:10" ht="12.75">
      <c r="A57" s="239"/>
      <c r="B57" s="214"/>
      <c r="C57" s="211"/>
      <c r="D57" s="209"/>
      <c r="E57" s="240"/>
      <c r="F57" s="241"/>
      <c r="G57" s="211"/>
      <c r="H57" s="3"/>
      <c r="I57" s="3"/>
      <c r="J57" s="3"/>
    </row>
    <row r="58" spans="1:10" ht="12.75">
      <c r="A58" s="239"/>
      <c r="B58" s="213"/>
      <c r="C58" s="211"/>
      <c r="D58" s="209"/>
      <c r="E58" s="240"/>
      <c r="F58" s="241"/>
      <c r="G58" s="211"/>
      <c r="H58" s="3"/>
      <c r="I58" s="3"/>
      <c r="J58" s="3"/>
    </row>
    <row r="59" spans="1:10" ht="12.75">
      <c r="A59" s="239"/>
      <c r="B59" s="214"/>
      <c r="C59" s="211"/>
      <c r="D59" s="209"/>
      <c r="E59" s="240"/>
      <c r="F59" s="241"/>
      <c r="G59" s="211"/>
      <c r="H59" s="3"/>
      <c r="I59" s="3"/>
      <c r="J59" s="3"/>
    </row>
    <row r="60" spans="1:10" ht="12.75">
      <c r="A60" s="239"/>
      <c r="B60" s="213"/>
      <c r="C60" s="211"/>
      <c r="D60" s="209"/>
      <c r="E60" s="240"/>
      <c r="F60" s="241"/>
      <c r="G60" s="211"/>
      <c r="H60" s="3"/>
      <c r="I60" s="3"/>
      <c r="J60" s="3"/>
    </row>
    <row r="61" spans="1:10" ht="12.75">
      <c r="A61" s="239"/>
      <c r="B61" s="214"/>
      <c r="C61" s="211"/>
      <c r="D61" s="209"/>
      <c r="E61" s="240"/>
      <c r="F61" s="241"/>
      <c r="G61" s="211"/>
      <c r="H61" s="3"/>
      <c r="I61" s="3"/>
      <c r="J61" s="3"/>
    </row>
    <row r="62" spans="1:10" ht="12.75">
      <c r="A62" s="239"/>
      <c r="B62" s="213"/>
      <c r="C62" s="211"/>
      <c r="D62" s="209"/>
      <c r="E62" s="240"/>
      <c r="F62" s="241"/>
      <c r="G62" s="211"/>
      <c r="H62" s="3"/>
      <c r="I62" s="3"/>
      <c r="J62" s="3"/>
    </row>
    <row r="63" spans="1:10" ht="12.75">
      <c r="A63" s="239"/>
      <c r="B63" s="214"/>
      <c r="C63" s="211"/>
      <c r="D63" s="209"/>
      <c r="E63" s="240"/>
      <c r="F63" s="241"/>
      <c r="G63" s="211"/>
      <c r="H63" s="3"/>
      <c r="I63" s="3"/>
      <c r="J63" s="3"/>
    </row>
    <row r="64" spans="1:10" ht="12.75">
      <c r="A64" s="51"/>
      <c r="B64" s="30"/>
      <c r="C64" s="20"/>
      <c r="D64" s="21"/>
      <c r="E64" s="23"/>
      <c r="F64" s="52"/>
      <c r="G64" s="20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</sheetData>
  <sheetProtection/>
  <mergeCells count="207"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6:A7"/>
    <mergeCell ref="B6:B7"/>
    <mergeCell ref="C6:C7"/>
    <mergeCell ref="E26:E27"/>
    <mergeCell ref="F26:F27"/>
    <mergeCell ref="G26:G27"/>
    <mergeCell ref="A26:A27"/>
    <mergeCell ref="B26:B27"/>
    <mergeCell ref="C26:C27"/>
    <mergeCell ref="D26:D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F34:F35"/>
    <mergeCell ref="G34:G35"/>
    <mergeCell ref="A32:A33"/>
    <mergeCell ref="B32:B33"/>
    <mergeCell ref="C32:C33"/>
    <mergeCell ref="D32:D33"/>
    <mergeCell ref="E32:E33"/>
    <mergeCell ref="F32:F33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F48:F49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F58:F59"/>
    <mergeCell ref="G58:G59"/>
    <mergeCell ref="A56:A57"/>
    <mergeCell ref="B56:B57"/>
    <mergeCell ref="C56:C57"/>
    <mergeCell ref="D56:D57"/>
    <mergeCell ref="E56:E57"/>
    <mergeCell ref="F56:F57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5">
      <selection activeCell="F28" sqref="F2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7" t="str">
        <f>HYPERLINK('пр.взв'!D4)</f>
        <v>В.к.    100  кг.</v>
      </c>
    </row>
    <row r="2" ht="12.75">
      <c r="C2" s="5" t="s">
        <v>24</v>
      </c>
    </row>
    <row r="3" ht="12.75">
      <c r="C3" s="6" t="s">
        <v>25</v>
      </c>
    </row>
    <row r="4" spans="1:9" ht="12.75">
      <c r="A4" s="219" t="s">
        <v>26</v>
      </c>
      <c r="B4" s="219" t="s">
        <v>5</v>
      </c>
      <c r="C4" s="224" t="s">
        <v>2</v>
      </c>
      <c r="D4" s="219" t="s">
        <v>17</v>
      </c>
      <c r="E4" s="219" t="s">
        <v>18</v>
      </c>
      <c r="F4" s="219" t="s">
        <v>19</v>
      </c>
      <c r="G4" s="219" t="s">
        <v>20</v>
      </c>
      <c r="H4" s="219" t="s">
        <v>21</v>
      </c>
      <c r="I4" s="219" t="s">
        <v>22</v>
      </c>
    </row>
    <row r="5" spans="1:9" ht="12.75">
      <c r="A5" s="253"/>
      <c r="B5" s="253"/>
      <c r="C5" s="253"/>
      <c r="D5" s="253"/>
      <c r="E5" s="253"/>
      <c r="F5" s="253"/>
      <c r="G5" s="253"/>
      <c r="H5" s="253"/>
      <c r="I5" s="253"/>
    </row>
    <row r="6" spans="1:9" ht="12.75">
      <c r="A6" s="266"/>
      <c r="B6" s="267"/>
      <c r="C6" s="268" t="e">
        <f>VLOOKUP(B6,'пр.взв'!B7:E28,2,FALSE)</f>
        <v>#N/A</v>
      </c>
      <c r="D6" s="268" t="e">
        <f>VLOOKUP(C6,'пр.взв'!C7:F28,2,FALSE)</f>
        <v>#N/A</v>
      </c>
      <c r="E6" s="268" t="e">
        <f>VLOOKUP(D6,'пр.взв'!D7:G28,2,FALSE)</f>
        <v>#N/A</v>
      </c>
      <c r="F6" s="269"/>
      <c r="G6" s="270"/>
      <c r="H6" s="271"/>
      <c r="I6" s="219"/>
    </row>
    <row r="7" spans="1:9" ht="12.75">
      <c r="A7" s="266"/>
      <c r="B7" s="219"/>
      <c r="C7" s="268"/>
      <c r="D7" s="268"/>
      <c r="E7" s="268"/>
      <c r="F7" s="269"/>
      <c r="G7" s="269"/>
      <c r="H7" s="271"/>
      <c r="I7" s="219"/>
    </row>
    <row r="8" spans="1:9" ht="12.75">
      <c r="A8" s="272"/>
      <c r="B8" s="267"/>
      <c r="C8" s="268" t="e">
        <f>VLOOKUP(B8,'пр.взв'!B7:E28,2,FALSE)</f>
        <v>#N/A</v>
      </c>
      <c r="D8" s="268" t="e">
        <f>VLOOKUP(C8,'пр.взв'!C7:F28,2,FALSE)</f>
        <v>#N/A</v>
      </c>
      <c r="E8" s="268" t="e">
        <f>VLOOKUP(D8,'пр.взв'!D7:G28,2,FALSE)</f>
        <v>#N/A</v>
      </c>
      <c r="F8" s="269"/>
      <c r="G8" s="269"/>
      <c r="H8" s="219"/>
      <c r="I8" s="219"/>
    </row>
    <row r="9" spans="1:9" ht="12.75">
      <c r="A9" s="272"/>
      <c r="B9" s="219"/>
      <c r="C9" s="268"/>
      <c r="D9" s="268"/>
      <c r="E9" s="268"/>
      <c r="F9" s="269"/>
      <c r="G9" s="269"/>
      <c r="H9" s="219"/>
      <c r="I9" s="219"/>
    </row>
    <row r="10" ht="24.75" customHeight="1">
      <c r="E10" s="7" t="s">
        <v>27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28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29</v>
      </c>
      <c r="E15" s="7"/>
      <c r="F15" s="47" t="str">
        <f>HYPERLINK('пр.взв'!D4)</f>
        <v>В.к.    100  кг.</v>
      </c>
    </row>
    <row r="16" spans="1:9" ht="12.75">
      <c r="A16" s="219" t="s">
        <v>26</v>
      </c>
      <c r="B16" s="219" t="s">
        <v>5</v>
      </c>
      <c r="C16" s="224" t="s">
        <v>2</v>
      </c>
      <c r="D16" s="219" t="s">
        <v>17</v>
      </c>
      <c r="E16" s="219" t="s">
        <v>18</v>
      </c>
      <c r="F16" s="219" t="s">
        <v>19</v>
      </c>
      <c r="G16" s="219" t="s">
        <v>20</v>
      </c>
      <c r="H16" s="219" t="s">
        <v>21</v>
      </c>
      <c r="I16" s="219" t="s">
        <v>22</v>
      </c>
    </row>
    <row r="17" spans="1:9" ht="12.75">
      <c r="A17" s="253"/>
      <c r="B17" s="253"/>
      <c r="C17" s="253"/>
      <c r="D17" s="253"/>
      <c r="E17" s="253"/>
      <c r="F17" s="253"/>
      <c r="G17" s="253"/>
      <c r="H17" s="253"/>
      <c r="I17" s="253"/>
    </row>
    <row r="18" spans="1:9" ht="12.75">
      <c r="A18" s="266"/>
      <c r="B18" s="267"/>
      <c r="C18" s="268" t="e">
        <f>VLOOKUP(B18,'пр.взв'!B7:E28,2,FALSE)</f>
        <v>#N/A</v>
      </c>
      <c r="D18" s="268" t="e">
        <f>VLOOKUP(C18,'пр.взв'!C7:F28,2,FALSE)</f>
        <v>#N/A</v>
      </c>
      <c r="E18" s="268" t="e">
        <f>VLOOKUP(D18,'пр.взв'!D7:G28,2,FALSE)</f>
        <v>#N/A</v>
      </c>
      <c r="F18" s="269"/>
      <c r="G18" s="270"/>
      <c r="H18" s="271"/>
      <c r="I18" s="219"/>
    </row>
    <row r="19" spans="1:9" ht="12.75">
      <c r="A19" s="266"/>
      <c r="B19" s="219"/>
      <c r="C19" s="268"/>
      <c r="D19" s="268"/>
      <c r="E19" s="268"/>
      <c r="F19" s="269"/>
      <c r="G19" s="269"/>
      <c r="H19" s="271"/>
      <c r="I19" s="219"/>
    </row>
    <row r="20" spans="1:9" ht="12.75">
      <c r="A20" s="272"/>
      <c r="B20" s="267"/>
      <c r="C20" s="268" t="e">
        <f>VLOOKUP(B20,'пр.взв'!B7:E30,2,FALSE)</f>
        <v>#N/A</v>
      </c>
      <c r="D20" s="268" t="e">
        <f>VLOOKUP(C20,'пр.взв'!C7:F30,2,FALSE)</f>
        <v>#N/A</v>
      </c>
      <c r="E20" s="268" t="e">
        <f>VLOOKUP(D20,'пр.взв'!D7:G30,2,FALSE)</f>
        <v>#N/A</v>
      </c>
      <c r="F20" s="269"/>
      <c r="G20" s="269"/>
      <c r="H20" s="219"/>
      <c r="I20" s="219"/>
    </row>
    <row r="21" spans="1:9" ht="12.75">
      <c r="A21" s="272"/>
      <c r="B21" s="219"/>
      <c r="C21" s="268"/>
      <c r="D21" s="268"/>
      <c r="E21" s="268"/>
      <c r="F21" s="269"/>
      <c r="G21" s="269"/>
      <c r="H21" s="219"/>
      <c r="I21" s="219"/>
    </row>
    <row r="22" ht="24.75" customHeight="1">
      <c r="E22" s="7" t="s">
        <v>27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28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30</v>
      </c>
      <c r="F28" s="47" t="str">
        <f>HYPERLINK('пр.взв'!D4)</f>
        <v>В.к.    100  кг.</v>
      </c>
    </row>
    <row r="29" spans="1:9" ht="12.75">
      <c r="A29" s="219" t="s">
        <v>26</v>
      </c>
      <c r="B29" s="219" t="s">
        <v>5</v>
      </c>
      <c r="C29" s="224" t="s">
        <v>2</v>
      </c>
      <c r="D29" s="219" t="s">
        <v>17</v>
      </c>
      <c r="E29" s="219" t="s">
        <v>18</v>
      </c>
      <c r="F29" s="219" t="s">
        <v>19</v>
      </c>
      <c r="G29" s="219" t="s">
        <v>20</v>
      </c>
      <c r="H29" s="219" t="s">
        <v>21</v>
      </c>
      <c r="I29" s="219" t="s">
        <v>22</v>
      </c>
    </row>
    <row r="30" spans="1:9" ht="12.75">
      <c r="A30" s="253"/>
      <c r="B30" s="253"/>
      <c r="C30" s="253"/>
      <c r="D30" s="253"/>
      <c r="E30" s="253"/>
      <c r="F30" s="253"/>
      <c r="G30" s="253"/>
      <c r="H30" s="253"/>
      <c r="I30" s="253"/>
    </row>
    <row r="31" spans="1:9" ht="12.75">
      <c r="A31" s="266"/>
      <c r="B31" s="219"/>
      <c r="C31" s="268" t="e">
        <f>VLOOKUP(B31,'пр.взв'!B7:D28,2,FALSE)</f>
        <v>#N/A</v>
      </c>
      <c r="D31" s="268" t="e">
        <f>VLOOKUP(C31,'пр.взв'!C7:E28,2,FALSE)</f>
        <v>#N/A</v>
      </c>
      <c r="E31" s="268" t="e">
        <f>VLOOKUP(D31,'пр.взв'!D7:F28,2,FALSE)</f>
        <v>#N/A</v>
      </c>
      <c r="F31" s="269"/>
      <c r="G31" s="270"/>
      <c r="H31" s="271"/>
      <c r="I31" s="219"/>
    </row>
    <row r="32" spans="1:9" ht="12.75">
      <c r="A32" s="266"/>
      <c r="B32" s="219"/>
      <c r="C32" s="268"/>
      <c r="D32" s="268"/>
      <c r="E32" s="268"/>
      <c r="F32" s="269"/>
      <c r="G32" s="269"/>
      <c r="H32" s="271"/>
      <c r="I32" s="219"/>
    </row>
    <row r="33" spans="1:9" ht="12.75">
      <c r="A33" s="272"/>
      <c r="B33" s="219"/>
      <c r="C33" s="268" t="e">
        <f>VLOOKUP(B33,'пр.взв'!B7:D30,2,FALSE)</f>
        <v>#N/A</v>
      </c>
      <c r="D33" s="268" t="e">
        <f>VLOOKUP(C33,'пр.взв'!C7:E30,2,FALSE)</f>
        <v>#N/A</v>
      </c>
      <c r="E33" s="268" t="e">
        <f>VLOOKUP(D33,'пр.взв'!D7:F30,2,FALSE)</f>
        <v>#N/A</v>
      </c>
      <c r="F33" s="269"/>
      <c r="G33" s="269"/>
      <c r="H33" s="219"/>
      <c r="I33" s="219"/>
    </row>
    <row r="34" spans="1:9" ht="12.75">
      <c r="A34" s="272"/>
      <c r="B34" s="219"/>
      <c r="C34" s="268"/>
      <c r="D34" s="268"/>
      <c r="E34" s="268"/>
      <c r="F34" s="269"/>
      <c r="G34" s="269"/>
      <c r="H34" s="219"/>
      <c r="I34" s="219"/>
    </row>
    <row r="35" ht="24.75" customHeight="1">
      <c r="E35" s="7" t="s">
        <v>27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28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</cp:lastModifiedBy>
  <cp:lastPrinted>2015-10-10T15:07:25Z</cp:lastPrinted>
  <dcterms:created xsi:type="dcterms:W3CDTF">1996-10-08T23:32:33Z</dcterms:created>
  <dcterms:modified xsi:type="dcterms:W3CDTF">2015-10-10T15:28:13Z</dcterms:modified>
  <cp:category/>
  <cp:version/>
  <cp:contentType/>
  <cp:contentStatus/>
</cp:coreProperties>
</file>