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<sst xmlns="http://schemas.openxmlformats.org/spreadsheetml/2006/main" count="444" uniqueCount="159">
  <si>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</si>
  <si>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</si>
  <si>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</si>
  <si>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</si>
  <si>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</si>
  <si>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</si>
  <si>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</si>
  <si>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</si>
  <si>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</si>
  <si>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</si>
  <si>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</si>
  <si>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</si>
  <si>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</si>
  <si>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</si>
  <si>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</si>
  <si>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</si>
  <si>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</si>
  <si>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</si>
  <si>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</si>
  <si>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</si>
  <si>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</si>
  <si>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</si>
  <si>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</si>
  <si>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</si>
  <si>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</si>
  <si>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</si>
  <si>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</si>
  <si>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</si>
  <si>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</si>
  <si>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</si>
  <si>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</si>
  <si>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</si>
  <si>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</si>
  <si>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</si>
  <si>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</si>
  <si>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</si>
  <si>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</si>
  <si>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</si>
  <si>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</si>
  <si>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В</t>
  </si>
  <si>
    <t>свободен</t>
  </si>
  <si>
    <t>В.к.    74  кг.</t>
  </si>
  <si>
    <t>Капьев Ринат Рушанович</t>
  </si>
  <si>
    <t>15.04.1997 КМС</t>
  </si>
  <si>
    <t>ПФО, Пензенская обл., Пенза, ВС</t>
  </si>
  <si>
    <t>Климов В.А.</t>
  </si>
  <si>
    <t>Муродов Салмоншох Сайдумарович</t>
  </si>
  <si>
    <t>19.07.1992, кмс</t>
  </si>
  <si>
    <t>ПФО, Пермский край, Пермь, кмс</t>
  </si>
  <si>
    <t>Газеев А.Г.</t>
  </si>
  <si>
    <t>Петров Дмитрий Витальевич</t>
  </si>
  <si>
    <t>29.09.1997, кмс</t>
  </si>
  <si>
    <t>ПФО, Чувашская Республика, Чебоксары, кмс</t>
  </si>
  <si>
    <t>Малов С.А.,          Гусев О.М.</t>
  </si>
  <si>
    <t>ПФО, Самарская, Самара</t>
  </si>
  <si>
    <t>Подковальников Никита Сергеевич</t>
  </si>
  <si>
    <t>21.03.19993, мс</t>
  </si>
  <si>
    <t>Маховский Г.Н.         Коновалов А.П.</t>
  </si>
  <si>
    <t>Беляев Алексей Владимирович</t>
  </si>
  <si>
    <t>16.03.1996, кмс</t>
  </si>
  <si>
    <t>Киргизов В.В.          Аржаткин В.В.</t>
  </si>
  <si>
    <t>Будаков Наил Намиг Оглы</t>
  </si>
  <si>
    <t>01.05.1993, кмс</t>
  </si>
  <si>
    <t>Коновалов А.П.       Аржаткин В.В.</t>
  </si>
  <si>
    <t>Сомов Илья Александрович</t>
  </si>
  <si>
    <t>13.08.1997, кмс</t>
  </si>
  <si>
    <t>ПФО, Саратовская, Саратов, Динамо</t>
  </si>
  <si>
    <t>Нилогов В.В.         Мартынов А.Г.</t>
  </si>
  <si>
    <t>Джлавян Давид Григорьевич</t>
  </si>
  <si>
    <t>23.12.1993,кмс</t>
  </si>
  <si>
    <t>Раупов Дмитрий Собирджанович</t>
  </si>
  <si>
    <t>18.05.1994, кмс</t>
  </si>
  <si>
    <t>ПФО,Самарская,Самара, СГАУ</t>
  </si>
  <si>
    <t>Югай К.В.                 Хусаинов А.М.</t>
  </si>
  <si>
    <t xml:space="preserve">Цыганков Павел Александрович </t>
  </si>
  <si>
    <t>02.12.1993, кмс</t>
  </si>
  <si>
    <t>Жутаев Рустам Куанышпаевич</t>
  </si>
  <si>
    <t>01.05.1994, кмс</t>
  </si>
  <si>
    <t>Шкаев В.И.</t>
  </si>
  <si>
    <t>Любимов Денис Сергеевич</t>
  </si>
  <si>
    <t>12.01.1997,кмс</t>
  </si>
  <si>
    <t>ПФО,Ульяновская,Дмитровград, ФСОП "Россия"</t>
  </si>
  <si>
    <t>Хафиятов Р.Х.    Чебаков Р.В.</t>
  </si>
  <si>
    <t>Стройков Михаил Александрович</t>
  </si>
  <si>
    <t>26.09.1995,кмс</t>
  </si>
  <si>
    <t>ПФО,Саратовская,Саратов ФСОП "Россия"</t>
  </si>
  <si>
    <t>Коченюк А.А.</t>
  </si>
  <si>
    <t>Сафин Искандер Наилевич</t>
  </si>
  <si>
    <t>23.05.1995,кмс</t>
  </si>
  <si>
    <t>ПФО,р.Татарстан,Альметьевск ФСОП "Россия"</t>
  </si>
  <si>
    <t>Шарапов Р.И.</t>
  </si>
  <si>
    <t>Биченов Заурбек Сергеевич</t>
  </si>
  <si>
    <t>17.03.1993,кмс</t>
  </si>
  <si>
    <t>ПФО,Самарская,Самара, "Динамо"</t>
  </si>
  <si>
    <t>Рахимкулов Р.А.  Гуляев А.Ю.</t>
  </si>
  <si>
    <t>Муртазин Сулейман Фаридович</t>
  </si>
  <si>
    <t>22.07.1993,кмс</t>
  </si>
  <si>
    <t>ПФО,р.Башкортостан, Октябрьский</t>
  </si>
  <si>
    <t>Залеев Р.Г.         Ахуньянов Р.М..</t>
  </si>
  <si>
    <t>Галиакберов Дамир Рашидович</t>
  </si>
  <si>
    <t>23.10.1993,кмс</t>
  </si>
  <si>
    <t>Каюмов Динар Айдарович</t>
  </si>
  <si>
    <t>27.06.1996,кмс</t>
  </si>
  <si>
    <t>Соколов Сергей Сергеевич</t>
  </si>
  <si>
    <t>07.03.1995,кмс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</si>
  <si>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</si>
  <si>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</si>
  <si>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</si>
  <si>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</si>
  <si>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</si>
  <si>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</si>
  <si>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</si>
  <si>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</si>
  <si>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</si>
  <si>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</si>
  <si>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</si>
  <si>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</si>
  <si>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</si>
  <si>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</si>
  <si>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</si>
  <si>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Рахимов Мирзобек Бахтиярович</t>
  </si>
  <si>
    <t>08.09.1994,кмс</t>
  </si>
  <si>
    <t>ПФО, Оренбургская, Соль-Илецк</t>
  </si>
  <si>
    <t>Бисенов С.Г.</t>
  </si>
  <si>
    <t>Гл. судья судья ВК</t>
  </si>
  <si>
    <t>Свободен</t>
  </si>
  <si>
    <t>1'04</t>
  </si>
  <si>
    <t>2'04</t>
  </si>
  <si>
    <t>2' 40</t>
  </si>
  <si>
    <t>1'15</t>
  </si>
  <si>
    <t>1'07</t>
  </si>
  <si>
    <t>2'10</t>
  </si>
  <si>
    <t>св</t>
  </si>
  <si>
    <t>0'45</t>
  </si>
  <si>
    <t>0'43</t>
  </si>
  <si>
    <t>1'31</t>
  </si>
  <si>
    <t>1'20</t>
  </si>
  <si>
    <t>2'40</t>
  </si>
  <si>
    <t>4'50</t>
  </si>
  <si>
    <t>A1</t>
  </si>
  <si>
    <t>A2</t>
  </si>
  <si>
    <t>3'16</t>
  </si>
  <si>
    <t>4'10</t>
  </si>
  <si>
    <t>B2</t>
  </si>
  <si>
    <t>2'15</t>
  </si>
  <si>
    <t>2'05</t>
  </si>
  <si>
    <t>1'13</t>
  </si>
  <si>
    <t>2'08</t>
  </si>
  <si>
    <t>0'31</t>
  </si>
  <si>
    <t>3'20</t>
  </si>
  <si>
    <t>B1</t>
  </si>
  <si>
    <t>П/Ф</t>
  </si>
  <si>
    <t>Ф</t>
  </si>
  <si>
    <t>X</t>
  </si>
  <si>
    <t>2'14</t>
  </si>
  <si>
    <t>0'40</t>
  </si>
  <si>
    <t>XIX Всероссийские соревнования по самбо среди мужчин, посвящённые памяти МС СССР Чикина М.П.</t>
  </si>
  <si>
    <t>9-10 октября 2015 года           город Самара</t>
  </si>
  <si>
    <t>Гл. судья, судья ВК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</si>
</sst>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Century Gothic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sz val="10"/>
      <color indexed="9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Arial"/>
      <family val="2"/>
    </font>
    <font>
      <b/>
      <i/>
      <sz val="10"/>
      <color indexed="8"/>
      <name val="Arial Narrow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 Narrow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9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21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22" xfId="42" applyNumberFormat="1" applyFont="1" applyFill="1" applyBorder="1" applyAlignment="1" applyProtection="1">
      <alignment horizontal="center" vertical="center" wrapText="1"/>
      <protection/>
    </xf>
    <xf numFmtId="0" fontId="19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69" fillId="0" borderId="0" xfId="42" applyFont="1" applyAlignment="1" applyProtection="1">
      <alignment/>
      <protection/>
    </xf>
    <xf numFmtId="0" fontId="70" fillId="0" borderId="0" xfId="42" applyFont="1" applyAlignment="1" applyProtection="1">
      <alignment/>
      <protection/>
    </xf>
    <xf numFmtId="49" fontId="25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5" fillId="0" borderId="46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54" xfId="42" applyNumberFormat="1" applyFont="1" applyFill="1" applyBorder="1" applyAlignment="1" applyProtection="1">
      <alignment horizontal="left" vertical="center" wrapText="1"/>
      <protection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0" fillId="0" borderId="50" xfId="42" applyNumberFormat="1" applyFont="1" applyFill="1" applyBorder="1" applyAlignment="1" applyProtection="1">
      <alignment horizontal="left" vertical="center" wrapText="1"/>
      <protection/>
    </xf>
    <xf numFmtId="0" fontId="0" fillId="0" borderId="51" xfId="42" applyNumberFormat="1" applyFont="1" applyFill="1" applyBorder="1" applyAlignment="1" applyProtection="1">
      <alignment horizontal="left" vertical="center" wrapText="1"/>
      <protection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69" xfId="42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2" fillId="0" borderId="22" xfId="42" applyFont="1" applyBorder="1" applyAlignment="1" applyProtection="1">
      <alignment horizontal="center" vertical="center" wrapText="1"/>
      <protection/>
    </xf>
    <xf numFmtId="0" fontId="73" fillId="0" borderId="22" xfId="42" applyFont="1" applyBorder="1" applyAlignment="1" applyProtection="1">
      <alignment horizontal="center" vertical="center" wrapText="1"/>
      <protection/>
    </xf>
    <xf numFmtId="0" fontId="73" fillId="0" borderId="26" xfId="42" applyFont="1" applyBorder="1" applyAlignment="1" applyProtection="1">
      <alignment horizontal="center" vertical="center" wrapText="1"/>
      <protection/>
    </xf>
    <xf numFmtId="0" fontId="23" fillId="0" borderId="57" xfId="0" applyNumberFormat="1" applyFont="1" applyBorder="1" applyAlignment="1">
      <alignment horizontal="center" vertical="center"/>
    </xf>
    <xf numFmtId="0" fontId="23" fillId="0" borderId="58" xfId="0" applyNumberFormat="1" applyFont="1" applyBorder="1" applyAlignment="1">
      <alignment horizontal="center" vertical="center"/>
    </xf>
    <xf numFmtId="0" fontId="72" fillId="0" borderId="69" xfId="42" applyNumberFormat="1" applyFont="1" applyFill="1" applyBorder="1" applyAlignment="1" applyProtection="1">
      <alignment horizontal="center" vertical="center" wrapText="1"/>
      <protection/>
    </xf>
    <xf numFmtId="0" fontId="74" fillId="0" borderId="20" xfId="42" applyNumberFormat="1" applyFont="1" applyFill="1" applyBorder="1" applyAlignment="1" applyProtection="1">
      <alignment horizontal="center" vertical="center" wrapText="1"/>
      <protection/>
    </xf>
    <xf numFmtId="0" fontId="74" fillId="0" borderId="21" xfId="42" applyNumberFormat="1" applyFont="1" applyFill="1" applyBorder="1" applyAlignment="1" applyProtection="1">
      <alignment horizontal="center" vertical="center" wrapText="1"/>
      <protection/>
    </xf>
    <xf numFmtId="0" fontId="21" fillId="0" borderId="66" xfId="0" applyFont="1" applyBorder="1" applyAlignment="1">
      <alignment horizontal="center" vertical="center" textRotation="90" wrapText="1"/>
    </xf>
    <xf numFmtId="0" fontId="21" fillId="0" borderId="70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11" fillId="0" borderId="5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7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33" borderId="78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6" fillId="0" borderId="72" xfId="0" applyNumberFormat="1" applyFont="1" applyBorder="1" applyAlignment="1">
      <alignment horizontal="center" vertical="center"/>
    </xf>
    <xf numFmtId="0" fontId="26" fillId="0" borderId="58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5" fillId="0" borderId="66" xfId="0" applyFont="1" applyBorder="1" applyAlignment="1">
      <alignment horizontal="center" vertical="center"/>
    </xf>
    <xf numFmtId="0" fontId="75" fillId="0" borderId="65" xfId="0" applyFont="1" applyBorder="1" applyAlignment="1">
      <alignment horizontal="center" vertical="center"/>
    </xf>
    <xf numFmtId="0" fontId="71" fillId="0" borderId="80" xfId="0" applyFont="1" applyBorder="1" applyAlignment="1">
      <alignment horizontal="center" vertical="center"/>
    </xf>
    <xf numFmtId="0" fontId="75" fillId="0" borderId="64" xfId="0" applyFont="1" applyBorder="1" applyAlignment="1">
      <alignment horizontal="center" vertical="center"/>
    </xf>
    <xf numFmtId="0" fontId="75" fillId="0" borderId="7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2" fillId="34" borderId="66" xfId="0" applyFont="1" applyFill="1" applyBorder="1" applyAlignment="1">
      <alignment horizontal="center" vertical="center" textRotation="90" wrapText="1"/>
    </xf>
    <xf numFmtId="0" fontId="22" fillId="34" borderId="70" xfId="0" applyFont="1" applyFill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left" vertical="center" wrapText="1"/>
    </xf>
    <xf numFmtId="0" fontId="11" fillId="0" borderId="8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49" fontId="0" fillId="0" borderId="39" xfId="0" applyNumberForma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6" fillId="0" borderId="39" xfId="0" applyFont="1" applyBorder="1" applyAlignment="1">
      <alignment horizontal="center" vertical="center" wrapText="1"/>
    </xf>
    <xf numFmtId="14" fontId="2" fillId="0" borderId="5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0" fontId="76" fillId="0" borderId="39" xfId="0" applyNumberFormat="1" applyFont="1" applyBorder="1" applyAlignment="1">
      <alignment horizontal="left" vertical="center" wrapText="1"/>
    </xf>
    <xf numFmtId="49" fontId="76" fillId="0" borderId="39" xfId="0" applyNumberFormat="1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5" fillId="0" borderId="7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" fillId="0" borderId="9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4" fillId="0" borderId="75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9" xfId="42" applyNumberFormat="1" applyFont="1" applyFill="1" applyBorder="1" applyAlignment="1" applyProtection="1">
      <alignment horizontal="center" vertical="center" wrapText="1"/>
      <protection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5" fillId="0" borderId="21" xfId="42" applyNumberFormat="1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39" xfId="42" applyFont="1" applyFill="1" applyBorder="1" applyAlignment="1" applyProtection="1">
      <alignment horizontal="left" vertical="center" wrapText="1"/>
      <protection/>
    </xf>
    <xf numFmtId="0" fontId="5" fillId="0" borderId="39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66675</xdr:colOff>
      <xdr:row>1</xdr:row>
      <xdr:rowOff>152400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XIX Всероссийские соревнования по самбо, посвящённые памяти МС СССР Чикина М.П.</v>
          </cell>
        </row>
        <row r="3">
          <cell r="A3" t="str">
            <v>9-10 октября 2015 года           город Самара</v>
          </cell>
        </row>
        <row r="6">
          <cell r="G6" t="str">
            <v>Балыков Ю.А.</v>
          </cell>
        </row>
        <row r="7">
          <cell r="G7" t="str">
            <v>/г.Заречный/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2"/>
  <sheetViews>
    <sheetView zoomScalePageLayoutView="0" workbookViewId="0" topLeftCell="A1">
      <selection activeCell="F5" sqref="F5:F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86" t="s">
        <v>16</v>
      </c>
      <c r="C1" s="86"/>
      <c r="D1" s="86"/>
      <c r="E1" s="86"/>
      <c r="F1" s="86"/>
      <c r="G1" s="86"/>
      <c r="H1" s="86"/>
      <c r="I1" s="86"/>
      <c r="K1" s="123" t="s">
        <v>16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2"/>
      <c r="B2" s="14">
        <v>3</v>
      </c>
      <c r="C2" s="14" t="s">
        <v>31</v>
      </c>
      <c r="D2" s="14"/>
      <c r="E2" s="14" t="s">
        <v>0</v>
      </c>
      <c r="F2" s="40" t="str">
        <f>HYPERLINK('пр.взв'!D4)</f>
        <v>В.к.    74  кг.</v>
      </c>
      <c r="G2" s="14"/>
      <c r="H2" s="14"/>
      <c r="I2" s="14"/>
      <c r="K2" s="1">
        <v>2</v>
      </c>
      <c r="L2" s="1" t="s">
        <v>31</v>
      </c>
      <c r="M2" s="1"/>
      <c r="N2" s="1" t="s">
        <v>28</v>
      </c>
      <c r="O2" s="40" t="str">
        <f>HYPERLINK('пр.взв'!D4)</f>
        <v>В.к.    74  кг.</v>
      </c>
      <c r="P2" s="1" t="s">
        <v>39</v>
      </c>
      <c r="Q2" s="1"/>
      <c r="R2" s="1"/>
    </row>
    <row r="3" spans="1:18" ht="12.75">
      <c r="A3" s="113"/>
      <c r="B3" s="87" t="s">
        <v>5</v>
      </c>
      <c r="C3" s="89" t="s">
        <v>2</v>
      </c>
      <c r="D3" s="91" t="s">
        <v>17</v>
      </c>
      <c r="E3" s="89" t="s">
        <v>18</v>
      </c>
      <c r="F3" s="89" t="s">
        <v>19</v>
      </c>
      <c r="G3" s="91" t="s">
        <v>20</v>
      </c>
      <c r="H3" s="89" t="s">
        <v>21</v>
      </c>
      <c r="I3" s="93" t="s">
        <v>22</v>
      </c>
      <c r="K3" s="124" t="s">
        <v>5</v>
      </c>
      <c r="L3" s="126" t="s">
        <v>2</v>
      </c>
      <c r="M3" s="128" t="s">
        <v>17</v>
      </c>
      <c r="N3" s="126" t="s">
        <v>18</v>
      </c>
      <c r="O3" s="126" t="s">
        <v>19</v>
      </c>
      <c r="P3" s="128" t="s">
        <v>20</v>
      </c>
      <c r="Q3" s="126" t="s">
        <v>21</v>
      </c>
      <c r="R3" s="130" t="s">
        <v>22</v>
      </c>
    </row>
    <row r="4" spans="1:18" ht="13.5" thickBot="1">
      <c r="A4" s="113"/>
      <c r="B4" s="88"/>
      <c r="C4" s="90"/>
      <c r="D4" s="92"/>
      <c r="E4" s="90"/>
      <c r="F4" s="90"/>
      <c r="G4" s="92"/>
      <c r="H4" s="90"/>
      <c r="I4" s="94"/>
      <c r="K4" s="125"/>
      <c r="L4" s="127"/>
      <c r="M4" s="129"/>
      <c r="N4" s="127"/>
      <c r="O4" s="127"/>
      <c r="P4" s="129"/>
      <c r="Q4" s="127"/>
      <c r="R4" s="131"/>
    </row>
    <row r="5" spans="1:18" ht="12.75">
      <c r="A5" s="113"/>
      <c r="B5" s="103">
        <v>1</v>
      </c>
      <c r="C5" s="105" t="str">
        <f>VLOOKUP(B5,'пр.взв'!B7:E50,2,FALSE)</f>
        <v>Любимов Денис Сергеевич</v>
      </c>
      <c r="D5" s="105" t="str">
        <f>VLOOKUP(C5,'пр.взв'!C7:F50,2,FALSE)</f>
        <v>12.01.1997,кмс</v>
      </c>
      <c r="E5" s="105" t="str">
        <f>VLOOKUP(D5,'пр.взв'!D7:G50,2,FALSE)</f>
        <v>ПФО,Ульяновская,Дмитровград, ФСОП "Россия"</v>
      </c>
      <c r="F5" s="95"/>
      <c r="G5" s="97"/>
      <c r="H5" s="99"/>
      <c r="I5" s="101"/>
      <c r="K5" s="103">
        <v>11</v>
      </c>
      <c r="L5" s="105" t="str">
        <f>VLOOKUP(круги!K5,'пр.взв'!B7:G68,2,FALSE)</f>
        <v>Жутаев Рустам Куанышпаевич</v>
      </c>
      <c r="M5" s="105" t="str">
        <f>VLOOKUP(круги!L5,'пр.взв'!C7:H68,2,FALSE)</f>
        <v>01.05.1994, кмс</v>
      </c>
      <c r="N5" s="105" t="str">
        <f>VLOOKUP(круги!M5,'пр.взв'!D7:I68,2,FALSE)</f>
        <v>ПФО,Самарская,Самара, СГАУ</v>
      </c>
      <c r="O5" s="97"/>
      <c r="P5" s="97"/>
      <c r="Q5" s="99"/>
      <c r="R5" s="101"/>
    </row>
    <row r="6" spans="1:18" ht="13.5" thickBot="1">
      <c r="A6" s="113"/>
      <c r="B6" s="104"/>
      <c r="C6" s="106"/>
      <c r="D6" s="106"/>
      <c r="E6" s="106"/>
      <c r="F6" s="96"/>
      <c r="G6" s="98"/>
      <c r="H6" s="100"/>
      <c r="I6" s="102"/>
      <c r="K6" s="104"/>
      <c r="L6" s="106"/>
      <c r="M6" s="106"/>
      <c r="N6" s="106"/>
      <c r="O6" s="98"/>
      <c r="P6" s="98"/>
      <c r="Q6" s="100"/>
      <c r="R6" s="102"/>
    </row>
    <row r="7" spans="1:18" ht="12.75">
      <c r="A7" s="113"/>
      <c r="B7" s="104">
        <v>4</v>
      </c>
      <c r="C7" s="109" t="str">
        <f>VLOOKUP(B7,'пр.взв'!B7:E50,2,FALSE)</f>
        <v>Галиакберов Дамир Рашидович</v>
      </c>
      <c r="D7" s="109" t="str">
        <f>VLOOKUP(C7,'пр.взв'!C7:F50,2,FALSE)</f>
        <v>23.10.1993,кмс</v>
      </c>
      <c r="E7" s="109" t="str">
        <f>VLOOKUP(D7,'пр.взв'!D7:G50,2,FALSE)</f>
        <v>ПФО,р.Башкортостан, Октябрьский</v>
      </c>
      <c r="F7" s="98"/>
      <c r="G7" s="98"/>
      <c r="H7" s="100"/>
      <c r="I7" s="102"/>
      <c r="K7" s="104">
        <v>13</v>
      </c>
      <c r="L7" s="105" t="str">
        <f>VLOOKUP(круги!K7,'пр.взв'!B9:G70,2,FALSE)</f>
        <v>Каюмов Динар Айдарович</v>
      </c>
      <c r="M7" s="105" t="str">
        <f>VLOOKUP(круги!L7,'пр.взв'!C9:H70,2,FALSE)</f>
        <v>27.06.1996,кмс</v>
      </c>
      <c r="N7" s="105" t="str">
        <f>VLOOKUP(круги!M7,'пр.взв'!D9:I70,2,FALSE)</f>
        <v>ПФО,р.Башкортостан, Октябрьский</v>
      </c>
      <c r="O7" s="98"/>
      <c r="P7" s="98"/>
      <c r="Q7" s="100"/>
      <c r="R7" s="102"/>
    </row>
    <row r="8" spans="1:18" ht="13.5" thickBot="1">
      <c r="A8" s="113"/>
      <c r="B8" s="108"/>
      <c r="C8" s="110"/>
      <c r="D8" s="110"/>
      <c r="E8" s="110"/>
      <c r="F8" s="111"/>
      <c r="G8" s="111"/>
      <c r="H8" s="112"/>
      <c r="I8" s="107"/>
      <c r="K8" s="108"/>
      <c r="L8" s="106"/>
      <c r="M8" s="106"/>
      <c r="N8" s="106"/>
      <c r="O8" s="111"/>
      <c r="P8" s="111"/>
      <c r="Q8" s="112"/>
      <c r="R8" s="107"/>
    </row>
    <row r="9" spans="1:18" ht="12.75">
      <c r="A9" s="113"/>
      <c r="B9" s="103">
        <v>2</v>
      </c>
      <c r="C9" s="105" t="str">
        <f>VLOOKUP(B9,'пр.взв'!B7:E50,2,FALSE)</f>
        <v>Сомов Илья Александрович</v>
      </c>
      <c r="D9" s="105" t="str">
        <f>VLOOKUP(C9,'пр.взв'!C7:F50,2,FALSE)</f>
        <v>13.08.1997, кмс</v>
      </c>
      <c r="E9" s="105" t="str">
        <f>VLOOKUP(D9,'пр.взв'!D7:G50,2,FALSE)</f>
        <v>ПФО, Саратовская, Саратов, Динамо</v>
      </c>
      <c r="F9" s="97"/>
      <c r="G9" s="97"/>
      <c r="H9" s="99"/>
      <c r="I9" s="101"/>
      <c r="K9" s="103">
        <v>12</v>
      </c>
      <c r="L9" s="105" t="str">
        <f>VLOOKUP(круги!K9,'пр.взв'!B11:G72,2,FALSE)</f>
        <v>Подковальников Никита Сергеевич</v>
      </c>
      <c r="M9" s="105" t="str">
        <f>VLOOKUP(круги!L9,'пр.взв'!C11:H72,2,FALSE)</f>
        <v>21.03.19993, мс</v>
      </c>
      <c r="N9" s="105" t="str">
        <f>VLOOKUP(круги!M9,'пр.взв'!D11:I72,2,FALSE)</f>
        <v>ПФО, Самарская, Самара</v>
      </c>
      <c r="O9" s="97"/>
      <c r="P9" s="97"/>
      <c r="Q9" s="99"/>
      <c r="R9" s="101"/>
    </row>
    <row r="10" spans="1:18" ht="13.5" thickBot="1">
      <c r="A10" s="113"/>
      <c r="B10" s="104"/>
      <c r="C10" s="106"/>
      <c r="D10" s="106"/>
      <c r="E10" s="106"/>
      <c r="F10" s="98"/>
      <c r="G10" s="98"/>
      <c r="H10" s="100"/>
      <c r="I10" s="102"/>
      <c r="K10" s="104"/>
      <c r="L10" s="106"/>
      <c r="M10" s="106"/>
      <c r="N10" s="106"/>
      <c r="O10" s="98"/>
      <c r="P10" s="98"/>
      <c r="Q10" s="100"/>
      <c r="R10" s="102"/>
    </row>
    <row r="11" spans="1:18" ht="12.75">
      <c r="A11" s="113"/>
      <c r="B11" s="104">
        <v>6</v>
      </c>
      <c r="C11" s="105" t="str">
        <f>VLOOKUP(B11,'пр.взв'!B9:E52,2,FALSE)</f>
        <v>Петров Дмитрий Витальевич</v>
      </c>
      <c r="D11" s="105" t="str">
        <f>VLOOKUP(C11,'пр.взв'!C9:F52,2,FALSE)</f>
        <v>29.09.1997, кмс</v>
      </c>
      <c r="E11" s="105" t="str">
        <f>VLOOKUP(D11,'пр.взв'!D9:G52,2,FALSE)</f>
        <v>ПФО, Чувашская Республика, Чебоксары, кмс</v>
      </c>
      <c r="F11" s="98"/>
      <c r="G11" s="98"/>
      <c r="H11" s="100"/>
      <c r="I11" s="102"/>
      <c r="K11" s="104">
        <v>14</v>
      </c>
      <c r="L11" s="105" t="str">
        <f>VLOOKUP(круги!K11,'пр.взв'!B7:G74,2,FALSE)</f>
        <v>Капьев Ринат Рушанович</v>
      </c>
      <c r="M11" s="105" t="str">
        <f>VLOOKUP(круги!L11,'пр.взв'!C7:H74,2,FALSE)</f>
        <v>15.04.1997 КМС</v>
      </c>
      <c r="N11" s="105" t="str">
        <f>VLOOKUP(круги!M11,'пр.взв'!D7:I74,2,FALSE)</f>
        <v>ПФО, Пензенская обл., Пенза, ВС</v>
      </c>
      <c r="O11" s="98"/>
      <c r="P11" s="98"/>
      <c r="Q11" s="100"/>
      <c r="R11" s="102"/>
    </row>
    <row r="12" spans="1:18" ht="13.5" thickBot="1">
      <c r="A12" s="113"/>
      <c r="B12" s="108"/>
      <c r="C12" s="106"/>
      <c r="D12" s="106"/>
      <c r="E12" s="106"/>
      <c r="F12" s="111"/>
      <c r="G12" s="111"/>
      <c r="H12" s="112"/>
      <c r="I12" s="107"/>
      <c r="K12" s="108"/>
      <c r="L12" s="106"/>
      <c r="M12" s="106"/>
      <c r="N12" s="106"/>
      <c r="O12" s="111"/>
      <c r="P12" s="111"/>
      <c r="Q12" s="112"/>
      <c r="R12" s="107"/>
    </row>
    <row r="13" spans="1:18" ht="12.75">
      <c r="A13" s="113"/>
      <c r="B13" s="103">
        <v>7</v>
      </c>
      <c r="C13" s="105" t="str">
        <f>VLOOKUP(B13,'пр.взв'!B7:E26,2,FALSE)</f>
        <v>Муродов Салмоншох Сайдумарович</v>
      </c>
      <c r="D13" s="114" t="str">
        <f>VLOOKUP(C13,'пр.взв'!C7:F26,2,FALSE)</f>
        <v>19.07.1992, кмс</v>
      </c>
      <c r="E13" s="114" t="str">
        <f>VLOOKUP(D13,'пр.взв'!D7:G26,2,FALSE)</f>
        <v>ПФО, Пермский край, Пермь, кмс</v>
      </c>
      <c r="F13" s="97"/>
      <c r="G13" s="97"/>
      <c r="H13" s="99"/>
      <c r="I13" s="101"/>
      <c r="K13" s="103">
        <v>15</v>
      </c>
      <c r="L13" s="105" t="str">
        <f>VLOOKUP(круги!K13,'пр.взв'!B13:G76,2,FALSE)</f>
        <v>Стройков Михаил Александрович</v>
      </c>
      <c r="M13" s="105" t="str">
        <f>VLOOKUP(круги!L13,'пр.взв'!C13:H76,2,FALSE)</f>
        <v>26.09.1995,кмс</v>
      </c>
      <c r="N13" s="105" t="str">
        <f>VLOOKUP(круги!M13,'пр.взв'!D13:I76,2,FALSE)</f>
        <v>ПФО,Саратовская,Саратов ФСОП "Россия"</v>
      </c>
      <c r="O13" s="97"/>
      <c r="P13" s="97"/>
      <c r="Q13" s="99"/>
      <c r="R13" s="101"/>
    </row>
    <row r="14" spans="1:18" ht="13.5" thickBot="1">
      <c r="A14" s="113"/>
      <c r="B14" s="104"/>
      <c r="C14" s="106"/>
      <c r="D14" s="115"/>
      <c r="E14" s="115"/>
      <c r="F14" s="98"/>
      <c r="G14" s="98"/>
      <c r="H14" s="100"/>
      <c r="I14" s="102"/>
      <c r="K14" s="104"/>
      <c r="L14" s="106"/>
      <c r="M14" s="106"/>
      <c r="N14" s="106"/>
      <c r="O14" s="98"/>
      <c r="P14" s="98"/>
      <c r="Q14" s="100"/>
      <c r="R14" s="102"/>
    </row>
    <row r="15" spans="1:18" ht="12.75">
      <c r="A15" s="113"/>
      <c r="B15" s="104">
        <v>9</v>
      </c>
      <c r="C15" s="109" t="str">
        <f>VLOOKUP(B15,'пр.взв'!B7:E26,2,FALSE)</f>
        <v>Беляев Алексей Владимирович</v>
      </c>
      <c r="D15" s="116" t="str">
        <f>VLOOKUP(C15,'пр.взв'!C7:F26,2,FALSE)</f>
        <v>16.03.1996, кмс</v>
      </c>
      <c r="E15" s="116" t="str">
        <f>VLOOKUP(D15,'пр.взв'!D7:G26,2,FALSE)</f>
        <v>ПФО, Самарская, Самара</v>
      </c>
      <c r="F15" s="98"/>
      <c r="G15" s="98"/>
      <c r="H15" s="100"/>
      <c r="I15" s="102"/>
      <c r="K15" s="104">
        <v>17</v>
      </c>
      <c r="L15" s="105" t="str">
        <f>VLOOKUP(круги!K15,'пр.взв'!B13:G78,2,FALSE)</f>
        <v>Биченов Заурбек Сергеевич</v>
      </c>
      <c r="M15" s="105" t="str">
        <f>VLOOKUP(круги!L15,'пр.взв'!C13:H78,2,FALSE)</f>
        <v>17.03.1993,кмс</v>
      </c>
      <c r="N15" s="105" t="str">
        <f>VLOOKUP(круги!M15,'пр.взв'!D13:I78,2,FALSE)</f>
        <v>ПФО,Самарская,Самара, "Динамо"</v>
      </c>
      <c r="O15" s="98"/>
      <c r="P15" s="98"/>
      <c r="Q15" s="100"/>
      <c r="R15" s="102"/>
    </row>
    <row r="16" spans="1:18" ht="13.5" thickBot="1">
      <c r="A16" s="113"/>
      <c r="B16" s="108"/>
      <c r="C16" s="110"/>
      <c r="D16" s="117"/>
      <c r="E16" s="117"/>
      <c r="F16" s="111"/>
      <c r="G16" s="111"/>
      <c r="H16" s="112"/>
      <c r="I16" s="107"/>
      <c r="K16" s="108"/>
      <c r="L16" s="106"/>
      <c r="M16" s="106"/>
      <c r="N16" s="106"/>
      <c r="O16" s="111"/>
      <c r="P16" s="111"/>
      <c r="Q16" s="112"/>
      <c r="R16" s="107"/>
    </row>
    <row r="17" spans="1:18" ht="12.75">
      <c r="A17" s="113"/>
      <c r="B17" s="103">
        <v>10</v>
      </c>
      <c r="C17" s="105" t="str">
        <f>VLOOKUP(B17,'пр.взв'!B7:E26,2,FALSE)</f>
        <v>Джлавян Давид Григорьевич</v>
      </c>
      <c r="D17" s="114" t="str">
        <f>VLOOKUP(C17,'пр.взв'!C7:F26,2,FALSE)</f>
        <v>23.12.1993,кмс</v>
      </c>
      <c r="E17" s="114" t="str">
        <f>VLOOKUP(D17,'пр.взв'!D7:G26,2,FALSE)</f>
        <v>ПФО, Саратовская, Саратов, Динамо</v>
      </c>
      <c r="F17" s="97" t="s">
        <v>125</v>
      </c>
      <c r="G17" s="97"/>
      <c r="H17" s="99"/>
      <c r="I17" s="101"/>
      <c r="K17" s="103">
        <v>16</v>
      </c>
      <c r="L17" s="105" t="str">
        <f>VLOOKUP(круги!K17,'пр.взв'!B15:G80,2,FALSE)</f>
        <v>Сафин Искандер Наилевич</v>
      </c>
      <c r="M17" s="105" t="str">
        <f>VLOOKUP(круги!L17,'пр.взв'!C15:H80,2,FALSE)</f>
        <v>23.05.1995,кмс</v>
      </c>
      <c r="N17" s="105" t="str">
        <f>VLOOKUP(круги!M17,'пр.взв'!D15:I80,2,FALSE)</f>
        <v>ПФО,р.Татарстан,Альметьевск ФСОП "Россия"</v>
      </c>
      <c r="O17" s="97"/>
      <c r="P17" s="97"/>
      <c r="Q17" s="99"/>
      <c r="R17" s="101"/>
    </row>
    <row r="18" spans="1:18" ht="13.5" thickBot="1">
      <c r="A18" s="113"/>
      <c r="B18" s="104"/>
      <c r="C18" s="106"/>
      <c r="D18" s="115"/>
      <c r="E18" s="115"/>
      <c r="F18" s="98"/>
      <c r="G18" s="98"/>
      <c r="H18" s="100"/>
      <c r="I18" s="102"/>
      <c r="K18" s="104"/>
      <c r="L18" s="106"/>
      <c r="M18" s="106"/>
      <c r="N18" s="106"/>
      <c r="O18" s="98"/>
      <c r="P18" s="98"/>
      <c r="Q18" s="100"/>
      <c r="R18" s="102"/>
    </row>
    <row r="19" spans="1:18" ht="12.75">
      <c r="A19" s="113"/>
      <c r="B19" s="104">
        <v>9</v>
      </c>
      <c r="C19" s="109" t="str">
        <f>VLOOKUP(B19,'пр.взв'!B7:E50,2,FALSE)</f>
        <v>Беляев Алексей Владимирович</v>
      </c>
      <c r="D19" s="109" t="str">
        <f>VLOOKUP(C19,'пр.взв'!C7:F50,2,FALSE)</f>
        <v>16.03.1996, кмс</v>
      </c>
      <c r="E19" s="109" t="str">
        <f>VLOOKUP(D19,'пр.взв'!D7:G50,2,FALSE)</f>
        <v>ПФО, Самарская, Самара</v>
      </c>
      <c r="F19" s="98"/>
      <c r="G19" s="98"/>
      <c r="H19" s="100"/>
      <c r="I19" s="102"/>
      <c r="K19" s="104">
        <v>19</v>
      </c>
      <c r="L19" s="105" t="str">
        <f>VLOOKUP(круги!K19,'пр.взв'!B17:G82,2,FALSE)</f>
        <v>Цыганков Павел Александрович </v>
      </c>
      <c r="M19" s="105" t="str">
        <f>VLOOKUP(круги!L19,'пр.взв'!C17:H82,2,FALSE)</f>
        <v>02.12.1993, кмс</v>
      </c>
      <c r="N19" s="105" t="str">
        <f>VLOOKUP(круги!M19,'пр.взв'!D17:I82,2,FALSE)</f>
        <v>ПФО,Самарская,Самара, СГАУ</v>
      </c>
      <c r="O19" s="98"/>
      <c r="P19" s="98"/>
      <c r="Q19" s="100"/>
      <c r="R19" s="102"/>
    </row>
    <row r="20" spans="1:18" ht="13.5" thickBot="1">
      <c r="A20" s="113"/>
      <c r="B20" s="108"/>
      <c r="C20" s="110"/>
      <c r="D20" s="110"/>
      <c r="E20" s="110"/>
      <c r="F20" s="111"/>
      <c r="G20" s="111"/>
      <c r="H20" s="112"/>
      <c r="I20" s="107"/>
      <c r="K20" s="108"/>
      <c r="L20" s="106"/>
      <c r="M20" s="106"/>
      <c r="N20" s="106"/>
      <c r="O20" s="111"/>
      <c r="P20" s="111"/>
      <c r="Q20" s="112"/>
      <c r="R20" s="107"/>
    </row>
    <row r="21" spans="1:18" ht="12.75">
      <c r="A21" s="113"/>
      <c r="B21" s="103">
        <v>8</v>
      </c>
      <c r="C21" s="105" t="str">
        <f>VLOOKUP(B21,'пр.взв'!B7:E50,2,FALSE)</f>
        <v>Рахимов Мирзобек Бахтиярович</v>
      </c>
      <c r="D21" s="105" t="str">
        <f>VLOOKUP(C21,'пр.взв'!C7:F50,2,FALSE)</f>
        <v>08.09.1994,кмс</v>
      </c>
      <c r="E21" s="105" t="str">
        <f>VLOOKUP(D21,'пр.взв'!D7:G50,2,FALSE)</f>
        <v>ПФО, Оренбургская, Соль-Илецк</v>
      </c>
      <c r="F21" s="97"/>
      <c r="G21" s="97"/>
      <c r="H21" s="99"/>
      <c r="I21" s="101"/>
      <c r="K21" s="103">
        <v>18</v>
      </c>
      <c r="L21" s="105" t="str">
        <f>VLOOKUP(круги!K21,'пр.взв'!B7:G84,2,FALSE)</f>
        <v>Будаков Наил Намиг Оглы</v>
      </c>
      <c r="M21" s="105" t="str">
        <f>VLOOKUP(круги!L21,'пр.взв'!C7:H84,2,FALSE)</f>
        <v>01.05.1993, кмс</v>
      </c>
      <c r="N21" s="105" t="str">
        <f>VLOOKUP(круги!M21,'пр.взв'!D7:I84,2,FALSE)</f>
        <v>ПФО, Самарская, Самара</v>
      </c>
      <c r="O21" s="97"/>
      <c r="P21" s="97"/>
      <c r="Q21" s="99"/>
      <c r="R21" s="101"/>
    </row>
    <row r="22" spans="1:18" ht="13.5" thickBot="1">
      <c r="A22" s="113"/>
      <c r="B22" s="104"/>
      <c r="C22" s="106"/>
      <c r="D22" s="106"/>
      <c r="E22" s="106"/>
      <c r="F22" s="98"/>
      <c r="G22" s="98"/>
      <c r="H22" s="100"/>
      <c r="I22" s="102"/>
      <c r="K22" s="104"/>
      <c r="L22" s="106"/>
      <c r="M22" s="106"/>
      <c r="N22" s="106"/>
      <c r="O22" s="98"/>
      <c r="P22" s="98"/>
      <c r="Q22" s="100"/>
      <c r="R22" s="102"/>
    </row>
    <row r="23" spans="1:18" ht="12.75">
      <c r="A23" s="113"/>
      <c r="B23" s="104">
        <v>10</v>
      </c>
      <c r="C23" s="109" t="str">
        <f>VLOOKUP(B23,'пр.взв'!B7:E26,2,FALSE)</f>
        <v>Джлавян Давид Григорьевич</v>
      </c>
      <c r="D23" s="116" t="str">
        <f>VLOOKUP(C23,'пр.взв'!C7:F26,2,FALSE)</f>
        <v>23.12.1993,кмс</v>
      </c>
      <c r="E23" s="116" t="str">
        <f>VLOOKUP(D23,'пр.взв'!D7:G26,2,FALSE)</f>
        <v>ПФО, Саратовская, Саратов, Динамо</v>
      </c>
      <c r="F23" s="98"/>
      <c r="G23" s="98"/>
      <c r="H23" s="100"/>
      <c r="I23" s="102"/>
      <c r="K23" s="104">
        <v>20</v>
      </c>
      <c r="L23" s="105" t="str">
        <f>VLOOKUP(круги!K23,'пр.взв'!B21:G86,2,FALSE)</f>
        <v>Муртазин Сулейман Фаридович</v>
      </c>
      <c r="M23" s="105" t="str">
        <f>VLOOKUP(круги!L23,'пр.взв'!C21:H86,2,FALSE)</f>
        <v>22.07.1993,кмс</v>
      </c>
      <c r="N23" s="105" t="str">
        <f>VLOOKUP(круги!M23,'пр.взв'!D21:I86,2,FALSE)</f>
        <v>ПФО,р.Башкортостан, Октябрьский</v>
      </c>
      <c r="O23" s="98"/>
      <c r="P23" s="98"/>
      <c r="Q23" s="100"/>
      <c r="R23" s="102"/>
    </row>
    <row r="24" spans="1:18" ht="13.5" thickBot="1">
      <c r="A24" s="113"/>
      <c r="B24" s="108"/>
      <c r="C24" s="110"/>
      <c r="D24" s="117"/>
      <c r="E24" s="117"/>
      <c r="F24" s="111"/>
      <c r="G24" s="111"/>
      <c r="H24" s="112"/>
      <c r="I24" s="107"/>
      <c r="K24" s="108"/>
      <c r="L24" s="106"/>
      <c r="M24" s="106"/>
      <c r="N24" s="106"/>
      <c r="O24" s="111"/>
      <c r="P24" s="111"/>
      <c r="Q24" s="112"/>
      <c r="R24" s="107"/>
    </row>
    <row r="25" spans="1:18" ht="13.5" thickBot="1">
      <c r="A25" s="70"/>
      <c r="B25" s="75"/>
      <c r="C25" s="69"/>
      <c r="D25" s="76"/>
      <c r="E25" s="76"/>
      <c r="F25" s="77"/>
      <c r="G25" s="77"/>
      <c r="H25" s="78"/>
      <c r="I25" s="79"/>
      <c r="K25" s="75"/>
      <c r="L25" s="68"/>
      <c r="M25" s="68"/>
      <c r="N25" s="68"/>
      <c r="O25" s="77"/>
      <c r="P25" s="77"/>
      <c r="Q25" s="78"/>
      <c r="R25" s="79"/>
    </row>
    <row r="26" spans="1:18" ht="12.75">
      <c r="A26" s="113"/>
      <c r="B26" s="103">
        <v>11</v>
      </c>
      <c r="C26" s="105" t="e">
        <f>VLOOKUP(B26,'пр.взв'!B7:E26,2,FALSE)</f>
        <v>#N/A</v>
      </c>
      <c r="D26" s="114" t="e">
        <f>VLOOKUP(C26,'пр.взв'!C7:F26,2,FALSE)</f>
        <v>#N/A</v>
      </c>
      <c r="E26" s="114" t="e">
        <f>VLOOKUP(D26,'пр.взв'!D7:G26,2,FALSE)</f>
        <v>#N/A</v>
      </c>
      <c r="F26" s="97"/>
      <c r="G26" s="97"/>
      <c r="H26" s="99"/>
      <c r="I26" s="101"/>
      <c r="K26" s="103">
        <v>28</v>
      </c>
      <c r="L26" s="105" t="e">
        <f>VLOOKUP(круги!K26,'пр.взв'!B23:G88,2,FALSE)</f>
        <v>#N/A</v>
      </c>
      <c r="M26" s="105" t="e">
        <f>VLOOKUP(круги!L26,'пр.взв'!C23:H88,2,FALSE)</f>
        <v>#N/A</v>
      </c>
      <c r="N26" s="105" t="e">
        <f>VLOOKUP(круги!M26,'пр.взв'!D23:I88,2,FALSE)</f>
        <v>#N/A</v>
      </c>
      <c r="O26" s="97"/>
      <c r="P26" s="97"/>
      <c r="Q26" s="99"/>
      <c r="R26" s="101"/>
    </row>
    <row r="27" spans="1:18" ht="13.5" thickBot="1">
      <c r="A27" s="113"/>
      <c r="B27" s="104"/>
      <c r="C27" s="106"/>
      <c r="D27" s="115"/>
      <c r="E27" s="115"/>
      <c r="F27" s="98"/>
      <c r="G27" s="98"/>
      <c r="H27" s="100"/>
      <c r="I27" s="102"/>
      <c r="K27" s="104"/>
      <c r="L27" s="106"/>
      <c r="M27" s="106"/>
      <c r="N27" s="106"/>
      <c r="O27" s="98"/>
      <c r="P27" s="98"/>
      <c r="Q27" s="100"/>
      <c r="R27" s="102"/>
    </row>
    <row r="28" spans="1:18" ht="12.75">
      <c r="A28" s="113"/>
      <c r="B28" s="104">
        <v>12</v>
      </c>
      <c r="C28" s="109" t="str">
        <f>VLOOKUP(B28,'пр.взв'!B7:E26,2,FALSE)</f>
        <v>Подковальников Никита Сергеевич</v>
      </c>
      <c r="D28" s="116" t="str">
        <f>VLOOKUP(C28,'пр.взв'!C7:F26,2,FALSE)</f>
        <v>21.03.19993, мс</v>
      </c>
      <c r="E28" s="116" t="str">
        <f>VLOOKUP(D28,'пр.взв'!D7:G26,2,FALSE)</f>
        <v>ПФО, Самарская, Самара</v>
      </c>
      <c r="F28" s="98"/>
      <c r="G28" s="98"/>
      <c r="H28" s="100"/>
      <c r="I28" s="102"/>
      <c r="K28" s="104">
        <v>29</v>
      </c>
      <c r="L28" s="105" t="e">
        <f>VLOOKUP(круги!K28,'пр.взв'!B25:G90,2,FALSE)</f>
        <v>#N/A</v>
      </c>
      <c r="M28" s="105" t="e">
        <f>VLOOKUP(круги!L28,'пр.взв'!C25:H90,2,FALSE)</f>
        <v>#N/A</v>
      </c>
      <c r="N28" s="105" t="e">
        <f>VLOOKUP(круги!M28,'пр.взв'!D25:I90,2,FALSE)</f>
        <v>#N/A</v>
      </c>
      <c r="O28" s="98"/>
      <c r="P28" s="98"/>
      <c r="Q28" s="100"/>
      <c r="R28" s="102"/>
    </row>
    <row r="29" spans="1:18" ht="13.5" thickBot="1">
      <c r="A29" s="113"/>
      <c r="B29" s="108"/>
      <c r="C29" s="110"/>
      <c r="D29" s="117"/>
      <c r="E29" s="117"/>
      <c r="F29" s="111"/>
      <c r="G29" s="111"/>
      <c r="H29" s="112"/>
      <c r="I29" s="107"/>
      <c r="K29" s="108"/>
      <c r="L29" s="106"/>
      <c r="M29" s="106"/>
      <c r="N29" s="106"/>
      <c r="O29" s="111"/>
      <c r="P29" s="111"/>
      <c r="Q29" s="112"/>
      <c r="R29" s="107"/>
    </row>
    <row r="30" spans="1:18" ht="12.75">
      <c r="A30" s="113"/>
      <c r="B30" s="103">
        <v>13</v>
      </c>
      <c r="C30" s="105" t="str">
        <f>VLOOKUP(B30,'пр.взв'!B7:G68,2,FALSE)</f>
        <v>Каюмов Динар Айдарович</v>
      </c>
      <c r="D30" s="105" t="str">
        <f>VLOOKUP(C30,'пр.взв'!C7:H68,2,FALSE)</f>
        <v>27.06.1996,кмс</v>
      </c>
      <c r="E30" s="105" t="str">
        <f>VLOOKUP(D30,'пр.взв'!D7:I68,2,FALSE)</f>
        <v>ПФО,р.Башкортостан, Октябрьский</v>
      </c>
      <c r="F30" s="97"/>
      <c r="G30" s="97"/>
      <c r="H30" s="99"/>
      <c r="I30" s="101"/>
      <c r="K30" s="103">
        <v>30</v>
      </c>
      <c r="L30" s="105" t="e">
        <f>VLOOKUP(круги!K30,'пр.взв'!B27:G92,2,FALSE)</f>
        <v>#N/A</v>
      </c>
      <c r="M30" s="105" t="e">
        <f>VLOOKUP(круги!L30,'пр.взв'!C27:H92,2,FALSE)</f>
        <v>#N/A</v>
      </c>
      <c r="N30" s="105" t="e">
        <f>VLOOKUP(круги!M30,'пр.взв'!D27:I92,2,FALSE)</f>
        <v>#N/A</v>
      </c>
      <c r="O30" s="97"/>
      <c r="P30" s="97"/>
      <c r="Q30" s="99"/>
      <c r="R30" s="101"/>
    </row>
    <row r="31" spans="1:18" ht="13.5" thickBot="1">
      <c r="A31" s="113"/>
      <c r="B31" s="104"/>
      <c r="C31" s="106"/>
      <c r="D31" s="106"/>
      <c r="E31" s="106"/>
      <c r="F31" s="98"/>
      <c r="G31" s="98"/>
      <c r="H31" s="100"/>
      <c r="I31" s="102"/>
      <c r="K31" s="104"/>
      <c r="L31" s="106"/>
      <c r="M31" s="106"/>
      <c r="N31" s="106"/>
      <c r="O31" s="98"/>
      <c r="P31" s="98"/>
      <c r="Q31" s="100"/>
      <c r="R31" s="102"/>
    </row>
    <row r="32" spans="1:18" ht="12.75">
      <c r="A32" s="113"/>
      <c r="B32" s="104">
        <v>14</v>
      </c>
      <c r="C32" s="105" t="e">
        <f>VLOOKUP(B32,'пр.взв'!B9:G70,2,FALSE)</f>
        <v>#N/A</v>
      </c>
      <c r="D32" s="105" t="e">
        <f>VLOOKUP(C32,'пр.взв'!C9:H70,2,FALSE)</f>
        <v>#N/A</v>
      </c>
      <c r="E32" s="105" t="e">
        <f>VLOOKUP(D32,'пр.взв'!D9:I70,2,FALSE)</f>
        <v>#N/A</v>
      </c>
      <c r="F32" s="98"/>
      <c r="G32" s="98"/>
      <c r="H32" s="100"/>
      <c r="I32" s="102"/>
      <c r="K32" s="104">
        <v>31</v>
      </c>
      <c r="L32" s="105" t="e">
        <f>VLOOKUP(круги!K32,'пр.взв'!B29:G94,2,FALSE)</f>
        <v>#N/A</v>
      </c>
      <c r="M32" s="105" t="e">
        <f>VLOOKUP(круги!L32,'пр.взв'!C29:H94,2,FALSE)</f>
        <v>#N/A</v>
      </c>
      <c r="N32" s="105" t="e">
        <f>VLOOKUP(круги!M32,'пр.взв'!D29:I94,2,FALSE)</f>
        <v>#N/A</v>
      </c>
      <c r="O32" s="98"/>
      <c r="P32" s="98"/>
      <c r="Q32" s="100"/>
      <c r="R32" s="102"/>
    </row>
    <row r="33" spans="1:18" ht="13.5" thickBot="1">
      <c r="A33" s="113"/>
      <c r="B33" s="108"/>
      <c r="C33" s="106"/>
      <c r="D33" s="106"/>
      <c r="E33" s="106"/>
      <c r="F33" s="111"/>
      <c r="G33" s="111"/>
      <c r="H33" s="112"/>
      <c r="I33" s="107"/>
      <c r="K33" s="108"/>
      <c r="L33" s="106"/>
      <c r="M33" s="106"/>
      <c r="N33" s="106"/>
      <c r="O33" s="111"/>
      <c r="P33" s="111"/>
      <c r="Q33" s="112"/>
      <c r="R33" s="107"/>
    </row>
    <row r="34" spans="1:18" ht="12.75">
      <c r="A34" s="113"/>
      <c r="B34" s="103">
        <v>15</v>
      </c>
      <c r="C34" s="105" t="str">
        <f>VLOOKUP(B34,'пр.взв'!B11:G72,2,FALSE)</f>
        <v>Стройков Михаил Александрович</v>
      </c>
      <c r="D34" s="105" t="str">
        <f>VLOOKUP(C34,'пр.взв'!C11:H72,2,FALSE)</f>
        <v>26.09.1995,кмс</v>
      </c>
      <c r="E34" s="105" t="str">
        <f>VLOOKUP(D34,'пр.взв'!D11:I72,2,FALSE)</f>
        <v>ПФО,Саратовская,Саратов ФСОП "Россия"</v>
      </c>
      <c r="F34" s="97"/>
      <c r="G34" s="97"/>
      <c r="H34" s="99"/>
      <c r="I34" s="101"/>
      <c r="K34" s="103">
        <v>32</v>
      </c>
      <c r="L34" s="105" t="e">
        <f>VLOOKUP(круги!K34,'пр.взв'!B31:G96,2,FALSE)</f>
        <v>#N/A</v>
      </c>
      <c r="M34" s="105" t="e">
        <f>VLOOKUP(круги!L34,'пр.взв'!C31:H96,2,FALSE)</f>
        <v>#N/A</v>
      </c>
      <c r="N34" s="105" t="e">
        <f>VLOOKUP(круги!M34,'пр.взв'!D31:I96,2,FALSE)</f>
        <v>#N/A</v>
      </c>
      <c r="O34" s="97"/>
      <c r="P34" s="97"/>
      <c r="Q34" s="99"/>
      <c r="R34" s="101"/>
    </row>
    <row r="35" spans="1:18" ht="13.5" thickBot="1">
      <c r="A35" s="113"/>
      <c r="B35" s="104"/>
      <c r="C35" s="106"/>
      <c r="D35" s="106"/>
      <c r="E35" s="106"/>
      <c r="F35" s="98"/>
      <c r="G35" s="98"/>
      <c r="H35" s="100"/>
      <c r="I35" s="102"/>
      <c r="K35" s="104"/>
      <c r="L35" s="106"/>
      <c r="M35" s="106"/>
      <c r="N35" s="106"/>
      <c r="O35" s="98"/>
      <c r="P35" s="98"/>
      <c r="Q35" s="100"/>
      <c r="R35" s="102"/>
    </row>
    <row r="36" spans="1:18" ht="12.75">
      <c r="A36" s="113"/>
      <c r="B36" s="104">
        <v>16</v>
      </c>
      <c r="C36" s="105" t="str">
        <f>VLOOKUP(B36,'пр.взв'!B13:G74,2,FALSE)</f>
        <v>Сафин Искандер Наилевич</v>
      </c>
      <c r="D36" s="105" t="str">
        <f>VLOOKUP(C36,'пр.взв'!C13:H74,2,FALSE)</f>
        <v>23.05.1995,кмс</v>
      </c>
      <c r="E36" s="105" t="str">
        <f>VLOOKUP(D36,'пр.взв'!D13:I74,2,FALSE)</f>
        <v>ПФО,р.Татарстан,Альметьевск ФСОП "Россия"</v>
      </c>
      <c r="F36" s="98"/>
      <c r="G36" s="98"/>
      <c r="H36" s="100"/>
      <c r="I36" s="102"/>
      <c r="K36" s="104">
        <v>33</v>
      </c>
      <c r="L36" s="105" t="e">
        <f>VLOOKUP(круги!K36,'пр.взв'!B33:G98,2,FALSE)</f>
        <v>#N/A</v>
      </c>
      <c r="M36" s="105" t="e">
        <f>VLOOKUP(круги!L36,'пр.взв'!C33:H98,2,FALSE)</f>
        <v>#N/A</v>
      </c>
      <c r="N36" s="105" t="e">
        <f>VLOOKUP(круги!M36,'пр.взв'!D33:I98,2,FALSE)</f>
        <v>#N/A</v>
      </c>
      <c r="O36" s="98"/>
      <c r="P36" s="98"/>
      <c r="Q36" s="100"/>
      <c r="R36" s="102"/>
    </row>
    <row r="37" spans="1:18" ht="13.5" thickBot="1">
      <c r="A37" s="113"/>
      <c r="B37" s="108"/>
      <c r="C37" s="106"/>
      <c r="D37" s="106"/>
      <c r="E37" s="106"/>
      <c r="F37" s="111"/>
      <c r="G37" s="111"/>
      <c r="H37" s="112"/>
      <c r="I37" s="107"/>
      <c r="K37" s="108"/>
      <c r="L37" s="106"/>
      <c r="M37" s="106"/>
      <c r="N37" s="106"/>
      <c r="O37" s="111"/>
      <c r="P37" s="111"/>
      <c r="Q37" s="112"/>
      <c r="R37" s="107"/>
    </row>
    <row r="38" spans="1:18" ht="12.75">
      <c r="A38" s="113"/>
      <c r="B38" s="103">
        <v>17</v>
      </c>
      <c r="C38" s="105" t="str">
        <f>VLOOKUP(B38,'пр.взв'!B13:G76,2,FALSE)</f>
        <v>Биченов Заурбек Сергеевич</v>
      </c>
      <c r="D38" s="105" t="str">
        <f>VLOOKUP(C38,'пр.взв'!C13:H76,2,FALSE)</f>
        <v>17.03.1993,кмс</v>
      </c>
      <c r="E38" s="105" t="str">
        <f>VLOOKUP(D38,'пр.взв'!D13:I76,2,FALSE)</f>
        <v>ПФО,Самарская,Самара, "Динамо"</v>
      </c>
      <c r="F38" s="97" t="s">
        <v>40</v>
      </c>
      <c r="G38" s="97"/>
      <c r="H38" s="99"/>
      <c r="I38" s="101"/>
      <c r="K38" s="103"/>
      <c r="L38" s="105" t="e">
        <f>VLOOKUP(K38,'пр.взв'!B7:E26,2,FALSE)</f>
        <v>#N/A</v>
      </c>
      <c r="M38" s="105" t="e">
        <f>VLOOKUP(L38,'пр.взв'!C7:F26,2,FALSE)</f>
        <v>#N/A</v>
      </c>
      <c r="N38" s="105" t="e">
        <f>VLOOKUP(M38,'пр.взв'!D7:G26,2,FALSE)</f>
        <v>#N/A</v>
      </c>
      <c r="O38" s="97"/>
      <c r="P38" s="97"/>
      <c r="Q38" s="99"/>
      <c r="R38" s="101"/>
    </row>
    <row r="39" spans="1:18" ht="12.75">
      <c r="A39" s="113"/>
      <c r="B39" s="104"/>
      <c r="C39" s="106"/>
      <c r="D39" s="106"/>
      <c r="E39" s="106"/>
      <c r="F39" s="98"/>
      <c r="G39" s="98"/>
      <c r="H39" s="100"/>
      <c r="I39" s="102"/>
      <c r="K39" s="104"/>
      <c r="L39" s="106"/>
      <c r="M39" s="106"/>
      <c r="N39" s="106"/>
      <c r="O39" s="98"/>
      <c r="P39" s="98"/>
      <c r="Q39" s="100"/>
      <c r="R39" s="102"/>
    </row>
    <row r="40" spans="1:18" ht="12.75">
      <c r="A40" s="113"/>
      <c r="B40" s="104"/>
      <c r="C40" s="109" t="e">
        <f>VLOOKUP(B40,'пр.взв'!B7:E26,2,FALSE)</f>
        <v>#N/A</v>
      </c>
      <c r="D40" s="116" t="e">
        <f>VLOOKUP(C40,'пр.взв'!C15:F38,2,FALSE)</f>
        <v>#N/A</v>
      </c>
      <c r="E40" s="116" t="e">
        <f>VLOOKUP(D40,'пр.взв'!D15:G38,2,FALSE)</f>
        <v>#N/A</v>
      </c>
      <c r="F40" s="98"/>
      <c r="G40" s="98"/>
      <c r="H40" s="100"/>
      <c r="I40" s="102"/>
      <c r="K40" s="104"/>
      <c r="L40" s="109" t="e">
        <f>VLOOKUP(K40,'пр.взв'!B7:E26,2,FALSE)</f>
        <v>#N/A</v>
      </c>
      <c r="M40" s="109" t="e">
        <f>VLOOKUP(L40,'пр.взв'!C7:F26,2,FALSE)</f>
        <v>#N/A</v>
      </c>
      <c r="N40" s="109" t="e">
        <f>VLOOKUP(M40,'пр.взв'!D7:G26,2,FALSE)</f>
        <v>#N/A</v>
      </c>
      <c r="O40" s="98"/>
      <c r="P40" s="98"/>
      <c r="Q40" s="100"/>
      <c r="R40" s="102"/>
    </row>
    <row r="41" spans="1:18" ht="13.5" thickBot="1">
      <c r="A41" s="113"/>
      <c r="B41" s="108"/>
      <c r="C41" s="110"/>
      <c r="D41" s="117"/>
      <c r="E41" s="117"/>
      <c r="F41" s="111"/>
      <c r="G41" s="111"/>
      <c r="H41" s="112"/>
      <c r="I41" s="107"/>
      <c r="K41" s="108"/>
      <c r="L41" s="106"/>
      <c r="M41" s="106"/>
      <c r="N41" s="106"/>
      <c r="O41" s="111"/>
      <c r="P41" s="111"/>
      <c r="Q41" s="112"/>
      <c r="R41" s="107"/>
    </row>
    <row r="42" spans="1:18" ht="12.75">
      <c r="A42" s="113"/>
      <c r="B42" s="103"/>
      <c r="C42" s="105" t="e">
        <f>VLOOKUP(B42,'пр.взв'!B7:E26,2,FALSE)</f>
        <v>#N/A</v>
      </c>
      <c r="D42" s="114" t="e">
        <f>VLOOKUP(C42,'пр.взв'!C7:F26,2,FALSE)</f>
        <v>#N/A</v>
      </c>
      <c r="E42" s="114" t="e">
        <f>VLOOKUP(D42,'пр.взв'!D7:G26,2,FALSE)</f>
        <v>#N/A</v>
      </c>
      <c r="F42" s="97"/>
      <c r="G42" s="97"/>
      <c r="H42" s="99"/>
      <c r="I42" s="101"/>
      <c r="K42" s="103"/>
      <c r="L42" s="105" t="e">
        <f>VLOOKUP(K42,'пр.взв'!B7:E26,2,FALSE)</f>
        <v>#N/A</v>
      </c>
      <c r="M42" s="105" t="e">
        <f>VLOOKUP(L42,'пр.взв'!C7:F26,2,FALSE)</f>
        <v>#N/A</v>
      </c>
      <c r="N42" s="105" t="e">
        <f>VLOOKUP(M42,'пр.взв'!D7:G26,2,FALSE)</f>
        <v>#N/A</v>
      </c>
      <c r="O42" s="97"/>
      <c r="P42" s="97"/>
      <c r="Q42" s="99"/>
      <c r="R42" s="101"/>
    </row>
    <row r="43" spans="1:18" ht="12.75">
      <c r="A43" s="113"/>
      <c r="B43" s="104"/>
      <c r="C43" s="106"/>
      <c r="D43" s="115"/>
      <c r="E43" s="115"/>
      <c r="F43" s="98"/>
      <c r="G43" s="98"/>
      <c r="H43" s="100"/>
      <c r="I43" s="102"/>
      <c r="K43" s="104"/>
      <c r="L43" s="106"/>
      <c r="M43" s="106"/>
      <c r="N43" s="106"/>
      <c r="O43" s="98"/>
      <c r="P43" s="98"/>
      <c r="Q43" s="100"/>
      <c r="R43" s="102"/>
    </row>
    <row r="44" spans="1:18" ht="12.75">
      <c r="A44" s="113"/>
      <c r="B44" s="104"/>
      <c r="C44" s="109" t="e">
        <f>VLOOKUP(B44,'пр.взв'!B7:E26,2,FALSE)</f>
        <v>#N/A</v>
      </c>
      <c r="D44" s="116" t="e">
        <f>VLOOKUP(C44,'пр.взв'!C7:F26,2,FALSE)</f>
        <v>#N/A</v>
      </c>
      <c r="E44" s="116" t="e">
        <f>VLOOKUP(D44,'пр.взв'!D7:G26,2,FALSE)</f>
        <v>#N/A</v>
      </c>
      <c r="F44" s="98"/>
      <c r="G44" s="98"/>
      <c r="H44" s="100"/>
      <c r="I44" s="102"/>
      <c r="K44" s="104"/>
      <c r="L44" s="109" t="e">
        <f>VLOOKUP(K44,'пр.взв'!B7:F26,2,FALSE)</f>
        <v>#N/A</v>
      </c>
      <c r="M44" s="109" t="e">
        <f>VLOOKUP(L44,'пр.взв'!C7:G26,2,FALSE)</f>
        <v>#N/A</v>
      </c>
      <c r="N44" s="109" t="e">
        <f>VLOOKUP(M44,'пр.взв'!D7:H26,2,FALSE)</f>
        <v>#N/A</v>
      </c>
      <c r="O44" s="98"/>
      <c r="P44" s="98"/>
      <c r="Q44" s="100"/>
      <c r="R44" s="102"/>
    </row>
    <row r="45" spans="1:18" ht="13.5" thickBot="1">
      <c r="A45" s="113"/>
      <c r="B45" s="108"/>
      <c r="C45" s="110"/>
      <c r="D45" s="117"/>
      <c r="E45" s="117"/>
      <c r="F45" s="111"/>
      <c r="G45" s="111"/>
      <c r="H45" s="112"/>
      <c r="I45" s="107"/>
      <c r="K45" s="108"/>
      <c r="L45" s="106"/>
      <c r="M45" s="106"/>
      <c r="N45" s="106"/>
      <c r="O45" s="111"/>
      <c r="P45" s="111"/>
      <c r="Q45" s="112"/>
      <c r="R45" s="107"/>
    </row>
    <row r="46" spans="1:18" ht="12.75">
      <c r="A46" s="113"/>
      <c r="B46" s="103"/>
      <c r="C46" s="105" t="e">
        <f>VLOOKUP(B46,'пр.взв'!B9:E28,2,FALSE)</f>
        <v>#N/A</v>
      </c>
      <c r="D46" s="114" t="e">
        <f>VLOOKUP(C46,'пр.взв'!C9:F28,2,FALSE)</f>
        <v>#N/A</v>
      </c>
      <c r="E46" s="114" t="e">
        <f>VLOOKUP(D46,'пр.взв'!D9:G28,2,FALSE)</f>
        <v>#N/A</v>
      </c>
      <c r="F46" s="97"/>
      <c r="G46" s="97"/>
      <c r="H46" s="99"/>
      <c r="I46" s="101"/>
      <c r="K46" s="103"/>
      <c r="L46" s="105" t="e">
        <f>VLOOKUP(K46,'пр.взв'!B7:E26,2,FALSE)</f>
        <v>#N/A</v>
      </c>
      <c r="M46" s="105" t="e">
        <f>VLOOKUP(L46,'пр.взв'!C7:F26,2,FALSE)</f>
        <v>#N/A</v>
      </c>
      <c r="N46" s="105" t="e">
        <f>VLOOKUP(M46,'пр.взв'!D7:G26,2,FALSE)</f>
        <v>#N/A</v>
      </c>
      <c r="O46" s="97"/>
      <c r="P46" s="97"/>
      <c r="Q46" s="99"/>
      <c r="R46" s="101"/>
    </row>
    <row r="47" spans="1:18" ht="12.75">
      <c r="A47" s="113"/>
      <c r="B47" s="104"/>
      <c r="C47" s="106"/>
      <c r="D47" s="115"/>
      <c r="E47" s="115"/>
      <c r="F47" s="98"/>
      <c r="G47" s="98"/>
      <c r="H47" s="100"/>
      <c r="I47" s="102"/>
      <c r="K47" s="104"/>
      <c r="L47" s="106"/>
      <c r="M47" s="106"/>
      <c r="N47" s="106"/>
      <c r="O47" s="98"/>
      <c r="P47" s="98"/>
      <c r="Q47" s="100"/>
      <c r="R47" s="102"/>
    </row>
    <row r="48" spans="1:18" ht="12.75">
      <c r="A48" s="113"/>
      <c r="B48" s="104"/>
      <c r="C48" s="109" t="e">
        <f>VLOOKUP(B48,'пр.взв'!B11:E30,2,FALSE)</f>
        <v>#N/A</v>
      </c>
      <c r="D48" s="116" t="e">
        <f>VLOOKUP(C48,'пр.взв'!C11:F30,2,FALSE)</f>
        <v>#N/A</v>
      </c>
      <c r="E48" s="116" t="e">
        <f>VLOOKUP(D48,'пр.взв'!D11:G30,2,FALSE)</f>
        <v>#N/A</v>
      </c>
      <c r="F48" s="98"/>
      <c r="G48" s="98"/>
      <c r="H48" s="100"/>
      <c r="I48" s="102"/>
      <c r="K48" s="104"/>
      <c r="L48" s="109" t="e">
        <f>VLOOKUP(K48,'пр.взв'!B9:E26,2,FALSE)</f>
        <v>#N/A</v>
      </c>
      <c r="M48" s="109" t="e">
        <f>VLOOKUP(L48,'пр.взв'!C9:F26,2,FALSE)</f>
        <v>#N/A</v>
      </c>
      <c r="N48" s="109" t="e">
        <f>VLOOKUP(M48,'пр.взв'!D9:G26,2,FALSE)</f>
        <v>#N/A</v>
      </c>
      <c r="O48" s="98"/>
      <c r="P48" s="98"/>
      <c r="Q48" s="100"/>
      <c r="R48" s="102"/>
    </row>
    <row r="49" spans="1:18" ht="13.5" thickBot="1">
      <c r="A49" s="113"/>
      <c r="B49" s="108"/>
      <c r="C49" s="110"/>
      <c r="D49" s="117"/>
      <c r="E49" s="117"/>
      <c r="F49" s="111"/>
      <c r="G49" s="111"/>
      <c r="H49" s="112"/>
      <c r="I49" s="107"/>
      <c r="K49" s="108"/>
      <c r="L49" s="106"/>
      <c r="M49" s="106"/>
      <c r="N49" s="106"/>
      <c r="O49" s="111"/>
      <c r="P49" s="111"/>
      <c r="Q49" s="112"/>
      <c r="R49" s="107"/>
    </row>
    <row r="50" spans="1:18" ht="12.75">
      <c r="A50" s="113"/>
      <c r="B50" s="103"/>
      <c r="C50" s="105" t="e">
        <f>VLOOKUP(B50,'пр.взв'!B13:E32,2,FALSE)</f>
        <v>#N/A</v>
      </c>
      <c r="D50" s="114" t="e">
        <f>VLOOKUP(C50,'пр.взв'!C13:F32,2,FALSE)</f>
        <v>#N/A</v>
      </c>
      <c r="E50" s="114" t="e">
        <f>VLOOKUP(D50,'пр.взв'!D13:G32,2,FALSE)</f>
        <v>#N/A</v>
      </c>
      <c r="F50" s="97"/>
      <c r="G50" s="97"/>
      <c r="H50" s="99"/>
      <c r="I50" s="101"/>
      <c r="K50" s="103"/>
      <c r="L50" s="105" t="e">
        <f>VLOOKUP(K50,'пр.взв'!B7:E26,2,FALSE)</f>
        <v>#N/A</v>
      </c>
      <c r="M50" s="105" t="e">
        <f>VLOOKUP(L50,'пр.взв'!C7:F26,2,FALSE)</f>
        <v>#N/A</v>
      </c>
      <c r="N50" s="105" t="e">
        <f>VLOOKUP(M50,'пр.взв'!D7:G26,2,FALSE)</f>
        <v>#N/A</v>
      </c>
      <c r="O50" s="97"/>
      <c r="P50" s="97"/>
      <c r="Q50" s="99"/>
      <c r="R50" s="101"/>
    </row>
    <row r="51" spans="1:18" ht="12.75">
      <c r="A51" s="113"/>
      <c r="B51" s="104"/>
      <c r="C51" s="106"/>
      <c r="D51" s="115"/>
      <c r="E51" s="115"/>
      <c r="F51" s="98"/>
      <c r="G51" s="98"/>
      <c r="H51" s="100"/>
      <c r="I51" s="102"/>
      <c r="K51" s="104"/>
      <c r="L51" s="106"/>
      <c r="M51" s="106"/>
      <c r="N51" s="106"/>
      <c r="O51" s="98"/>
      <c r="P51" s="98"/>
      <c r="Q51" s="100"/>
      <c r="R51" s="102"/>
    </row>
    <row r="52" spans="1:18" ht="12.75">
      <c r="A52" s="113"/>
      <c r="B52" s="104"/>
      <c r="C52" s="109" t="e">
        <f>VLOOKUP(B52,'пр.взв'!B7:E26,2,FALSE)</f>
        <v>#N/A</v>
      </c>
      <c r="D52" s="116" t="e">
        <f>VLOOKUP(C52,'пр.взв'!C7:F26,2,FALSE)</f>
        <v>#N/A</v>
      </c>
      <c r="E52" s="116" t="e">
        <f>VLOOKUP(D52,'пр.взв'!D7:G26,2,FALSE)</f>
        <v>#N/A</v>
      </c>
      <c r="F52" s="98"/>
      <c r="G52" s="98"/>
      <c r="H52" s="100"/>
      <c r="I52" s="102"/>
      <c r="K52" s="104"/>
      <c r="L52" s="109" t="e">
        <f>VLOOKUP(K52,'пр.взв'!B7:E26,2,FALSE)</f>
        <v>#N/A</v>
      </c>
      <c r="M52" s="109" t="e">
        <f>VLOOKUP(L52,'пр.взв'!C7:F26,2,FALSE)</f>
        <v>#N/A</v>
      </c>
      <c r="N52" s="109" t="e">
        <f>VLOOKUP(M52,'пр.взв'!D7:G26,2,FALSE)</f>
        <v>#N/A</v>
      </c>
      <c r="O52" s="98"/>
      <c r="P52" s="98"/>
      <c r="Q52" s="100"/>
      <c r="R52" s="102"/>
    </row>
    <row r="53" spans="1:18" ht="13.5" thickBot="1">
      <c r="A53" s="113"/>
      <c r="B53" s="108"/>
      <c r="C53" s="110"/>
      <c r="D53" s="117"/>
      <c r="E53" s="117"/>
      <c r="F53" s="111"/>
      <c r="G53" s="111"/>
      <c r="H53" s="112"/>
      <c r="I53" s="107"/>
      <c r="K53" s="108"/>
      <c r="L53" s="106"/>
      <c r="M53" s="106"/>
      <c r="N53" s="106"/>
      <c r="O53" s="111"/>
      <c r="P53" s="111"/>
      <c r="Q53" s="112"/>
      <c r="R53" s="107"/>
    </row>
    <row r="54" spans="1:18" ht="12.75">
      <c r="A54" s="113"/>
      <c r="B54" s="103"/>
      <c r="C54" s="105" t="e">
        <f>VLOOKUP(B54,'пр.взв'!B7:E26,2,FALSE)</f>
        <v>#N/A</v>
      </c>
      <c r="D54" s="114" t="e">
        <f>VLOOKUP(C54,'пр.взв'!C7:F26,2,FALSE)</f>
        <v>#N/A</v>
      </c>
      <c r="E54" s="114" t="e">
        <f>VLOOKUP(D54,'пр.взв'!D7:G26,2,FALSE)</f>
        <v>#N/A</v>
      </c>
      <c r="F54" s="97"/>
      <c r="G54" s="97"/>
      <c r="H54" s="99"/>
      <c r="I54" s="101"/>
      <c r="K54" s="103"/>
      <c r="L54" s="105" t="e">
        <f>VLOOKUP(K54,'пр.взв'!B7:E26,2,FALSE)</f>
        <v>#N/A</v>
      </c>
      <c r="M54" s="105" t="e">
        <f>VLOOKUP(L54,'пр.взв'!C7:F26,2,FALSE)</f>
        <v>#N/A</v>
      </c>
      <c r="N54" s="105" t="e">
        <f>VLOOKUP(M54,'пр.взв'!D7:G26,2,FALSE)</f>
        <v>#N/A</v>
      </c>
      <c r="O54" s="97"/>
      <c r="P54" s="97"/>
      <c r="Q54" s="99"/>
      <c r="R54" s="101"/>
    </row>
    <row r="55" spans="1:18" ht="12.75">
      <c r="A55" s="113"/>
      <c r="B55" s="104"/>
      <c r="C55" s="106"/>
      <c r="D55" s="115"/>
      <c r="E55" s="115"/>
      <c r="F55" s="98"/>
      <c r="G55" s="98"/>
      <c r="H55" s="100"/>
      <c r="I55" s="102"/>
      <c r="K55" s="104"/>
      <c r="L55" s="106"/>
      <c r="M55" s="106"/>
      <c r="N55" s="106"/>
      <c r="O55" s="98"/>
      <c r="P55" s="98"/>
      <c r="Q55" s="100"/>
      <c r="R55" s="102"/>
    </row>
    <row r="56" spans="1:18" ht="12.75">
      <c r="A56" s="113"/>
      <c r="B56" s="104"/>
      <c r="C56" s="109" t="e">
        <f>VLOOKUP(B56,'пр.взв'!B9:E28,2,FALSE)</f>
        <v>#N/A</v>
      </c>
      <c r="D56" s="116" t="e">
        <f>VLOOKUP(C56,'пр.взв'!C9:F28,2,FALSE)</f>
        <v>#N/A</v>
      </c>
      <c r="E56" s="116" t="e">
        <f>VLOOKUP(D56,'пр.взв'!D9:G28,2,FALSE)</f>
        <v>#N/A</v>
      </c>
      <c r="F56" s="98"/>
      <c r="G56" s="98"/>
      <c r="H56" s="100"/>
      <c r="I56" s="102"/>
      <c r="K56" s="104"/>
      <c r="L56" s="109" t="e">
        <f>VLOOKUP(K56,'пр.взв'!B9:E28,2,FALSE)</f>
        <v>#N/A</v>
      </c>
      <c r="M56" s="109" t="e">
        <f>VLOOKUP(L56,'пр.взв'!C9:F28,2,FALSE)</f>
        <v>#N/A</v>
      </c>
      <c r="N56" s="109" t="e">
        <f>VLOOKUP(M56,'пр.взв'!D9:G28,2,FALSE)</f>
        <v>#N/A</v>
      </c>
      <c r="O56" s="98"/>
      <c r="P56" s="98"/>
      <c r="Q56" s="100"/>
      <c r="R56" s="102"/>
    </row>
    <row r="57" spans="1:18" ht="13.5" thickBot="1">
      <c r="A57" s="113"/>
      <c r="B57" s="108"/>
      <c r="C57" s="110"/>
      <c r="D57" s="117"/>
      <c r="E57" s="117"/>
      <c r="F57" s="111"/>
      <c r="G57" s="111"/>
      <c r="H57" s="112"/>
      <c r="I57" s="107"/>
      <c r="K57" s="108"/>
      <c r="L57" s="106"/>
      <c r="M57" s="106"/>
      <c r="N57" s="106"/>
      <c r="O57" s="111"/>
      <c r="P57" s="111"/>
      <c r="Q57" s="112"/>
      <c r="R57" s="107"/>
    </row>
    <row r="58" spans="1:18" ht="12.75">
      <c r="A58" s="113"/>
      <c r="B58" s="103"/>
      <c r="C58" s="105" t="e">
        <f>VLOOKUP(B58,'пр.взв'!B11:E30,2,FALSE)</f>
        <v>#N/A</v>
      </c>
      <c r="D58" s="114" t="e">
        <f>VLOOKUP(C58,'пр.взв'!C11:F30,2,FALSE)</f>
        <v>#N/A</v>
      </c>
      <c r="E58" s="114" t="e">
        <f>VLOOKUP(D58,'пр.взв'!D11:G30,2,FALSE)</f>
        <v>#N/A</v>
      </c>
      <c r="F58" s="120"/>
      <c r="G58" s="97"/>
      <c r="H58" s="99"/>
      <c r="I58" s="101"/>
      <c r="K58" s="103"/>
      <c r="L58" s="105" t="e">
        <f>VLOOKUP(K58,'пр.взв'!B7:E26,2,FALSE)</f>
        <v>#N/A</v>
      </c>
      <c r="M58" s="105" t="e">
        <f>VLOOKUP(L58,'пр.взв'!C7:F26,2,FALSE)</f>
        <v>#N/A</v>
      </c>
      <c r="N58" s="105" t="e">
        <f>VLOOKUP(M58,'пр.взв'!D7:G26,2,FALSE)</f>
        <v>#N/A</v>
      </c>
      <c r="O58" s="120"/>
      <c r="P58" s="97"/>
      <c r="Q58" s="99"/>
      <c r="R58" s="101"/>
    </row>
    <row r="59" spans="1:18" ht="12.75">
      <c r="A59" s="113"/>
      <c r="B59" s="104"/>
      <c r="C59" s="106"/>
      <c r="D59" s="115"/>
      <c r="E59" s="115"/>
      <c r="F59" s="118"/>
      <c r="G59" s="98"/>
      <c r="H59" s="100"/>
      <c r="I59" s="102"/>
      <c r="K59" s="104"/>
      <c r="L59" s="106"/>
      <c r="M59" s="106"/>
      <c r="N59" s="106"/>
      <c r="O59" s="118"/>
      <c r="P59" s="98"/>
      <c r="Q59" s="100"/>
      <c r="R59" s="102"/>
    </row>
    <row r="60" spans="1:18" ht="12.75">
      <c r="A60" s="113"/>
      <c r="B60" s="104"/>
      <c r="C60" s="109" t="e">
        <f>VLOOKUP(B60,'пр.взв'!B7:E26,2,FALSE)</f>
        <v>#N/A</v>
      </c>
      <c r="D60" s="116" t="e">
        <f>VLOOKUP(C60,'пр.взв'!C7:F26,2,FALSE)</f>
        <v>#N/A</v>
      </c>
      <c r="E60" s="116" t="e">
        <f>VLOOKUP(D60,'пр.взв'!D7:G26,2,FALSE)</f>
        <v>#N/A</v>
      </c>
      <c r="F60" s="118"/>
      <c r="G60" s="98"/>
      <c r="H60" s="100"/>
      <c r="I60" s="102"/>
      <c r="K60" s="104"/>
      <c r="L60" s="109" t="e">
        <f>VLOOKUP(K60,'пр.взв'!B7:E26,2,FALSE)</f>
        <v>#N/A</v>
      </c>
      <c r="M60" s="109" t="e">
        <f>VLOOKUP(L60,'пр.взв'!C13:F32,2,FALSE)</f>
        <v>#N/A</v>
      </c>
      <c r="N60" s="109" t="e">
        <f>VLOOKUP(M60,'пр.взв'!D13:G32,2,FALSE)</f>
        <v>#N/A</v>
      </c>
      <c r="O60" s="118"/>
      <c r="P60" s="98"/>
      <c r="Q60" s="100"/>
      <c r="R60" s="102"/>
    </row>
    <row r="61" spans="1:18" ht="13.5" thickBot="1">
      <c r="A61" s="113"/>
      <c r="B61" s="108"/>
      <c r="C61" s="110"/>
      <c r="D61" s="117"/>
      <c r="E61" s="117"/>
      <c r="F61" s="119"/>
      <c r="G61" s="111"/>
      <c r="H61" s="112"/>
      <c r="I61" s="107"/>
      <c r="K61" s="108"/>
      <c r="L61" s="110"/>
      <c r="M61" s="110"/>
      <c r="N61" s="110"/>
      <c r="O61" s="119"/>
      <c r="P61" s="111"/>
      <c r="Q61" s="112"/>
      <c r="R61" s="107"/>
    </row>
    <row r="62" spans="1:18" ht="28.5" customHeight="1">
      <c r="A62" s="12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2"/>
      <c r="B63" s="13"/>
      <c r="C63" s="13"/>
      <c r="D63" s="13"/>
      <c r="E63" s="13"/>
      <c r="F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</row>
    <row r="64" spans="1:18" ht="12.75">
      <c r="A64" s="12"/>
      <c r="B64" s="86" t="s">
        <v>16</v>
      </c>
      <c r="C64" s="86"/>
      <c r="D64" s="86"/>
      <c r="E64" s="86"/>
      <c r="F64" s="86"/>
      <c r="G64" s="86"/>
      <c r="H64" s="86"/>
      <c r="I64" s="86"/>
      <c r="K64" s="86" t="s">
        <v>16</v>
      </c>
      <c r="L64" s="86"/>
      <c r="M64" s="86"/>
      <c r="N64" s="86"/>
      <c r="O64" s="86"/>
      <c r="P64" s="86"/>
      <c r="Q64" s="86"/>
      <c r="R64" s="86"/>
    </row>
    <row r="65" spans="1:18" ht="13.5" thickBot="1">
      <c r="A65" s="12"/>
      <c r="B65" s="14">
        <v>2</v>
      </c>
      <c r="C65" s="14" t="s">
        <v>31</v>
      </c>
      <c r="D65" s="14"/>
      <c r="E65" s="14" t="s">
        <v>0</v>
      </c>
      <c r="F65" s="15" t="s">
        <v>23</v>
      </c>
      <c r="G65" s="14">
        <v>74</v>
      </c>
      <c r="H65" s="14"/>
      <c r="I65" s="14"/>
      <c r="K65" s="14">
        <v>2</v>
      </c>
      <c r="L65" s="14" t="s">
        <v>31</v>
      </c>
      <c r="M65" s="14"/>
      <c r="N65" s="14" t="s">
        <v>28</v>
      </c>
      <c r="O65" s="15" t="s">
        <v>23</v>
      </c>
      <c r="P65" s="14">
        <v>74</v>
      </c>
      <c r="Q65" s="14"/>
      <c r="R65" s="14"/>
    </row>
    <row r="66" spans="1:18" ht="12.75">
      <c r="A66" s="12"/>
      <c r="B66" s="87" t="s">
        <v>5</v>
      </c>
      <c r="C66" s="89" t="s">
        <v>2</v>
      </c>
      <c r="D66" s="91" t="s">
        <v>17</v>
      </c>
      <c r="E66" s="89" t="s">
        <v>18</v>
      </c>
      <c r="F66" s="89" t="s">
        <v>19</v>
      </c>
      <c r="G66" s="91" t="s">
        <v>20</v>
      </c>
      <c r="H66" s="89" t="s">
        <v>21</v>
      </c>
      <c r="I66" s="93" t="s">
        <v>22</v>
      </c>
      <c r="K66" s="87" t="s">
        <v>5</v>
      </c>
      <c r="L66" s="89" t="s">
        <v>2</v>
      </c>
      <c r="M66" s="91" t="s">
        <v>17</v>
      </c>
      <c r="N66" s="89" t="s">
        <v>18</v>
      </c>
      <c r="O66" s="89" t="s">
        <v>19</v>
      </c>
      <c r="P66" s="91" t="s">
        <v>20</v>
      </c>
      <c r="Q66" s="89" t="s">
        <v>21</v>
      </c>
      <c r="R66" s="93" t="s">
        <v>22</v>
      </c>
    </row>
    <row r="67" spans="1:18" ht="13.5" thickBot="1">
      <c r="A67" s="12"/>
      <c r="B67" s="88"/>
      <c r="C67" s="90"/>
      <c r="D67" s="92"/>
      <c r="E67" s="90"/>
      <c r="F67" s="90"/>
      <c r="G67" s="92"/>
      <c r="H67" s="90"/>
      <c r="I67" s="94"/>
      <c r="K67" s="88"/>
      <c r="L67" s="90"/>
      <c r="M67" s="92"/>
      <c r="N67" s="90"/>
      <c r="O67" s="90"/>
      <c r="P67" s="92"/>
      <c r="Q67" s="90"/>
      <c r="R67" s="94"/>
    </row>
    <row r="68" spans="1:18" ht="12.75" customHeight="1">
      <c r="A68" s="12"/>
      <c r="B68" s="103">
        <v>1</v>
      </c>
      <c r="C68" s="105" t="str">
        <f>VLOOKUP(B68,'пр.взв'!B7:E70,2,FALSE)</f>
        <v>Любимов Денис Сергеевич</v>
      </c>
      <c r="D68" s="114" t="e">
        <f>VLOOKUP(C68,'пр.взв'!C7:F26,2,FALSE)</f>
        <v>#N/A</v>
      </c>
      <c r="E68" s="114" t="e">
        <f>VLOOKUP(D68,'пр.взв'!D7:G26,2,FALSE)</f>
        <v>#N/A</v>
      </c>
      <c r="F68" s="97"/>
      <c r="G68" s="97"/>
      <c r="H68" s="99"/>
      <c r="I68" s="101"/>
      <c r="K68" s="132"/>
      <c r="L68" s="134" t="e">
        <f>VLOOKUP(K68,'пр.взв'!B7:E26,2,FALSE)</f>
        <v>#N/A</v>
      </c>
      <c r="M68" s="134" t="e">
        <f>VLOOKUP(L68,'пр.взв'!C7:F26,2,FALSE)</f>
        <v>#N/A</v>
      </c>
      <c r="N68" s="134" t="e">
        <f>VLOOKUP(M68,'пр.взв'!D7:G26,2,FALSE)</f>
        <v>#N/A</v>
      </c>
      <c r="O68" s="97"/>
      <c r="P68" s="97"/>
      <c r="Q68" s="99"/>
      <c r="R68" s="101"/>
    </row>
    <row r="69" spans="1:18" ht="12.75" customHeight="1">
      <c r="A69" s="12"/>
      <c r="B69" s="104"/>
      <c r="C69" s="106"/>
      <c r="D69" s="115"/>
      <c r="E69" s="115"/>
      <c r="F69" s="98"/>
      <c r="G69" s="98"/>
      <c r="H69" s="100"/>
      <c r="I69" s="102"/>
      <c r="K69" s="133"/>
      <c r="L69" s="109"/>
      <c r="M69" s="109"/>
      <c r="N69" s="109"/>
      <c r="O69" s="98"/>
      <c r="P69" s="98"/>
      <c r="Q69" s="100"/>
      <c r="R69" s="102"/>
    </row>
    <row r="70" spans="1:18" ht="12.75" customHeight="1">
      <c r="A70" s="12"/>
      <c r="B70" s="104">
        <v>3</v>
      </c>
      <c r="C70" s="109" t="e">
        <f>VLOOKUP(B70,'пр.взв'!B7:E26,2,FALSE)</f>
        <v>#N/A</v>
      </c>
      <c r="D70" s="116" t="e">
        <f>VLOOKUP(C70,'пр.взв'!C7:F26,2,FALSE)</f>
        <v>#N/A</v>
      </c>
      <c r="E70" s="116" t="e">
        <f>VLOOKUP(D70,'пр.взв'!D7:G26,2,FALSE)</f>
        <v>#N/A</v>
      </c>
      <c r="F70" s="98"/>
      <c r="G70" s="98"/>
      <c r="H70" s="100"/>
      <c r="I70" s="102"/>
      <c r="K70" s="135"/>
      <c r="L70" s="137" t="e">
        <f>VLOOKUP(K70,'пр.взв'!B7:E26,2,FALSE)</f>
        <v>#N/A</v>
      </c>
      <c r="M70" s="137" t="e">
        <f>VLOOKUP(L70,'пр.взв'!C7:F26,2,FALSE)</f>
        <v>#N/A</v>
      </c>
      <c r="N70" s="137" t="e">
        <f>VLOOKUP(M70,'пр.взв'!D7:G26,2,FALSE)</f>
        <v>#N/A</v>
      </c>
      <c r="O70" s="98"/>
      <c r="P70" s="98"/>
      <c r="Q70" s="100"/>
      <c r="R70" s="102"/>
    </row>
    <row r="71" spans="1:18" ht="13.5" customHeight="1" thickBot="1">
      <c r="A71" s="12"/>
      <c r="B71" s="108"/>
      <c r="C71" s="110"/>
      <c r="D71" s="117"/>
      <c r="E71" s="117"/>
      <c r="F71" s="111"/>
      <c r="G71" s="111"/>
      <c r="H71" s="112"/>
      <c r="I71" s="107"/>
      <c r="K71" s="136"/>
      <c r="L71" s="138"/>
      <c r="M71" s="138"/>
      <c r="N71" s="138"/>
      <c r="O71" s="111"/>
      <c r="P71" s="111"/>
      <c r="Q71" s="112"/>
      <c r="R71" s="107"/>
    </row>
    <row r="72" spans="1:18" ht="12.75" customHeight="1">
      <c r="A72" s="12"/>
      <c r="B72" s="103"/>
      <c r="C72" s="109" t="e">
        <f>VLOOKUP(B72,'пр.взв'!B7:E26,2,FALSE)</f>
        <v>#N/A</v>
      </c>
      <c r="D72" s="116" t="e">
        <f>VLOOKUP(C72,'пр.взв'!C7:F26,2,FALSE)</f>
        <v>#N/A</v>
      </c>
      <c r="E72" s="116" t="e">
        <f>VLOOKUP(D72,'пр.взв'!D7:G26,2,FALSE)</f>
        <v>#N/A</v>
      </c>
      <c r="F72" s="97"/>
      <c r="G72" s="97"/>
      <c r="H72" s="99"/>
      <c r="I72" s="101"/>
      <c r="K72" s="132"/>
      <c r="L72" s="134" t="e">
        <f>VLOOKUP(K72,'пр.взв'!B7:E26,3,FALSE)</f>
        <v>#N/A</v>
      </c>
      <c r="M72" s="134" t="e">
        <f>VLOOKUP(L72,'пр.взв'!C7:F26,2,FALSE)</f>
        <v>#N/A</v>
      </c>
      <c r="N72" s="134" t="e">
        <f>VLOOKUP(M72,'пр.взв'!D7:G26,2,FALSE)</f>
        <v>#N/A</v>
      </c>
      <c r="O72" s="97"/>
      <c r="P72" s="97"/>
      <c r="Q72" s="99"/>
      <c r="R72" s="101"/>
    </row>
    <row r="73" spans="1:18" ht="12.75" customHeight="1">
      <c r="A73" s="12"/>
      <c r="B73" s="104"/>
      <c r="C73" s="106"/>
      <c r="D73" s="115"/>
      <c r="E73" s="115"/>
      <c r="F73" s="98"/>
      <c r="G73" s="98"/>
      <c r="H73" s="100"/>
      <c r="I73" s="102"/>
      <c r="K73" s="133"/>
      <c r="L73" s="109"/>
      <c r="M73" s="109"/>
      <c r="N73" s="109"/>
      <c r="O73" s="98"/>
      <c r="P73" s="98"/>
      <c r="Q73" s="100"/>
      <c r="R73" s="102"/>
    </row>
    <row r="74" spans="1:18" ht="12.75" customHeight="1">
      <c r="A74" s="12"/>
      <c r="B74" s="104"/>
      <c r="C74" s="109" t="e">
        <f>VLOOKUP(B74,'пр.взв'!B7:E26,2,FALSE)</f>
        <v>#N/A</v>
      </c>
      <c r="D74" s="116" t="e">
        <f>VLOOKUP(C74,'пр.взв'!C7:F26,2,FALSE)</f>
        <v>#N/A</v>
      </c>
      <c r="E74" s="116" t="e">
        <f>VLOOKUP(D74,'пр.взв'!D7:G26,2,FALSE)</f>
        <v>#N/A</v>
      </c>
      <c r="F74" s="98"/>
      <c r="G74" s="98"/>
      <c r="H74" s="100"/>
      <c r="I74" s="102"/>
      <c r="K74" s="135"/>
      <c r="L74" s="137" t="e">
        <f>VLOOKUP(K74,'пр.взв'!B7:E26,2,FALSE)</f>
        <v>#N/A</v>
      </c>
      <c r="M74" s="137" t="e">
        <f>VLOOKUP(L74,'пр.взв'!C7:F26,2,FALSE)</f>
        <v>#N/A</v>
      </c>
      <c r="N74" s="137" t="e">
        <f>VLOOKUP(M74,'пр.взв'!D7:G26,2,FALSE)</f>
        <v>#N/A</v>
      </c>
      <c r="O74" s="98"/>
      <c r="P74" s="98"/>
      <c r="Q74" s="100"/>
      <c r="R74" s="102"/>
    </row>
    <row r="75" spans="1:18" ht="13.5" customHeight="1" thickBot="1">
      <c r="A75" s="12"/>
      <c r="B75" s="108"/>
      <c r="C75" s="106"/>
      <c r="D75" s="115"/>
      <c r="E75" s="115"/>
      <c r="F75" s="111"/>
      <c r="G75" s="111"/>
      <c r="H75" s="112"/>
      <c r="I75" s="107"/>
      <c r="K75" s="136"/>
      <c r="L75" s="138"/>
      <c r="M75" s="138"/>
      <c r="N75" s="138"/>
      <c r="O75" s="111"/>
      <c r="P75" s="111"/>
      <c r="Q75" s="112"/>
      <c r="R75" s="107"/>
    </row>
    <row r="76" spans="1:18" ht="12.75" customHeight="1">
      <c r="A76" s="12"/>
      <c r="B76" s="103"/>
      <c r="C76" s="105" t="e">
        <f>VLOOKUP(B76,'пр.взв'!B7:E26,2,FALSE)</f>
        <v>#N/A</v>
      </c>
      <c r="D76" s="114" t="e">
        <f>VLOOKUP(C76,'пр.взв'!C7:F26,2,FALSE)</f>
        <v>#N/A</v>
      </c>
      <c r="E76" s="114" t="e">
        <f>VLOOKUP(D76,'пр.взв'!D7:G26,2,FALSE)</f>
        <v>#N/A</v>
      </c>
      <c r="F76" s="97"/>
      <c r="G76" s="97"/>
      <c r="H76" s="99"/>
      <c r="I76" s="101"/>
      <c r="K76" s="132"/>
      <c r="L76" s="134" t="e">
        <f>VLOOKUP(K76,'пр.взв'!B7:E26,2,FALSE)</f>
        <v>#N/A</v>
      </c>
      <c r="M76" s="134" t="e">
        <f>VLOOKUP(L76,'пр.взв'!C7:F26,2,FALSE)</f>
        <v>#N/A</v>
      </c>
      <c r="N76" s="134" t="e">
        <f>VLOOKUP(M76,'пр.взв'!D7:G26,2,FALSE)</f>
        <v>#N/A</v>
      </c>
      <c r="O76" s="97"/>
      <c r="P76" s="97"/>
      <c r="Q76" s="99"/>
      <c r="R76" s="101"/>
    </row>
    <row r="77" spans="1:18" ht="12.75" customHeight="1">
      <c r="A77" s="12"/>
      <c r="B77" s="104"/>
      <c r="C77" s="106"/>
      <c r="D77" s="115"/>
      <c r="E77" s="115"/>
      <c r="F77" s="98"/>
      <c r="G77" s="98"/>
      <c r="H77" s="100"/>
      <c r="I77" s="102"/>
      <c r="K77" s="133"/>
      <c r="L77" s="109"/>
      <c r="M77" s="109"/>
      <c r="N77" s="109"/>
      <c r="O77" s="98"/>
      <c r="P77" s="98"/>
      <c r="Q77" s="100"/>
      <c r="R77" s="102"/>
    </row>
    <row r="78" spans="1:18" ht="12.75" customHeight="1">
      <c r="A78" s="12"/>
      <c r="B78" s="104"/>
      <c r="C78" s="109" t="e">
        <f>VLOOKUP(B78,'пр.взв'!B7:E26,2,FALSE)</f>
        <v>#N/A</v>
      </c>
      <c r="D78" s="116" t="e">
        <f>VLOOKUP(C78,'пр.взв'!C7:F26,2,FALSE)</f>
        <v>#N/A</v>
      </c>
      <c r="E78" s="116" t="e">
        <f>VLOOKUP(D78,'пр.взв'!D7:G26,2,FALSE)</f>
        <v>#N/A</v>
      </c>
      <c r="F78" s="98"/>
      <c r="G78" s="98"/>
      <c r="H78" s="100"/>
      <c r="I78" s="102"/>
      <c r="K78" s="135"/>
      <c r="L78" s="137" t="e">
        <f>VLOOKUP(K78,'пр.взв'!B7:E26,2,FALSE)</f>
        <v>#N/A</v>
      </c>
      <c r="M78" s="137" t="e">
        <f>VLOOKUP(L78,'пр.взв'!C7:F26,2,FALSE)</f>
        <v>#N/A</v>
      </c>
      <c r="N78" s="137" t="e">
        <f>VLOOKUP(M78,'пр.взв'!D7:G26,2,FALSE)</f>
        <v>#N/A</v>
      </c>
      <c r="O78" s="98"/>
      <c r="P78" s="98"/>
      <c r="Q78" s="100"/>
      <c r="R78" s="102"/>
    </row>
    <row r="79" spans="1:18" ht="13.5" customHeight="1" thickBot="1">
      <c r="A79" s="12"/>
      <c r="B79" s="108"/>
      <c r="C79" s="106"/>
      <c r="D79" s="115"/>
      <c r="E79" s="115"/>
      <c r="F79" s="111"/>
      <c r="G79" s="111"/>
      <c r="H79" s="112"/>
      <c r="I79" s="107"/>
      <c r="K79" s="136"/>
      <c r="L79" s="138"/>
      <c r="M79" s="138"/>
      <c r="N79" s="138"/>
      <c r="O79" s="111"/>
      <c r="P79" s="111"/>
      <c r="Q79" s="112"/>
      <c r="R79" s="107"/>
    </row>
    <row r="80" spans="1:18" ht="12.75" customHeight="1">
      <c r="A80" s="12"/>
      <c r="B80" s="103"/>
      <c r="C80" s="105" t="e">
        <f>VLOOKUP(B80,'пр.взв'!B7:E26,2,FALSE)</f>
        <v>#N/A</v>
      </c>
      <c r="D80" s="114" t="e">
        <f>VLOOKUP(C80,'пр.взв'!C7:F26,2,FALSE)</f>
        <v>#N/A</v>
      </c>
      <c r="E80" s="114" t="e">
        <f>VLOOKUP(D80,'пр.взв'!D7:G26,2,FALSE)</f>
        <v>#N/A</v>
      </c>
      <c r="F80" s="97"/>
      <c r="G80" s="97"/>
      <c r="H80" s="99"/>
      <c r="I80" s="101"/>
      <c r="K80" s="132"/>
      <c r="L80" s="134" t="e">
        <f>VLOOKUP(K80,'пр.взв'!B7:E26,2,FALSE)</f>
        <v>#N/A</v>
      </c>
      <c r="M80" s="134" t="e">
        <f>VLOOKUP(L80,'пр.взв'!C7:F26,2,FALSE)</f>
        <v>#N/A</v>
      </c>
      <c r="N80" s="134" t="e">
        <f>VLOOKUP(M80,'пр.взв'!D7:G26,2,FALSE)</f>
        <v>#N/A</v>
      </c>
      <c r="O80" s="97"/>
      <c r="P80" s="97"/>
      <c r="Q80" s="99"/>
      <c r="R80" s="101"/>
    </row>
    <row r="81" spans="1:18" ht="12.75" customHeight="1">
      <c r="A81" s="12"/>
      <c r="B81" s="104"/>
      <c r="C81" s="106"/>
      <c r="D81" s="115"/>
      <c r="E81" s="115"/>
      <c r="F81" s="98"/>
      <c r="G81" s="98"/>
      <c r="H81" s="100"/>
      <c r="I81" s="102"/>
      <c r="K81" s="133"/>
      <c r="L81" s="109"/>
      <c r="M81" s="109"/>
      <c r="N81" s="109"/>
      <c r="O81" s="98"/>
      <c r="P81" s="98"/>
      <c r="Q81" s="100"/>
      <c r="R81" s="102"/>
    </row>
    <row r="82" spans="1:18" ht="12.75" customHeight="1">
      <c r="A82" s="12"/>
      <c r="B82" s="104"/>
      <c r="C82" s="109" t="e">
        <f>VLOOKUP(B82,'пр.взв'!B7:E26,2,FALSE)</f>
        <v>#N/A</v>
      </c>
      <c r="D82" s="121" t="e">
        <f>VLOOKUP(C82,'пр.взв'!C7:F26,2,FALSE)</f>
        <v>#N/A</v>
      </c>
      <c r="E82" s="116" t="e">
        <f>VLOOKUP(D82,'пр.взв'!D7:G26,2,FALSE)</f>
        <v>#N/A</v>
      </c>
      <c r="F82" s="98"/>
      <c r="G82" s="98"/>
      <c r="H82" s="100"/>
      <c r="I82" s="102"/>
      <c r="K82" s="135"/>
      <c r="L82" s="137" t="e">
        <f>VLOOKUP(K82,'пр.взв'!B7:E26,2,FALSE)</f>
        <v>#N/A</v>
      </c>
      <c r="M82" s="137" t="e">
        <f>VLOOKUP(L82,'пр.взв'!C7:F26,2,FALSE)</f>
        <v>#N/A</v>
      </c>
      <c r="N82" s="137" t="e">
        <f>VLOOKUP(M82,'пр.взв'!D7:G26,2,FALSE)</f>
        <v>#N/A</v>
      </c>
      <c r="O82" s="98"/>
      <c r="P82" s="98"/>
      <c r="Q82" s="100"/>
      <c r="R82" s="102"/>
    </row>
    <row r="83" spans="1:18" ht="13.5" customHeight="1" thickBot="1">
      <c r="A83" s="12"/>
      <c r="B83" s="108"/>
      <c r="C83" s="106"/>
      <c r="D83" s="122"/>
      <c r="E83" s="115"/>
      <c r="F83" s="111"/>
      <c r="G83" s="111"/>
      <c r="H83" s="112"/>
      <c r="I83" s="107"/>
      <c r="K83" s="136"/>
      <c r="L83" s="138"/>
      <c r="M83" s="138"/>
      <c r="N83" s="138"/>
      <c r="O83" s="111"/>
      <c r="P83" s="111"/>
      <c r="Q83" s="112"/>
      <c r="R83" s="107"/>
    </row>
    <row r="84" spans="1:18" ht="12.75" customHeight="1">
      <c r="A84" s="12"/>
      <c r="B84" s="103"/>
      <c r="C84" s="105" t="e">
        <f>VLOOKUP(B84,'пр.взв'!B7:E26,2,FALSE)</f>
        <v>#N/A</v>
      </c>
      <c r="D84" s="114" t="e">
        <f>VLOOKUP(C84,'пр.взв'!C7:F26,2,FALSE)</f>
        <v>#N/A</v>
      </c>
      <c r="E84" s="114" t="e">
        <f>VLOOKUP(D84,'пр.взв'!D7:G26,2,FALSE)</f>
        <v>#N/A</v>
      </c>
      <c r="F84" s="97"/>
      <c r="G84" s="97"/>
      <c r="H84" s="99"/>
      <c r="I84" s="101"/>
      <c r="K84" s="132"/>
      <c r="L84" s="134" t="e">
        <f>VLOOKUP(K84,'пр.взв'!B7:E26,2,FALSE)</f>
        <v>#N/A</v>
      </c>
      <c r="M84" s="134" t="e">
        <f>VLOOKUP(L84,'пр.взв'!C7:F26,2,FALSE)</f>
        <v>#N/A</v>
      </c>
      <c r="N84" s="134" t="e">
        <f>VLOOKUP(M84,'пр.взв'!D7:G26,2,FALSE)</f>
        <v>#N/A</v>
      </c>
      <c r="O84" s="97"/>
      <c r="P84" s="97"/>
      <c r="Q84" s="99"/>
      <c r="R84" s="101"/>
    </row>
    <row r="85" spans="1:18" ht="12.75" customHeight="1">
      <c r="A85" s="12"/>
      <c r="B85" s="104"/>
      <c r="C85" s="106"/>
      <c r="D85" s="115"/>
      <c r="E85" s="115"/>
      <c r="F85" s="98"/>
      <c r="G85" s="98"/>
      <c r="H85" s="100"/>
      <c r="I85" s="102"/>
      <c r="K85" s="133"/>
      <c r="L85" s="109"/>
      <c r="M85" s="109"/>
      <c r="N85" s="109"/>
      <c r="O85" s="98"/>
      <c r="P85" s="98"/>
      <c r="Q85" s="100"/>
      <c r="R85" s="102"/>
    </row>
    <row r="86" spans="1:18" ht="12.75" customHeight="1">
      <c r="A86" s="12"/>
      <c r="B86" s="104"/>
      <c r="C86" s="109" t="e">
        <f>VLOOKUP(B86,'пр.взв'!B7:E26,2,FALSE)</f>
        <v>#N/A</v>
      </c>
      <c r="D86" s="116" t="e">
        <f>VLOOKUP(C86,'пр.взв'!C7:F26,2,FALSE)</f>
        <v>#N/A</v>
      </c>
      <c r="E86" s="116" t="e">
        <f>VLOOKUP(D86,'пр.взв'!D7:G26,2,FALSE)</f>
        <v>#N/A</v>
      </c>
      <c r="F86" s="98"/>
      <c r="G86" s="98"/>
      <c r="H86" s="100"/>
      <c r="I86" s="102"/>
      <c r="K86" s="135"/>
      <c r="L86" s="137" t="e">
        <f>VLOOKUP(K86,'пр.взв'!B7:E26,2,FALSE)</f>
        <v>#N/A</v>
      </c>
      <c r="M86" s="137" t="e">
        <f>VLOOKUP(L86,'пр.взв'!C7:F26,2,FALSE)</f>
        <v>#N/A</v>
      </c>
      <c r="N86" s="137" t="e">
        <f>VLOOKUP(M86,'пр.взв'!D7:G26,2,FALSE)</f>
        <v>#N/A</v>
      </c>
      <c r="O86" s="98"/>
      <c r="P86" s="98"/>
      <c r="Q86" s="100"/>
      <c r="R86" s="102"/>
    </row>
    <row r="87" spans="1:18" ht="13.5" customHeight="1" thickBot="1">
      <c r="A87" s="12"/>
      <c r="B87" s="108"/>
      <c r="C87" s="106"/>
      <c r="D87" s="115"/>
      <c r="E87" s="115"/>
      <c r="F87" s="111"/>
      <c r="G87" s="111"/>
      <c r="H87" s="112"/>
      <c r="I87" s="107"/>
      <c r="K87" s="136"/>
      <c r="L87" s="138"/>
      <c r="M87" s="138"/>
      <c r="N87" s="138"/>
      <c r="O87" s="111"/>
      <c r="P87" s="111"/>
      <c r="Q87" s="112"/>
      <c r="R87" s="107"/>
    </row>
    <row r="88" spans="1:18" ht="12.75" customHeight="1">
      <c r="A88" s="12"/>
      <c r="B88" s="103"/>
      <c r="C88" s="105" t="e">
        <f>VLOOKUP(B88,'пр.взв'!B7:E26,2,FALSE)</f>
        <v>#N/A</v>
      </c>
      <c r="D88" s="114" t="e">
        <f>VLOOKUP(C88,'пр.взв'!C7:F26,2,FALSE)</f>
        <v>#N/A</v>
      </c>
      <c r="E88" s="114" t="e">
        <f>VLOOKUP(D88,'пр.взв'!D7:G26,2,FALSE)</f>
        <v>#N/A</v>
      </c>
      <c r="F88" s="97"/>
      <c r="G88" s="97"/>
      <c r="H88" s="99"/>
      <c r="I88" s="101"/>
      <c r="K88" s="132"/>
      <c r="L88" s="134" t="e">
        <f>VLOOKUP(K88,'пр.взв'!B7:E26,2,FALSE)</f>
        <v>#N/A</v>
      </c>
      <c r="M88" s="134" t="e">
        <f>VLOOKUP(L88,'пр.взв'!C7:F26,2,FALSE)</f>
        <v>#N/A</v>
      </c>
      <c r="N88" s="134" t="e">
        <f>VLOOKUP(M88,'пр.взв'!D7:G26,2,FALSE)</f>
        <v>#N/A</v>
      </c>
      <c r="O88" s="97"/>
      <c r="P88" s="97"/>
      <c r="Q88" s="99"/>
      <c r="R88" s="101"/>
    </row>
    <row r="89" spans="1:18" ht="12.75" customHeight="1">
      <c r="A89" s="12"/>
      <c r="B89" s="104"/>
      <c r="C89" s="106"/>
      <c r="D89" s="115"/>
      <c r="E89" s="115"/>
      <c r="F89" s="98"/>
      <c r="G89" s="98"/>
      <c r="H89" s="100"/>
      <c r="I89" s="102"/>
      <c r="K89" s="133"/>
      <c r="L89" s="109"/>
      <c r="M89" s="109"/>
      <c r="N89" s="109"/>
      <c r="O89" s="98"/>
      <c r="P89" s="98"/>
      <c r="Q89" s="100"/>
      <c r="R89" s="102"/>
    </row>
    <row r="90" spans="1:18" ht="12.75" customHeight="1">
      <c r="A90" s="12"/>
      <c r="B90" s="104"/>
      <c r="C90" s="109" t="e">
        <f>VLOOKUP(B90,'пр.взв'!B7:E26,2,FALSE)</f>
        <v>#N/A</v>
      </c>
      <c r="D90" s="116" t="e">
        <f>VLOOKUP(C90,'пр.взв'!C7:F26,2,FALSE)</f>
        <v>#N/A</v>
      </c>
      <c r="E90" s="116" t="e">
        <f>VLOOKUP(D90,'пр.взв'!D7:G26,2,FALSE)</f>
        <v>#N/A</v>
      </c>
      <c r="F90" s="98"/>
      <c r="G90" s="98"/>
      <c r="H90" s="100"/>
      <c r="I90" s="102"/>
      <c r="K90" s="135"/>
      <c r="L90" s="137" t="e">
        <f>VLOOKUP(K90,'пр.взв'!B7:E26,2,FALSE)</f>
        <v>#N/A</v>
      </c>
      <c r="M90" s="137" t="e">
        <f>VLOOKUP(L90,'пр.взв'!C7:F26,2,FALSE)</f>
        <v>#N/A</v>
      </c>
      <c r="N90" s="137" t="e">
        <f>VLOOKUP(M90,'пр.взв'!D7:G26,2,FALSE)</f>
        <v>#N/A</v>
      </c>
      <c r="O90" s="98"/>
      <c r="P90" s="98"/>
      <c r="Q90" s="100"/>
      <c r="R90" s="102"/>
    </row>
    <row r="91" spans="1:18" ht="13.5" customHeight="1" thickBot="1">
      <c r="A91" s="12"/>
      <c r="B91" s="108"/>
      <c r="C91" s="106"/>
      <c r="D91" s="115"/>
      <c r="E91" s="115"/>
      <c r="F91" s="111"/>
      <c r="G91" s="111"/>
      <c r="H91" s="112"/>
      <c r="I91" s="107"/>
      <c r="K91" s="136"/>
      <c r="L91" s="138"/>
      <c r="M91" s="138"/>
      <c r="N91" s="138"/>
      <c r="O91" s="111"/>
      <c r="P91" s="111"/>
      <c r="Q91" s="112"/>
      <c r="R91" s="107"/>
    </row>
    <row r="92" spans="1:18" ht="12.75" customHeight="1">
      <c r="A92" s="12"/>
      <c r="B92" s="103"/>
      <c r="C92" s="105" t="e">
        <f>VLOOKUP(B92,'пр.взв'!B7:E26,2,FALSE)</f>
        <v>#N/A</v>
      </c>
      <c r="D92" s="114" t="e">
        <f>VLOOKUP(C92,'пр.взв'!C7:F26,2,FALSE)</f>
        <v>#N/A</v>
      </c>
      <c r="E92" s="114" t="e">
        <f>VLOOKUP(D92,'пр.взв'!D7:G26,2,FALSE)</f>
        <v>#N/A</v>
      </c>
      <c r="F92" s="97"/>
      <c r="G92" s="97"/>
      <c r="H92" s="99"/>
      <c r="I92" s="101"/>
      <c r="K92" s="132"/>
      <c r="L92" s="134" t="e">
        <f>VLOOKUP(K92,'пр.взв'!B7:E26,2,FALSE)</f>
        <v>#N/A</v>
      </c>
      <c r="M92" s="134" t="e">
        <f>VLOOKUP(L92,'пр.взв'!C7:F26,2,FALSE)</f>
        <v>#N/A</v>
      </c>
      <c r="N92" s="134" t="e">
        <f>VLOOKUP(M92,'пр.взв'!D7:G26,2,FALSE)</f>
        <v>#N/A</v>
      </c>
      <c r="O92" s="97"/>
      <c r="P92" s="97"/>
      <c r="Q92" s="99"/>
      <c r="R92" s="101"/>
    </row>
    <row r="93" spans="1:18" ht="12.75" customHeight="1">
      <c r="A93" s="12"/>
      <c r="B93" s="104"/>
      <c r="C93" s="106"/>
      <c r="D93" s="115"/>
      <c r="E93" s="115"/>
      <c r="F93" s="98"/>
      <c r="G93" s="98"/>
      <c r="H93" s="100"/>
      <c r="I93" s="102"/>
      <c r="K93" s="133"/>
      <c r="L93" s="109"/>
      <c r="M93" s="109"/>
      <c r="N93" s="109"/>
      <c r="O93" s="98"/>
      <c r="P93" s="98"/>
      <c r="Q93" s="100"/>
      <c r="R93" s="102"/>
    </row>
    <row r="94" spans="1:18" ht="12.75" customHeight="1">
      <c r="A94" s="12"/>
      <c r="B94" s="104"/>
      <c r="C94" s="109" t="e">
        <f>VLOOKUP(B94,'пр.взв'!B7:E26,2,FALSE)</f>
        <v>#N/A</v>
      </c>
      <c r="D94" s="116" t="e">
        <f>VLOOKUP(C94,'пр.взв'!C7:F26,2,FALSE)</f>
        <v>#N/A</v>
      </c>
      <c r="E94" s="116" t="e">
        <f>VLOOKUP(D94,'пр.взв'!D7:G26,2,FALSE)</f>
        <v>#N/A</v>
      </c>
      <c r="F94" s="98"/>
      <c r="G94" s="98"/>
      <c r="H94" s="100"/>
      <c r="I94" s="102"/>
      <c r="K94" s="135"/>
      <c r="L94" s="137" t="e">
        <f>VLOOKUP(K94,'пр.взв'!B7:F26,2,FALSE)</f>
        <v>#N/A</v>
      </c>
      <c r="M94" s="137" t="e">
        <f>VLOOKUP(L94,'пр.взв'!C7:G26,2,FALSE)</f>
        <v>#N/A</v>
      </c>
      <c r="N94" s="137" t="e">
        <f>VLOOKUP(M94,'пр.взв'!D7:H26,2,FALSE)</f>
        <v>#N/A</v>
      </c>
      <c r="O94" s="98"/>
      <c r="P94" s="98"/>
      <c r="Q94" s="100"/>
      <c r="R94" s="102"/>
    </row>
    <row r="95" spans="1:18" ht="13.5" customHeight="1" thickBot="1">
      <c r="A95" s="12"/>
      <c r="B95" s="108"/>
      <c r="C95" s="106"/>
      <c r="D95" s="115"/>
      <c r="E95" s="115"/>
      <c r="F95" s="111"/>
      <c r="G95" s="111"/>
      <c r="H95" s="112"/>
      <c r="I95" s="107"/>
      <c r="K95" s="136"/>
      <c r="L95" s="138"/>
      <c r="M95" s="138"/>
      <c r="N95" s="138"/>
      <c r="O95" s="111"/>
      <c r="P95" s="111"/>
      <c r="Q95" s="112"/>
      <c r="R95" s="107"/>
    </row>
    <row r="96" spans="1:18" ht="12.75" customHeight="1">
      <c r="A96" s="12"/>
      <c r="B96" s="103"/>
      <c r="C96" s="105" t="e">
        <f>VLOOKUP(B96,'пр.взв'!B7:E26,2,FALSE)</f>
        <v>#N/A</v>
      </c>
      <c r="D96" s="114" t="e">
        <f>VLOOKUP(C96,'пр.взв'!C7:F26,2,FALSE)</f>
        <v>#N/A</v>
      </c>
      <c r="E96" s="114" t="e">
        <f>VLOOKUP(D96,'пр.взв'!D7:G26,2,FALSE)</f>
        <v>#N/A</v>
      </c>
      <c r="F96" s="97"/>
      <c r="G96" s="97"/>
      <c r="H96" s="99"/>
      <c r="I96" s="101"/>
      <c r="K96" s="132"/>
      <c r="L96" s="134" t="e">
        <f>VLOOKUP(K96,'пр.взв'!B7:E26,2,FALSE)</f>
        <v>#N/A</v>
      </c>
      <c r="M96" s="134" t="e">
        <f>VLOOKUP(L96,'пр.взв'!C7:F26,2,FALSE)</f>
        <v>#N/A</v>
      </c>
      <c r="N96" s="134" t="e">
        <f>VLOOKUP(M96,'пр.взв'!D7:G26,2,FALSE)</f>
        <v>#N/A</v>
      </c>
      <c r="O96" s="97"/>
      <c r="P96" s="97"/>
      <c r="Q96" s="99"/>
      <c r="R96" s="101"/>
    </row>
    <row r="97" spans="1:18" ht="12.75" customHeight="1">
      <c r="A97" s="12"/>
      <c r="B97" s="104"/>
      <c r="C97" s="106"/>
      <c r="D97" s="115"/>
      <c r="E97" s="115"/>
      <c r="F97" s="98"/>
      <c r="G97" s="98"/>
      <c r="H97" s="100"/>
      <c r="I97" s="102"/>
      <c r="K97" s="133"/>
      <c r="L97" s="109"/>
      <c r="M97" s="109"/>
      <c r="N97" s="109"/>
      <c r="O97" s="98"/>
      <c r="P97" s="98"/>
      <c r="Q97" s="100"/>
      <c r="R97" s="102"/>
    </row>
    <row r="98" spans="1:18" ht="12.75" customHeight="1">
      <c r="A98" s="12"/>
      <c r="B98" s="104"/>
      <c r="C98" s="109" t="e">
        <f>VLOOKUP(B98,'пр.взв'!B7:E26,2,FALSE)</f>
        <v>#N/A</v>
      </c>
      <c r="D98" s="116" t="e">
        <f>VLOOKUP(C98,'пр.взв'!C7:F26,2,FALSE)</f>
        <v>#N/A</v>
      </c>
      <c r="E98" s="116" t="e">
        <f>VLOOKUP(D98,'пр.взв'!D7:G26,2,FALSE)</f>
        <v>#N/A</v>
      </c>
      <c r="F98" s="98"/>
      <c r="G98" s="98"/>
      <c r="H98" s="100"/>
      <c r="I98" s="102"/>
      <c r="K98" s="135"/>
      <c r="L98" s="137" t="e">
        <f>VLOOKUP(K98,'пр.взв'!B7:F26,2,FALSE)</f>
        <v>#N/A</v>
      </c>
      <c r="M98" s="137" t="e">
        <f>VLOOKUP(L98,'пр.взв'!C7:G26,2,FALSE)</f>
        <v>#N/A</v>
      </c>
      <c r="N98" s="137" t="e">
        <f>VLOOKUP(M98,'пр.взв'!D7:H26,2,FALSE)</f>
        <v>#N/A</v>
      </c>
      <c r="O98" s="98"/>
      <c r="P98" s="98"/>
      <c r="Q98" s="100"/>
      <c r="R98" s="102"/>
    </row>
    <row r="99" spans="1:18" ht="13.5" customHeight="1" thickBot="1">
      <c r="A99" s="12"/>
      <c r="B99" s="108"/>
      <c r="C99" s="106"/>
      <c r="D99" s="115"/>
      <c r="E99" s="115"/>
      <c r="F99" s="111"/>
      <c r="G99" s="111"/>
      <c r="H99" s="112"/>
      <c r="I99" s="107"/>
      <c r="K99" s="136"/>
      <c r="L99" s="138"/>
      <c r="M99" s="138"/>
      <c r="N99" s="138"/>
      <c r="O99" s="111"/>
      <c r="P99" s="111"/>
      <c r="Q99" s="112"/>
      <c r="R99" s="107"/>
    </row>
    <row r="100" spans="1:18" ht="12.75" customHeight="1">
      <c r="A100" s="12"/>
      <c r="B100" s="103"/>
      <c r="C100" s="105" t="e">
        <f>VLOOKUP(B100,'пр.взв'!B7:E26,2,FALSE)</f>
        <v>#N/A</v>
      </c>
      <c r="D100" s="114" t="e">
        <f>VLOOKUP(C100,'пр.взв'!C7:F26,2,FALSE)</f>
        <v>#N/A</v>
      </c>
      <c r="E100" s="114" t="e">
        <f>VLOOKUP(D100,'пр.взв'!D7:G26,2,FALSE)</f>
        <v>#N/A</v>
      </c>
      <c r="F100" s="97"/>
      <c r="G100" s="97"/>
      <c r="H100" s="99"/>
      <c r="I100" s="101"/>
      <c r="K100" s="132"/>
      <c r="L100" s="134" t="e">
        <f>VLOOKUP(K100,'пр.взв'!B7:E26,2,FALSE)</f>
        <v>#N/A</v>
      </c>
      <c r="M100" s="134" t="e">
        <f>VLOOKUP(L100,'пр.взв'!C7:F26,2,FALSE)</f>
        <v>#N/A</v>
      </c>
      <c r="N100" s="134" t="e">
        <f>VLOOKUP(M100,'пр.взв'!D7:G26,2,FALSE)</f>
        <v>#N/A</v>
      </c>
      <c r="O100" s="97"/>
      <c r="P100" s="97"/>
      <c r="Q100" s="99"/>
      <c r="R100" s="101"/>
    </row>
    <row r="101" spans="1:18" ht="12.75" customHeight="1">
      <c r="A101" s="12"/>
      <c r="B101" s="104"/>
      <c r="C101" s="106"/>
      <c r="D101" s="115"/>
      <c r="E101" s="115"/>
      <c r="F101" s="98"/>
      <c r="G101" s="98"/>
      <c r="H101" s="100"/>
      <c r="I101" s="102"/>
      <c r="K101" s="133"/>
      <c r="L101" s="109"/>
      <c r="M101" s="109"/>
      <c r="N101" s="109"/>
      <c r="O101" s="98"/>
      <c r="P101" s="98"/>
      <c r="Q101" s="100"/>
      <c r="R101" s="102"/>
    </row>
    <row r="102" spans="1:18" ht="12.75" customHeight="1">
      <c r="A102" s="12"/>
      <c r="B102" s="104"/>
      <c r="C102" s="109" t="e">
        <f>VLOOKUP(B102,'пр.взв'!B7:E26,2,FALSE)</f>
        <v>#N/A</v>
      </c>
      <c r="D102" s="116" t="e">
        <f>VLOOKUP(C102,'пр.взв'!C7:F26,2,FALSE)</f>
        <v>#N/A</v>
      </c>
      <c r="E102" s="116" t="e">
        <f>VLOOKUP(D102,'пр.взв'!D7:G26,2,FALSE)</f>
        <v>#N/A</v>
      </c>
      <c r="F102" s="98"/>
      <c r="G102" s="98"/>
      <c r="H102" s="100"/>
      <c r="I102" s="102"/>
      <c r="K102" s="135"/>
      <c r="L102" s="137" t="e">
        <f>VLOOKUP(K102,'пр.взв'!B7:F26,2,FALSE)</f>
        <v>#N/A</v>
      </c>
      <c r="M102" s="137" t="e">
        <f>VLOOKUP(L102,'пр.взв'!C7:G26,2,FALSE)</f>
        <v>#N/A</v>
      </c>
      <c r="N102" s="137" t="e">
        <f>VLOOKUP(M102,'пр.взв'!D7:H26,2,FALSE)</f>
        <v>#N/A</v>
      </c>
      <c r="O102" s="98"/>
      <c r="P102" s="98"/>
      <c r="Q102" s="100"/>
      <c r="R102" s="102"/>
    </row>
    <row r="103" spans="1:18" ht="13.5" customHeight="1" thickBot="1">
      <c r="A103" s="12"/>
      <c r="B103" s="108"/>
      <c r="C103" s="106"/>
      <c r="D103" s="115"/>
      <c r="E103" s="115"/>
      <c r="F103" s="111"/>
      <c r="G103" s="111"/>
      <c r="H103" s="112"/>
      <c r="I103" s="107"/>
      <c r="K103" s="136"/>
      <c r="L103" s="138"/>
      <c r="M103" s="138"/>
      <c r="N103" s="138"/>
      <c r="O103" s="111"/>
      <c r="P103" s="111"/>
      <c r="Q103" s="112"/>
      <c r="R103" s="107"/>
    </row>
    <row r="104" spans="1:18" ht="12.75" customHeight="1">
      <c r="A104" s="12"/>
      <c r="B104" s="103"/>
      <c r="C104" s="105" t="e">
        <f>VLOOKUP(B104,'пр.взв'!B7:E26,2,FALSE)</f>
        <v>#N/A</v>
      </c>
      <c r="D104" s="114" t="e">
        <f>VLOOKUP(C104,'пр.взв'!C7:F26,2,FALSE)</f>
        <v>#N/A</v>
      </c>
      <c r="E104" s="114" t="e">
        <f>VLOOKUP(D104,'пр.взв'!D7:G26,2,FALSE)</f>
        <v>#N/A</v>
      </c>
      <c r="F104" s="97"/>
      <c r="G104" s="97"/>
      <c r="H104" s="99"/>
      <c r="I104" s="101"/>
      <c r="K104" s="132"/>
      <c r="L104" s="134" t="e">
        <f>VLOOKUP(K104,'пр.взв'!B7:E26,2,FALSE)</f>
        <v>#N/A</v>
      </c>
      <c r="M104" s="134" t="e">
        <f>VLOOKUP(L104,'пр.взв'!C7:F26,2,FALSE)</f>
        <v>#N/A</v>
      </c>
      <c r="N104" s="134" t="e">
        <f>VLOOKUP(M104,'пр.взв'!D7:G26,2,FALSE)</f>
        <v>#N/A</v>
      </c>
      <c r="O104" s="97"/>
      <c r="P104" s="97"/>
      <c r="Q104" s="99"/>
      <c r="R104" s="101"/>
    </row>
    <row r="105" spans="1:18" ht="12.75" customHeight="1">
      <c r="A105" s="12"/>
      <c r="B105" s="104"/>
      <c r="C105" s="106"/>
      <c r="D105" s="115"/>
      <c r="E105" s="115"/>
      <c r="F105" s="98"/>
      <c r="G105" s="98"/>
      <c r="H105" s="100"/>
      <c r="I105" s="102"/>
      <c r="K105" s="133"/>
      <c r="L105" s="109"/>
      <c r="M105" s="109"/>
      <c r="N105" s="109"/>
      <c r="O105" s="98"/>
      <c r="P105" s="98"/>
      <c r="Q105" s="100"/>
      <c r="R105" s="102"/>
    </row>
    <row r="106" spans="1:18" ht="12.75" customHeight="1">
      <c r="A106" s="12"/>
      <c r="B106" s="104"/>
      <c r="C106" s="109" t="e">
        <f>VLOOKUP(B106,'пр.взв'!B7:E26,2,FALSE)</f>
        <v>#N/A</v>
      </c>
      <c r="D106" s="116" t="e">
        <f>VLOOKUP(C106,'пр.взв'!C7:F26,2,FALSE)</f>
        <v>#N/A</v>
      </c>
      <c r="E106" s="116" t="e">
        <f>VLOOKUP(D106,'пр.взв'!D7:G26,2,FALSE)</f>
        <v>#N/A</v>
      </c>
      <c r="F106" s="98"/>
      <c r="G106" s="98"/>
      <c r="H106" s="100"/>
      <c r="I106" s="102"/>
      <c r="K106" s="135"/>
      <c r="L106" s="137" t="e">
        <f>VLOOKUP(K106,'пр.взв'!B7:E26,2,FALSE)</f>
        <v>#N/A</v>
      </c>
      <c r="M106" s="137" t="e">
        <f>VLOOKUP(L106,'пр.взв'!C7:F26,2,FALSE)</f>
        <v>#N/A</v>
      </c>
      <c r="N106" s="137" t="e">
        <f>VLOOKUP(M106,'пр.взв'!D7:G26,2,FALSE)</f>
        <v>#N/A</v>
      </c>
      <c r="O106" s="98"/>
      <c r="P106" s="98"/>
      <c r="Q106" s="100"/>
      <c r="R106" s="102"/>
    </row>
    <row r="107" spans="1:18" ht="13.5" customHeight="1" thickBot="1">
      <c r="A107" s="12"/>
      <c r="B107" s="108"/>
      <c r="C107" s="106"/>
      <c r="D107" s="115"/>
      <c r="E107" s="115"/>
      <c r="F107" s="111"/>
      <c r="G107" s="111"/>
      <c r="H107" s="112"/>
      <c r="I107" s="107"/>
      <c r="K107" s="136"/>
      <c r="L107" s="138"/>
      <c r="M107" s="138"/>
      <c r="N107" s="138"/>
      <c r="O107" s="111"/>
      <c r="P107" s="111"/>
      <c r="Q107" s="112"/>
      <c r="R107" s="107"/>
    </row>
    <row r="108" spans="1:18" ht="12.75" customHeight="1">
      <c r="A108" s="12"/>
      <c r="B108" s="103"/>
      <c r="C108" s="105" t="e">
        <f>VLOOKUP(B108,'пр.взв'!B7:E26,2,FALSE)</f>
        <v>#N/A</v>
      </c>
      <c r="D108" s="114" t="e">
        <f>VLOOKUP(C108,'пр.взв'!C7:F26,2,FALSE)</f>
        <v>#N/A</v>
      </c>
      <c r="E108" s="114" t="e">
        <f>VLOOKUP(D108,'пр.взв'!D7:G26,2,FALSE)</f>
        <v>#N/A</v>
      </c>
      <c r="F108" s="97"/>
      <c r="G108" s="97"/>
      <c r="H108" s="99"/>
      <c r="I108" s="101"/>
      <c r="K108" s="132"/>
      <c r="L108" s="134" t="e">
        <f>VLOOKUP(K108,'пр.взв'!B7:E26,2,FALSE)</f>
        <v>#N/A</v>
      </c>
      <c r="M108" s="134" t="e">
        <f>VLOOKUP(L108,'пр.взв'!C7:F26,2,FALSE)</f>
        <v>#N/A</v>
      </c>
      <c r="N108" s="134" t="e">
        <f>VLOOKUP(M108,'пр.взв'!D7:G26,2,FALSE)</f>
        <v>#N/A</v>
      </c>
      <c r="O108" s="97"/>
      <c r="P108" s="97"/>
      <c r="Q108" s="99"/>
      <c r="R108" s="101"/>
    </row>
    <row r="109" spans="1:18" ht="12.75" customHeight="1">
      <c r="A109" s="12"/>
      <c r="B109" s="104"/>
      <c r="C109" s="106"/>
      <c r="D109" s="115"/>
      <c r="E109" s="115"/>
      <c r="F109" s="98"/>
      <c r="G109" s="98"/>
      <c r="H109" s="100"/>
      <c r="I109" s="102"/>
      <c r="K109" s="133"/>
      <c r="L109" s="109"/>
      <c r="M109" s="109"/>
      <c r="N109" s="109"/>
      <c r="O109" s="98"/>
      <c r="P109" s="98"/>
      <c r="Q109" s="100"/>
      <c r="R109" s="102"/>
    </row>
    <row r="110" spans="1:18" ht="12.75" customHeight="1">
      <c r="A110" s="12"/>
      <c r="B110" s="104"/>
      <c r="C110" s="109" t="e">
        <f>VLOOKUP(B110,'пр.взв'!B7:E26,2,FALSE)</f>
        <v>#N/A</v>
      </c>
      <c r="D110" s="116" t="e">
        <f>VLOOKUP(C110,'пр.взв'!C7:F26,2,FALSE)</f>
        <v>#N/A</v>
      </c>
      <c r="E110" s="116" t="e">
        <f>VLOOKUP(D110,'пр.взв'!D7:G26,2,FALSE)</f>
        <v>#N/A</v>
      </c>
      <c r="F110" s="98"/>
      <c r="G110" s="98"/>
      <c r="H110" s="100"/>
      <c r="I110" s="102"/>
      <c r="K110" s="135"/>
      <c r="L110" s="137" t="e">
        <f>VLOOKUP(K110,'пр.взв'!B7:E26,2,FALSE)</f>
        <v>#N/A</v>
      </c>
      <c r="M110" s="137" t="e">
        <f>VLOOKUP(L110,'пр.взв'!C7:F26,2,FALSE)</f>
        <v>#N/A</v>
      </c>
      <c r="N110" s="137" t="e">
        <f>VLOOKUP(M110,'пр.взв'!D7:G26,2,FALSE)</f>
        <v>#N/A</v>
      </c>
      <c r="O110" s="98"/>
      <c r="P110" s="98"/>
      <c r="Q110" s="100"/>
      <c r="R110" s="102"/>
    </row>
    <row r="111" spans="1:18" ht="13.5" customHeight="1" thickBot="1">
      <c r="A111" s="12"/>
      <c r="B111" s="108"/>
      <c r="C111" s="106"/>
      <c r="D111" s="115"/>
      <c r="E111" s="115"/>
      <c r="F111" s="111"/>
      <c r="G111" s="111"/>
      <c r="H111" s="112"/>
      <c r="I111" s="107"/>
      <c r="K111" s="136"/>
      <c r="L111" s="138"/>
      <c r="M111" s="138"/>
      <c r="N111" s="138"/>
      <c r="O111" s="111"/>
      <c r="P111" s="111"/>
      <c r="Q111" s="112"/>
      <c r="R111" s="107"/>
    </row>
    <row r="112" spans="1:18" ht="12.75" customHeight="1">
      <c r="A112" s="12"/>
      <c r="B112" s="103"/>
      <c r="C112" s="105" t="e">
        <f>VLOOKUP(B112,'пр.взв'!B7:E26,2,FALSE)</f>
        <v>#N/A</v>
      </c>
      <c r="D112" s="114" t="e">
        <f>VLOOKUP(C112,'пр.взв'!C7:F26,2,FALSE)</f>
        <v>#N/A</v>
      </c>
      <c r="E112" s="114" t="e">
        <f>VLOOKUP(D112,'пр.взв'!D7:G26,2,FALSE)</f>
        <v>#N/A</v>
      </c>
      <c r="F112" s="97"/>
      <c r="G112" s="97"/>
      <c r="H112" s="99"/>
      <c r="I112" s="101"/>
      <c r="K112" s="132"/>
      <c r="L112" s="134" t="e">
        <f>VLOOKUP(K112,'пр.взв'!B7:E26,2,FALSE)</f>
        <v>#N/A</v>
      </c>
      <c r="M112" s="134" t="e">
        <f>VLOOKUP(L112,'пр.взв'!C7:F26,2,FALSE)</f>
        <v>#N/A</v>
      </c>
      <c r="N112" s="134" t="e">
        <f>VLOOKUP(M112,'пр.взв'!D7:G26,2,FALSE)</f>
        <v>#N/A</v>
      </c>
      <c r="O112" s="97"/>
      <c r="P112" s="97"/>
      <c r="Q112" s="99"/>
      <c r="R112" s="101"/>
    </row>
    <row r="113" spans="1:18" ht="12.75" customHeight="1">
      <c r="A113" s="12"/>
      <c r="B113" s="104"/>
      <c r="C113" s="106"/>
      <c r="D113" s="115"/>
      <c r="E113" s="115"/>
      <c r="F113" s="98"/>
      <c r="G113" s="98"/>
      <c r="H113" s="100"/>
      <c r="I113" s="102"/>
      <c r="K113" s="133"/>
      <c r="L113" s="109"/>
      <c r="M113" s="109"/>
      <c r="N113" s="109"/>
      <c r="O113" s="98"/>
      <c r="P113" s="98"/>
      <c r="Q113" s="100"/>
      <c r="R113" s="102"/>
    </row>
    <row r="114" spans="1:18" ht="12.75" customHeight="1">
      <c r="A114" s="12"/>
      <c r="B114" s="104"/>
      <c r="C114" s="109" t="e">
        <f>VLOOKUP(B114,'пр.взв'!B7:E26,2,FALSE)</f>
        <v>#N/A</v>
      </c>
      <c r="D114" s="116" t="e">
        <f>VLOOKUP(C114,'пр.взв'!C7:F26,2,FALSE)</f>
        <v>#N/A</v>
      </c>
      <c r="E114" s="116" t="e">
        <f>VLOOKUP(D114,'пр.взв'!D7:G26,2,FALSE)</f>
        <v>#N/A</v>
      </c>
      <c r="F114" s="98"/>
      <c r="G114" s="98"/>
      <c r="H114" s="100"/>
      <c r="I114" s="102"/>
      <c r="K114" s="135"/>
      <c r="L114" s="137" t="e">
        <f>VLOOKUP(K114,'пр.взв'!B7:E26,2,FALSE)</f>
        <v>#N/A</v>
      </c>
      <c r="M114" s="137" t="e">
        <f>VLOOKUP(L114,'пр.взв'!C7:F26,2,FALSE)</f>
        <v>#N/A</v>
      </c>
      <c r="N114" s="137" t="e">
        <f>VLOOKUP(M114,'пр.взв'!D7:G26,2,FALSE)</f>
        <v>#N/A</v>
      </c>
      <c r="O114" s="98"/>
      <c r="P114" s="98"/>
      <c r="Q114" s="100"/>
      <c r="R114" s="102"/>
    </row>
    <row r="115" spans="1:18" ht="13.5" customHeight="1" thickBot="1">
      <c r="A115" s="12"/>
      <c r="B115" s="108"/>
      <c r="C115" s="106"/>
      <c r="D115" s="115"/>
      <c r="E115" s="115"/>
      <c r="F115" s="111"/>
      <c r="G115" s="111"/>
      <c r="H115" s="112"/>
      <c r="I115" s="107"/>
      <c r="K115" s="136"/>
      <c r="L115" s="138"/>
      <c r="M115" s="138"/>
      <c r="N115" s="138"/>
      <c r="O115" s="111"/>
      <c r="P115" s="111"/>
      <c r="Q115" s="112"/>
      <c r="R115" s="107"/>
    </row>
    <row r="116" spans="1:18" ht="12.75" customHeight="1">
      <c r="A116" s="12"/>
      <c r="B116" s="103"/>
      <c r="C116" s="105" t="e">
        <f>VLOOKUP(B116,'пр.взв'!B7:E26,2,FALSE)</f>
        <v>#N/A</v>
      </c>
      <c r="D116" s="114" t="e">
        <f>VLOOKUP(C116,'пр.взв'!C7:F26,2,FALSE)</f>
        <v>#N/A</v>
      </c>
      <c r="E116" s="114" t="e">
        <f>VLOOKUP(D116,'пр.взв'!D7:G26,2,FALSE)</f>
        <v>#N/A</v>
      </c>
      <c r="F116" s="97"/>
      <c r="G116" s="97"/>
      <c r="H116" s="99"/>
      <c r="I116" s="101"/>
      <c r="K116" s="132"/>
      <c r="L116" s="134" t="e">
        <f>VLOOKUP(K116,'пр.взв'!B7:E26,2,FALSE)</f>
        <v>#N/A</v>
      </c>
      <c r="M116" s="134" t="e">
        <f>VLOOKUP(L116,'пр.взв'!C7:F26,2,FALSE)</f>
        <v>#N/A</v>
      </c>
      <c r="N116" s="134" t="e">
        <f>VLOOKUP(M116,'пр.взв'!D7:G26,2,FALSE)</f>
        <v>#N/A</v>
      </c>
      <c r="O116" s="97"/>
      <c r="P116" s="97"/>
      <c r="Q116" s="99"/>
      <c r="R116" s="101"/>
    </row>
    <row r="117" spans="1:18" ht="12.75" customHeight="1">
      <c r="A117" s="12"/>
      <c r="B117" s="104"/>
      <c r="C117" s="106"/>
      <c r="D117" s="115"/>
      <c r="E117" s="115"/>
      <c r="F117" s="98"/>
      <c r="G117" s="98"/>
      <c r="H117" s="100"/>
      <c r="I117" s="102"/>
      <c r="K117" s="133"/>
      <c r="L117" s="109"/>
      <c r="M117" s="109"/>
      <c r="N117" s="109"/>
      <c r="O117" s="98"/>
      <c r="P117" s="98"/>
      <c r="Q117" s="100"/>
      <c r="R117" s="102"/>
    </row>
    <row r="118" spans="1:18" ht="12.75" customHeight="1">
      <c r="A118" s="12"/>
      <c r="B118" s="104"/>
      <c r="C118" s="109" t="e">
        <f>VLOOKUP(B118,'пр.взв'!B7:E26,2,FALSE)</f>
        <v>#N/A</v>
      </c>
      <c r="D118" s="116" t="e">
        <f>VLOOKUP(C118,'пр.взв'!C7:F26,2,FALSE)</f>
        <v>#N/A</v>
      </c>
      <c r="E118" s="116" t="e">
        <f>VLOOKUP(D118,'пр.взв'!D7:G26,2,FALSE)</f>
        <v>#N/A</v>
      </c>
      <c r="F118" s="98"/>
      <c r="G118" s="98"/>
      <c r="H118" s="100"/>
      <c r="I118" s="102"/>
      <c r="K118" s="135"/>
      <c r="L118" s="139" t="e">
        <f>VLOOKUP(K118,'пр.взв'!B7:E26,2,FALSE)</f>
        <v>#N/A</v>
      </c>
      <c r="M118" s="139" t="e">
        <f>VLOOKUP(L118,'пр.взв'!C7:F26,2,FALSE)</f>
        <v>#N/A</v>
      </c>
      <c r="N118" s="139" t="e">
        <f>VLOOKUP(M118,'пр.взв'!D7:G26,2,FALSE)</f>
        <v>#N/A</v>
      </c>
      <c r="O118" s="98"/>
      <c r="P118" s="98"/>
      <c r="Q118" s="100"/>
      <c r="R118" s="102"/>
    </row>
    <row r="119" spans="1:18" ht="13.5" customHeight="1" thickBot="1">
      <c r="A119" s="12"/>
      <c r="B119" s="108"/>
      <c r="C119" s="106"/>
      <c r="D119" s="115"/>
      <c r="E119" s="115"/>
      <c r="F119" s="111"/>
      <c r="G119" s="111"/>
      <c r="H119" s="112"/>
      <c r="I119" s="107"/>
      <c r="K119" s="136"/>
      <c r="L119" s="109"/>
      <c r="M119" s="109"/>
      <c r="N119" s="109"/>
      <c r="O119" s="111"/>
      <c r="P119" s="111"/>
      <c r="Q119" s="112"/>
      <c r="R119" s="107"/>
    </row>
    <row r="120" spans="1:18" ht="12.75" customHeight="1">
      <c r="A120" s="12"/>
      <c r="B120" s="103"/>
      <c r="C120" s="105" t="e">
        <f>VLOOKUP(B120,'пр.взв'!B7:E26,2,FALSE)</f>
        <v>#N/A</v>
      </c>
      <c r="D120" s="114" t="e">
        <f>VLOOKUP(C120,'пр.взв'!C7:F26,2,FALSE)</f>
        <v>#N/A</v>
      </c>
      <c r="E120" s="114" t="e">
        <f>VLOOKUP(D120,'пр.взв'!D7:G26,2,FALSE)</f>
        <v>#N/A</v>
      </c>
      <c r="F120" s="120"/>
      <c r="G120" s="97"/>
      <c r="H120" s="99"/>
      <c r="I120" s="101"/>
      <c r="K120" s="132"/>
      <c r="L120" s="134" t="e">
        <f>VLOOKUP(K120,'пр.взв'!B7:F26,2,FALSE)</f>
        <v>#N/A</v>
      </c>
      <c r="M120" s="134" t="e">
        <f>VLOOKUP(L120,'пр.взв'!C7:G26,2,FALSE)</f>
        <v>#N/A</v>
      </c>
      <c r="N120" s="134" t="e">
        <f>VLOOKUP(M120,'пр.взв'!D7:H26,2,FALSE)</f>
        <v>#N/A</v>
      </c>
      <c r="O120" s="120"/>
      <c r="P120" s="97"/>
      <c r="Q120" s="99"/>
      <c r="R120" s="101"/>
    </row>
    <row r="121" spans="1:18" ht="12.75" customHeight="1">
      <c r="A121" s="12"/>
      <c r="B121" s="104"/>
      <c r="C121" s="106"/>
      <c r="D121" s="115"/>
      <c r="E121" s="115"/>
      <c r="F121" s="118"/>
      <c r="G121" s="98"/>
      <c r="H121" s="100"/>
      <c r="I121" s="102"/>
      <c r="K121" s="133"/>
      <c r="L121" s="109"/>
      <c r="M121" s="109"/>
      <c r="N121" s="109"/>
      <c r="O121" s="118"/>
      <c r="P121" s="98"/>
      <c r="Q121" s="100"/>
      <c r="R121" s="102"/>
    </row>
    <row r="122" spans="1:18" ht="12.75" customHeight="1">
      <c r="A122" s="12"/>
      <c r="B122" s="104"/>
      <c r="C122" s="109" t="e">
        <f>VLOOKUP(B122,'пр.взв'!B7:E26,2,FALSE)</f>
        <v>#N/A</v>
      </c>
      <c r="D122" s="116" t="e">
        <f>VLOOKUP(C122,'пр.взв'!C7:F26,2,FALSE)</f>
        <v>#N/A</v>
      </c>
      <c r="E122" s="116" t="e">
        <f>VLOOKUP(D122,'пр.взв'!D7:G26,2,FALSE)</f>
        <v>#N/A</v>
      </c>
      <c r="F122" s="118"/>
      <c r="G122" s="98"/>
      <c r="H122" s="100"/>
      <c r="I122" s="102"/>
      <c r="K122" s="135"/>
      <c r="L122" s="137" t="e">
        <f>VLOOKUP(K122,'пр.взв'!B7:E26,2,FALSE)</f>
        <v>#N/A</v>
      </c>
      <c r="M122" s="137" t="e">
        <f>VLOOKUP(L122,'пр.взв'!C7:F26,2,FALSE)</f>
        <v>#N/A</v>
      </c>
      <c r="N122" s="137" t="e">
        <f>VLOOKUP(M122,'пр.взв'!D7:G26,2,FALSE)</f>
        <v>#N/A</v>
      </c>
      <c r="O122" s="118"/>
      <c r="P122" s="98"/>
      <c r="Q122" s="100"/>
      <c r="R122" s="102"/>
    </row>
    <row r="123" spans="1:18" ht="13.5" customHeight="1" thickBot="1">
      <c r="A123" s="12"/>
      <c r="B123" s="108"/>
      <c r="C123" s="110"/>
      <c r="D123" s="117"/>
      <c r="E123" s="117"/>
      <c r="F123" s="119"/>
      <c r="G123" s="111"/>
      <c r="H123" s="112"/>
      <c r="I123" s="107"/>
      <c r="K123" s="136"/>
      <c r="L123" s="138"/>
      <c r="M123" s="138"/>
      <c r="N123" s="138"/>
      <c r="O123" s="119"/>
      <c r="P123" s="111"/>
      <c r="Q123" s="112"/>
      <c r="R123" s="107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</row>
    <row r="131" spans="1:18" ht="12.75">
      <c r="A131" s="12"/>
      <c r="B131" s="12"/>
      <c r="C131" s="12"/>
      <c r="D131" s="12"/>
      <c r="E131" s="12"/>
      <c r="F131" s="12"/>
      <c r="G131" s="12"/>
      <c r="H131" s="12"/>
      <c r="I131" s="12"/>
      <c r="K131" s="12"/>
      <c r="L131" s="12"/>
      <c r="M131" s="12"/>
      <c r="N131" s="12"/>
      <c r="O131" s="12"/>
      <c r="P131" s="12"/>
      <c r="Q131" s="12"/>
      <c r="R131" s="12"/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</sheetData>
  <sheetProtection/>
  <mergeCells count="961">
    <mergeCell ref="O122:O123"/>
    <mergeCell ref="P122:P123"/>
    <mergeCell ref="Q122:Q123"/>
    <mergeCell ref="R122:R123"/>
    <mergeCell ref="K122:K123"/>
    <mergeCell ref="L122:L123"/>
    <mergeCell ref="M122:M123"/>
    <mergeCell ref="N122:N123"/>
    <mergeCell ref="O120:O121"/>
    <mergeCell ref="P120:P121"/>
    <mergeCell ref="Q120:Q121"/>
    <mergeCell ref="R120:R121"/>
    <mergeCell ref="K120:K121"/>
    <mergeCell ref="L120:L121"/>
    <mergeCell ref="M120:M121"/>
    <mergeCell ref="N120:N121"/>
    <mergeCell ref="O118:O119"/>
    <mergeCell ref="P118:P119"/>
    <mergeCell ref="Q118:Q119"/>
    <mergeCell ref="R118:R119"/>
    <mergeCell ref="K118:K119"/>
    <mergeCell ref="L118:L119"/>
    <mergeCell ref="M118:M119"/>
    <mergeCell ref="N118:N119"/>
    <mergeCell ref="O116:O117"/>
    <mergeCell ref="P116:P117"/>
    <mergeCell ref="Q116:Q117"/>
    <mergeCell ref="R116:R117"/>
    <mergeCell ref="K116:K117"/>
    <mergeCell ref="L116:L117"/>
    <mergeCell ref="M116:M117"/>
    <mergeCell ref="N116:N117"/>
    <mergeCell ref="O114:O115"/>
    <mergeCell ref="P114:P115"/>
    <mergeCell ref="Q114:Q115"/>
    <mergeCell ref="R114:R115"/>
    <mergeCell ref="K114:K115"/>
    <mergeCell ref="L114:L115"/>
    <mergeCell ref="M114:M115"/>
    <mergeCell ref="N114:N115"/>
    <mergeCell ref="O112:O113"/>
    <mergeCell ref="P112:P113"/>
    <mergeCell ref="Q112:Q113"/>
    <mergeCell ref="R112:R113"/>
    <mergeCell ref="K112:K113"/>
    <mergeCell ref="L112:L113"/>
    <mergeCell ref="M112:M113"/>
    <mergeCell ref="N112:N113"/>
    <mergeCell ref="O110:O111"/>
    <mergeCell ref="P110:P111"/>
    <mergeCell ref="Q110:Q111"/>
    <mergeCell ref="R110:R111"/>
    <mergeCell ref="K110:K111"/>
    <mergeCell ref="L110:L111"/>
    <mergeCell ref="M110:M111"/>
    <mergeCell ref="N110:N111"/>
    <mergeCell ref="O108:O109"/>
    <mergeCell ref="P108:P109"/>
    <mergeCell ref="Q108:Q109"/>
    <mergeCell ref="R108:R109"/>
    <mergeCell ref="K108:K109"/>
    <mergeCell ref="L108:L109"/>
    <mergeCell ref="M108:M109"/>
    <mergeCell ref="N108:N109"/>
    <mergeCell ref="O106:O107"/>
    <mergeCell ref="P106:P107"/>
    <mergeCell ref="Q106:Q107"/>
    <mergeCell ref="R106:R107"/>
    <mergeCell ref="K106:K107"/>
    <mergeCell ref="L106:L107"/>
    <mergeCell ref="M106:M107"/>
    <mergeCell ref="N106:N107"/>
    <mergeCell ref="O104:O105"/>
    <mergeCell ref="P104:P105"/>
    <mergeCell ref="Q104:Q105"/>
    <mergeCell ref="R104:R105"/>
    <mergeCell ref="K104:K105"/>
    <mergeCell ref="L104:L105"/>
    <mergeCell ref="M104:M105"/>
    <mergeCell ref="N104:N105"/>
    <mergeCell ref="O102:O103"/>
    <mergeCell ref="P102:P103"/>
    <mergeCell ref="Q102:Q103"/>
    <mergeCell ref="R102:R103"/>
    <mergeCell ref="K102:K103"/>
    <mergeCell ref="L102:L103"/>
    <mergeCell ref="M102:M103"/>
    <mergeCell ref="N102:N103"/>
    <mergeCell ref="O100:O101"/>
    <mergeCell ref="P100:P101"/>
    <mergeCell ref="Q100:Q101"/>
    <mergeCell ref="R100:R101"/>
    <mergeCell ref="K100:K101"/>
    <mergeCell ref="L100:L101"/>
    <mergeCell ref="M100:M101"/>
    <mergeCell ref="N100:N101"/>
    <mergeCell ref="O98:O99"/>
    <mergeCell ref="P98:P99"/>
    <mergeCell ref="Q98:Q99"/>
    <mergeCell ref="R98:R99"/>
    <mergeCell ref="K98:K99"/>
    <mergeCell ref="L98:L99"/>
    <mergeCell ref="M98:M99"/>
    <mergeCell ref="N98:N99"/>
    <mergeCell ref="O96:O97"/>
    <mergeCell ref="P96:P97"/>
    <mergeCell ref="Q96:Q97"/>
    <mergeCell ref="R96:R97"/>
    <mergeCell ref="K96:K97"/>
    <mergeCell ref="L96:L97"/>
    <mergeCell ref="M96:M97"/>
    <mergeCell ref="N96:N97"/>
    <mergeCell ref="O94:O95"/>
    <mergeCell ref="P94:P95"/>
    <mergeCell ref="Q94:Q95"/>
    <mergeCell ref="R94:R95"/>
    <mergeCell ref="K94:K95"/>
    <mergeCell ref="L94:L95"/>
    <mergeCell ref="M94:M95"/>
    <mergeCell ref="N94:N95"/>
    <mergeCell ref="O92:O93"/>
    <mergeCell ref="P92:P93"/>
    <mergeCell ref="Q92:Q93"/>
    <mergeCell ref="R92:R93"/>
    <mergeCell ref="K92:K93"/>
    <mergeCell ref="L92:L93"/>
    <mergeCell ref="M92:M93"/>
    <mergeCell ref="N92:N93"/>
    <mergeCell ref="O90:O91"/>
    <mergeCell ref="P90:P91"/>
    <mergeCell ref="Q90:Q91"/>
    <mergeCell ref="R90:R91"/>
    <mergeCell ref="K90:K91"/>
    <mergeCell ref="L90:L91"/>
    <mergeCell ref="M90:M91"/>
    <mergeCell ref="N90:N91"/>
    <mergeCell ref="O88:O89"/>
    <mergeCell ref="P88:P89"/>
    <mergeCell ref="Q88:Q89"/>
    <mergeCell ref="R88:R89"/>
    <mergeCell ref="K88:K89"/>
    <mergeCell ref="L88:L89"/>
    <mergeCell ref="M88:M89"/>
    <mergeCell ref="N88:N89"/>
    <mergeCell ref="O86:O87"/>
    <mergeCell ref="P86:P87"/>
    <mergeCell ref="Q86:Q87"/>
    <mergeCell ref="R86:R87"/>
    <mergeCell ref="K86:K87"/>
    <mergeCell ref="L86:L87"/>
    <mergeCell ref="M86:M87"/>
    <mergeCell ref="N86:N87"/>
    <mergeCell ref="O84:O85"/>
    <mergeCell ref="P84:P85"/>
    <mergeCell ref="Q84:Q85"/>
    <mergeCell ref="R84:R85"/>
    <mergeCell ref="K84:K85"/>
    <mergeCell ref="L84:L85"/>
    <mergeCell ref="M84:M85"/>
    <mergeCell ref="N84:N85"/>
    <mergeCell ref="O82:O83"/>
    <mergeCell ref="P82:P83"/>
    <mergeCell ref="Q82:Q83"/>
    <mergeCell ref="R82:R83"/>
    <mergeCell ref="K82:K83"/>
    <mergeCell ref="L82:L83"/>
    <mergeCell ref="M82:M83"/>
    <mergeCell ref="N82:N83"/>
    <mergeCell ref="O80:O81"/>
    <mergeCell ref="P80:P81"/>
    <mergeCell ref="Q80:Q81"/>
    <mergeCell ref="R80:R81"/>
    <mergeCell ref="K80:K81"/>
    <mergeCell ref="L80:L81"/>
    <mergeCell ref="M80:M81"/>
    <mergeCell ref="N80:N81"/>
    <mergeCell ref="O78:O79"/>
    <mergeCell ref="P78:P79"/>
    <mergeCell ref="Q78:Q79"/>
    <mergeCell ref="R78:R79"/>
    <mergeCell ref="K78:K79"/>
    <mergeCell ref="L78:L79"/>
    <mergeCell ref="M78:M79"/>
    <mergeCell ref="N78:N79"/>
    <mergeCell ref="O76:O77"/>
    <mergeCell ref="P76:P77"/>
    <mergeCell ref="Q76:Q77"/>
    <mergeCell ref="R76:R77"/>
    <mergeCell ref="K76:K77"/>
    <mergeCell ref="L76:L77"/>
    <mergeCell ref="M76:M77"/>
    <mergeCell ref="N76:N77"/>
    <mergeCell ref="O74:O75"/>
    <mergeCell ref="P74:P75"/>
    <mergeCell ref="Q74:Q75"/>
    <mergeCell ref="R74:R75"/>
    <mergeCell ref="K74:K75"/>
    <mergeCell ref="L74:L75"/>
    <mergeCell ref="M74:M75"/>
    <mergeCell ref="N74:N75"/>
    <mergeCell ref="O72:O73"/>
    <mergeCell ref="P72:P73"/>
    <mergeCell ref="Q72:Q73"/>
    <mergeCell ref="R72:R73"/>
    <mergeCell ref="K72:K73"/>
    <mergeCell ref="L72:L73"/>
    <mergeCell ref="M72:M73"/>
    <mergeCell ref="N72:N73"/>
    <mergeCell ref="O70:O71"/>
    <mergeCell ref="P70:P71"/>
    <mergeCell ref="Q70:Q71"/>
    <mergeCell ref="R70:R71"/>
    <mergeCell ref="K70:K71"/>
    <mergeCell ref="L70:L71"/>
    <mergeCell ref="M70:M71"/>
    <mergeCell ref="N70:N71"/>
    <mergeCell ref="O68:O69"/>
    <mergeCell ref="P68:P69"/>
    <mergeCell ref="Q68:Q69"/>
    <mergeCell ref="R68:R69"/>
    <mergeCell ref="K68:K69"/>
    <mergeCell ref="L68:L69"/>
    <mergeCell ref="M68:M69"/>
    <mergeCell ref="N68:N69"/>
    <mergeCell ref="K64:R64"/>
    <mergeCell ref="K66:K67"/>
    <mergeCell ref="L66:L67"/>
    <mergeCell ref="M66:M67"/>
    <mergeCell ref="N66:N67"/>
    <mergeCell ref="O66:O67"/>
    <mergeCell ref="P66:P67"/>
    <mergeCell ref="Q66:Q67"/>
    <mergeCell ref="R66:R67"/>
    <mergeCell ref="O60:O61"/>
    <mergeCell ref="P60:P61"/>
    <mergeCell ref="Q60:Q61"/>
    <mergeCell ref="R60:R61"/>
    <mergeCell ref="K60:K61"/>
    <mergeCell ref="L60:L61"/>
    <mergeCell ref="M60:M61"/>
    <mergeCell ref="N60:N61"/>
    <mergeCell ref="O58:O59"/>
    <mergeCell ref="P58:P59"/>
    <mergeCell ref="Q58:Q59"/>
    <mergeCell ref="R58:R59"/>
    <mergeCell ref="K58:K59"/>
    <mergeCell ref="L58:L59"/>
    <mergeCell ref="M58:M59"/>
    <mergeCell ref="N58:N59"/>
    <mergeCell ref="O56:O57"/>
    <mergeCell ref="P56:P57"/>
    <mergeCell ref="Q56:Q57"/>
    <mergeCell ref="R56:R57"/>
    <mergeCell ref="K56:K57"/>
    <mergeCell ref="L56:L57"/>
    <mergeCell ref="M56:M57"/>
    <mergeCell ref="N56:N57"/>
    <mergeCell ref="O54:O55"/>
    <mergeCell ref="P54:P55"/>
    <mergeCell ref="Q54:Q55"/>
    <mergeCell ref="R54:R55"/>
    <mergeCell ref="K54:K55"/>
    <mergeCell ref="L54:L55"/>
    <mergeCell ref="M54:M55"/>
    <mergeCell ref="N54:N55"/>
    <mergeCell ref="O52:O53"/>
    <mergeCell ref="P52:P53"/>
    <mergeCell ref="Q52:Q53"/>
    <mergeCell ref="R52:R53"/>
    <mergeCell ref="K52:K53"/>
    <mergeCell ref="L52:L53"/>
    <mergeCell ref="M52:M53"/>
    <mergeCell ref="N52:N53"/>
    <mergeCell ref="O50:O51"/>
    <mergeCell ref="P50:P51"/>
    <mergeCell ref="Q50:Q51"/>
    <mergeCell ref="R50:R51"/>
    <mergeCell ref="K50:K51"/>
    <mergeCell ref="L50:L51"/>
    <mergeCell ref="M50:M51"/>
    <mergeCell ref="N50:N51"/>
    <mergeCell ref="O48:O49"/>
    <mergeCell ref="P48:P49"/>
    <mergeCell ref="Q48:Q49"/>
    <mergeCell ref="R48:R49"/>
    <mergeCell ref="K48:K49"/>
    <mergeCell ref="L48:L49"/>
    <mergeCell ref="M48:M49"/>
    <mergeCell ref="N48:N49"/>
    <mergeCell ref="O46:O47"/>
    <mergeCell ref="P46:P47"/>
    <mergeCell ref="Q46:Q47"/>
    <mergeCell ref="R46:R47"/>
    <mergeCell ref="K46:K47"/>
    <mergeCell ref="L46:L47"/>
    <mergeCell ref="M46:M47"/>
    <mergeCell ref="N46:N47"/>
    <mergeCell ref="O44:O45"/>
    <mergeCell ref="P44:P45"/>
    <mergeCell ref="Q44:Q45"/>
    <mergeCell ref="R44:R45"/>
    <mergeCell ref="K44:K45"/>
    <mergeCell ref="L44:L45"/>
    <mergeCell ref="M44:M45"/>
    <mergeCell ref="N44:N45"/>
    <mergeCell ref="O42:O43"/>
    <mergeCell ref="P42:P43"/>
    <mergeCell ref="Q42:Q43"/>
    <mergeCell ref="R42:R43"/>
    <mergeCell ref="K42:K43"/>
    <mergeCell ref="L42:L43"/>
    <mergeCell ref="M42:M43"/>
    <mergeCell ref="N42:N43"/>
    <mergeCell ref="O40:O41"/>
    <mergeCell ref="P40:P41"/>
    <mergeCell ref="Q40:Q41"/>
    <mergeCell ref="R40:R41"/>
    <mergeCell ref="K40:K41"/>
    <mergeCell ref="L40:L41"/>
    <mergeCell ref="M40:M41"/>
    <mergeCell ref="N40:N41"/>
    <mergeCell ref="O38:O39"/>
    <mergeCell ref="P38:P39"/>
    <mergeCell ref="Q38:Q39"/>
    <mergeCell ref="R38:R39"/>
    <mergeCell ref="K38:K39"/>
    <mergeCell ref="L38:L39"/>
    <mergeCell ref="M38:M39"/>
    <mergeCell ref="N38:N39"/>
    <mergeCell ref="O36:O37"/>
    <mergeCell ref="P36:P37"/>
    <mergeCell ref="Q36:Q37"/>
    <mergeCell ref="R36:R37"/>
    <mergeCell ref="K36:K37"/>
    <mergeCell ref="L36:L37"/>
    <mergeCell ref="M36:M37"/>
    <mergeCell ref="N36:N37"/>
    <mergeCell ref="O34:O35"/>
    <mergeCell ref="P34:P35"/>
    <mergeCell ref="Q34:Q35"/>
    <mergeCell ref="R34:R35"/>
    <mergeCell ref="K34:K35"/>
    <mergeCell ref="L34:L35"/>
    <mergeCell ref="M34:M35"/>
    <mergeCell ref="N34:N35"/>
    <mergeCell ref="O32:O33"/>
    <mergeCell ref="P32:P33"/>
    <mergeCell ref="Q32:Q33"/>
    <mergeCell ref="R32:R33"/>
    <mergeCell ref="K32:K33"/>
    <mergeCell ref="L32:L33"/>
    <mergeCell ref="M32:M33"/>
    <mergeCell ref="N32:N33"/>
    <mergeCell ref="O30:O31"/>
    <mergeCell ref="P30:P31"/>
    <mergeCell ref="Q30:Q31"/>
    <mergeCell ref="R30:R31"/>
    <mergeCell ref="K30:K31"/>
    <mergeCell ref="L30:L31"/>
    <mergeCell ref="M30:M31"/>
    <mergeCell ref="N30:N31"/>
    <mergeCell ref="O28:O29"/>
    <mergeCell ref="P28:P29"/>
    <mergeCell ref="Q28:Q29"/>
    <mergeCell ref="R28:R29"/>
    <mergeCell ref="K28:K29"/>
    <mergeCell ref="L28:L29"/>
    <mergeCell ref="M28:M29"/>
    <mergeCell ref="N28:N29"/>
    <mergeCell ref="O26:O27"/>
    <mergeCell ref="P26:P27"/>
    <mergeCell ref="Q26:Q27"/>
    <mergeCell ref="R26:R27"/>
    <mergeCell ref="K26:K27"/>
    <mergeCell ref="L26:L27"/>
    <mergeCell ref="M26:M27"/>
    <mergeCell ref="N26:N27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6:A57"/>
    <mergeCell ref="A58:A59"/>
    <mergeCell ref="A60:A61"/>
    <mergeCell ref="B64:I64"/>
    <mergeCell ref="B60:B61"/>
    <mergeCell ref="C60:C61"/>
    <mergeCell ref="G58:G59"/>
    <mergeCell ref="H58:H59"/>
    <mergeCell ref="I58:I59"/>
    <mergeCell ref="H56:H57"/>
    <mergeCell ref="A48:A49"/>
    <mergeCell ref="A50:A51"/>
    <mergeCell ref="A52:A53"/>
    <mergeCell ref="A54:A55"/>
    <mergeCell ref="A40:A41"/>
    <mergeCell ref="A42:A43"/>
    <mergeCell ref="A44:A45"/>
    <mergeCell ref="A46:A47"/>
    <mergeCell ref="I50:I51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50:B51"/>
    <mergeCell ref="C50:C51"/>
    <mergeCell ref="D50:D51"/>
    <mergeCell ref="E50:E51"/>
    <mergeCell ref="B48:B49"/>
    <mergeCell ref="C48:C49"/>
    <mergeCell ref="D48:D49"/>
    <mergeCell ref="E48:E49"/>
    <mergeCell ref="B66:B67"/>
    <mergeCell ref="C66:C67"/>
    <mergeCell ref="D66:D67"/>
    <mergeCell ref="E66:E67"/>
    <mergeCell ref="F66:F67"/>
    <mergeCell ref="G66:G67"/>
    <mergeCell ref="G30:G31"/>
    <mergeCell ref="D60:D61"/>
    <mergeCell ref="E60:E61"/>
    <mergeCell ref="F58:F59"/>
    <mergeCell ref="F60:F61"/>
    <mergeCell ref="G60:G61"/>
    <mergeCell ref="D42:D43"/>
    <mergeCell ref="E42:E43"/>
    <mergeCell ref="D46:D47"/>
    <mergeCell ref="E46:E47"/>
    <mergeCell ref="B68:B69"/>
    <mergeCell ref="C68:C69"/>
    <mergeCell ref="D68:D69"/>
    <mergeCell ref="E68:E69"/>
    <mergeCell ref="F68:F69"/>
    <mergeCell ref="G68:G69"/>
    <mergeCell ref="G70:G71"/>
    <mergeCell ref="H70:H71"/>
    <mergeCell ref="D15:D16"/>
    <mergeCell ref="E15:E16"/>
    <mergeCell ref="F15:F16"/>
    <mergeCell ref="G15:G16"/>
    <mergeCell ref="H66:H67"/>
    <mergeCell ref="D30:D31"/>
    <mergeCell ref="E30:E31"/>
    <mergeCell ref="F30:F31"/>
    <mergeCell ref="D72:D73"/>
    <mergeCell ref="E72:E73"/>
    <mergeCell ref="F72:F73"/>
    <mergeCell ref="G72:G73"/>
    <mergeCell ref="H68:H69"/>
    <mergeCell ref="B70:B71"/>
    <mergeCell ref="C70:C71"/>
    <mergeCell ref="D70:D71"/>
    <mergeCell ref="E70:E71"/>
    <mergeCell ref="F70:F71"/>
    <mergeCell ref="H72:H73"/>
    <mergeCell ref="B74:B75"/>
    <mergeCell ref="C74:C75"/>
    <mergeCell ref="D74:D75"/>
    <mergeCell ref="E74:E75"/>
    <mergeCell ref="F74:F75"/>
    <mergeCell ref="G74:G75"/>
    <mergeCell ref="H74:H75"/>
    <mergeCell ref="B72:B73"/>
    <mergeCell ref="C72:C73"/>
    <mergeCell ref="G78:G79"/>
    <mergeCell ref="H78:H79"/>
    <mergeCell ref="B76:B77"/>
    <mergeCell ref="C76:C77"/>
    <mergeCell ref="D76:D77"/>
    <mergeCell ref="E76:E77"/>
    <mergeCell ref="F76:F77"/>
    <mergeCell ref="G76:G77"/>
    <mergeCell ref="D80:D81"/>
    <mergeCell ref="E80:E81"/>
    <mergeCell ref="F80:F81"/>
    <mergeCell ref="G80:G81"/>
    <mergeCell ref="H76:H77"/>
    <mergeCell ref="B78:B79"/>
    <mergeCell ref="C78:C79"/>
    <mergeCell ref="D78:D79"/>
    <mergeCell ref="E78:E79"/>
    <mergeCell ref="F78:F79"/>
    <mergeCell ref="H80:H81"/>
    <mergeCell ref="B82:B83"/>
    <mergeCell ref="C82:C83"/>
    <mergeCell ref="D82:D83"/>
    <mergeCell ref="E82:E83"/>
    <mergeCell ref="F82:F83"/>
    <mergeCell ref="G82:G83"/>
    <mergeCell ref="H82:H83"/>
    <mergeCell ref="B80:B81"/>
    <mergeCell ref="C80:C81"/>
    <mergeCell ref="G86:G87"/>
    <mergeCell ref="H86:H87"/>
    <mergeCell ref="B84:B85"/>
    <mergeCell ref="C84:C85"/>
    <mergeCell ref="D84:D85"/>
    <mergeCell ref="E84:E85"/>
    <mergeCell ref="F84:F85"/>
    <mergeCell ref="G84:G85"/>
    <mergeCell ref="D88:D89"/>
    <mergeCell ref="E88:E89"/>
    <mergeCell ref="F88:F89"/>
    <mergeCell ref="G88:G89"/>
    <mergeCell ref="H84:H85"/>
    <mergeCell ref="B86:B87"/>
    <mergeCell ref="C86:C87"/>
    <mergeCell ref="D86:D87"/>
    <mergeCell ref="E86:E87"/>
    <mergeCell ref="F86:F87"/>
    <mergeCell ref="H88:H89"/>
    <mergeCell ref="B90:B91"/>
    <mergeCell ref="C90:C91"/>
    <mergeCell ref="D90:D91"/>
    <mergeCell ref="E90:E91"/>
    <mergeCell ref="F90:F91"/>
    <mergeCell ref="G90:G91"/>
    <mergeCell ref="H90:H91"/>
    <mergeCell ref="B88:B89"/>
    <mergeCell ref="C88:C89"/>
    <mergeCell ref="G94:G95"/>
    <mergeCell ref="H94:H95"/>
    <mergeCell ref="B92:B93"/>
    <mergeCell ref="C92:C93"/>
    <mergeCell ref="D92:D93"/>
    <mergeCell ref="E92:E93"/>
    <mergeCell ref="F92:F93"/>
    <mergeCell ref="G92:G93"/>
    <mergeCell ref="D96:D97"/>
    <mergeCell ref="E96:E97"/>
    <mergeCell ref="F96:F97"/>
    <mergeCell ref="G96:G97"/>
    <mergeCell ref="H92:H93"/>
    <mergeCell ref="B94:B95"/>
    <mergeCell ref="C94:C95"/>
    <mergeCell ref="D94:D95"/>
    <mergeCell ref="E94:E95"/>
    <mergeCell ref="F94:F95"/>
    <mergeCell ref="H96:H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G102:G103"/>
    <mergeCell ref="H102:H103"/>
    <mergeCell ref="B100:B101"/>
    <mergeCell ref="C100:C101"/>
    <mergeCell ref="D100:D101"/>
    <mergeCell ref="E100:E101"/>
    <mergeCell ref="F100:F101"/>
    <mergeCell ref="G100:G101"/>
    <mergeCell ref="D104:D105"/>
    <mergeCell ref="E104:E105"/>
    <mergeCell ref="F104:F105"/>
    <mergeCell ref="G104:G105"/>
    <mergeCell ref="H100:H101"/>
    <mergeCell ref="B102:B103"/>
    <mergeCell ref="C102:C103"/>
    <mergeCell ref="D102:D103"/>
    <mergeCell ref="E102:E103"/>
    <mergeCell ref="F102:F103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G110:G111"/>
    <mergeCell ref="H110:H111"/>
    <mergeCell ref="B108:B109"/>
    <mergeCell ref="C108:C109"/>
    <mergeCell ref="D108:D109"/>
    <mergeCell ref="E108:E109"/>
    <mergeCell ref="F108:F109"/>
    <mergeCell ref="G108:G109"/>
    <mergeCell ref="D112:D113"/>
    <mergeCell ref="E112:E113"/>
    <mergeCell ref="F112:F113"/>
    <mergeCell ref="G112:G113"/>
    <mergeCell ref="H108:H109"/>
    <mergeCell ref="B110:B111"/>
    <mergeCell ref="C110:C111"/>
    <mergeCell ref="D110:D111"/>
    <mergeCell ref="E110:E111"/>
    <mergeCell ref="F110:F111"/>
    <mergeCell ref="H112:H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G118:G119"/>
    <mergeCell ref="H118:H119"/>
    <mergeCell ref="B116:B117"/>
    <mergeCell ref="C116:C117"/>
    <mergeCell ref="D116:D117"/>
    <mergeCell ref="E116:E117"/>
    <mergeCell ref="F116:F117"/>
    <mergeCell ref="G116:G117"/>
    <mergeCell ref="D120:D121"/>
    <mergeCell ref="E120:E121"/>
    <mergeCell ref="F120:F121"/>
    <mergeCell ref="G120:G121"/>
    <mergeCell ref="H116:H117"/>
    <mergeCell ref="B118:B119"/>
    <mergeCell ref="C118:C119"/>
    <mergeCell ref="D118:D119"/>
    <mergeCell ref="E118:E119"/>
    <mergeCell ref="F118:F119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B120:B121"/>
    <mergeCell ref="C120:C121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102:I103"/>
    <mergeCell ref="I104:I105"/>
    <mergeCell ref="I122:I123"/>
    <mergeCell ref="I90:I91"/>
    <mergeCell ref="I92:I93"/>
    <mergeCell ref="I94:I95"/>
    <mergeCell ref="I96:I97"/>
    <mergeCell ref="I108:I109"/>
    <mergeCell ref="I110:I111"/>
    <mergeCell ref="H60:H61"/>
    <mergeCell ref="I60:I61"/>
    <mergeCell ref="I114:I115"/>
    <mergeCell ref="I116:I117"/>
    <mergeCell ref="I118:I119"/>
    <mergeCell ref="I120:I121"/>
    <mergeCell ref="I106:I107"/>
    <mergeCell ref="I112:I113"/>
    <mergeCell ref="I98:I99"/>
    <mergeCell ref="I100:I101"/>
    <mergeCell ref="B38:B39"/>
    <mergeCell ref="C38:C39"/>
    <mergeCell ref="F56:F57"/>
    <mergeCell ref="G56:G57"/>
    <mergeCell ref="D40:D41"/>
    <mergeCell ref="E40:E41"/>
    <mergeCell ref="F40:F41"/>
    <mergeCell ref="G40:G41"/>
    <mergeCell ref="B42:B43"/>
    <mergeCell ref="C42:C43"/>
    <mergeCell ref="B58:B59"/>
    <mergeCell ref="C58:C59"/>
    <mergeCell ref="D58:D59"/>
    <mergeCell ref="E58:E59"/>
    <mergeCell ref="I56:I57"/>
    <mergeCell ref="F34:F35"/>
    <mergeCell ref="G34:G35"/>
    <mergeCell ref="H34:H35"/>
    <mergeCell ref="I34:I35"/>
    <mergeCell ref="H38:H39"/>
    <mergeCell ref="I38:I39"/>
    <mergeCell ref="H54:H55"/>
    <mergeCell ref="I54:I55"/>
    <mergeCell ref="H40:H41"/>
    <mergeCell ref="D34:D35"/>
    <mergeCell ref="E34:E35"/>
    <mergeCell ref="F54:F55"/>
    <mergeCell ref="G54:G55"/>
    <mergeCell ref="F44:F45"/>
    <mergeCell ref="G44:G45"/>
    <mergeCell ref="B56:B57"/>
    <mergeCell ref="C56:C57"/>
    <mergeCell ref="D56:D57"/>
    <mergeCell ref="E56:E57"/>
    <mergeCell ref="B36:B37"/>
    <mergeCell ref="C36:C37"/>
    <mergeCell ref="D36:D37"/>
    <mergeCell ref="E36:E37"/>
    <mergeCell ref="D38:D39"/>
    <mergeCell ref="E38:E39"/>
    <mergeCell ref="F46:F47"/>
    <mergeCell ref="G46:G47"/>
    <mergeCell ref="F52:F53"/>
    <mergeCell ref="G52:G53"/>
    <mergeCell ref="F42:F43"/>
    <mergeCell ref="G42:G43"/>
    <mergeCell ref="F48:F49"/>
    <mergeCell ref="G48:G49"/>
    <mergeCell ref="F50:F51"/>
    <mergeCell ref="G50:G51"/>
    <mergeCell ref="B54:B55"/>
    <mergeCell ref="C54:C55"/>
    <mergeCell ref="D54:D55"/>
    <mergeCell ref="E54:E55"/>
    <mergeCell ref="B52:B53"/>
    <mergeCell ref="C52:C53"/>
    <mergeCell ref="D52:D53"/>
    <mergeCell ref="E52:E53"/>
    <mergeCell ref="I52:I53"/>
    <mergeCell ref="I40:I41"/>
    <mergeCell ref="H52:H53"/>
    <mergeCell ref="H42:H43"/>
    <mergeCell ref="I42:I43"/>
    <mergeCell ref="H44:H45"/>
    <mergeCell ref="I44:I45"/>
    <mergeCell ref="H48:H49"/>
    <mergeCell ref="I48:I49"/>
    <mergeCell ref="H50:H51"/>
    <mergeCell ref="A36:A37"/>
    <mergeCell ref="B30:B31"/>
    <mergeCell ref="C30:C31"/>
    <mergeCell ref="A32:A33"/>
    <mergeCell ref="A34:A35"/>
    <mergeCell ref="B32:B33"/>
    <mergeCell ref="C32:C33"/>
    <mergeCell ref="B34:B35"/>
    <mergeCell ref="C34:C35"/>
    <mergeCell ref="B46:B47"/>
    <mergeCell ref="C46:C47"/>
    <mergeCell ref="H30:H31"/>
    <mergeCell ref="I30:I31"/>
    <mergeCell ref="D32:D33"/>
    <mergeCell ref="G32:G33"/>
    <mergeCell ref="H32:H33"/>
    <mergeCell ref="I32:I33"/>
    <mergeCell ref="B40:B41"/>
    <mergeCell ref="C40:C41"/>
    <mergeCell ref="E32:E33"/>
    <mergeCell ref="F32:F33"/>
    <mergeCell ref="H46:H47"/>
    <mergeCell ref="I46:I47"/>
    <mergeCell ref="F36:F37"/>
    <mergeCell ref="G36:G37"/>
    <mergeCell ref="H36:H37"/>
    <mergeCell ref="I36:I37"/>
    <mergeCell ref="F38:F39"/>
    <mergeCell ref="G38:G39"/>
    <mergeCell ref="B44:B45"/>
    <mergeCell ref="C44:C45"/>
    <mergeCell ref="D44:D45"/>
    <mergeCell ref="E44:E45"/>
    <mergeCell ref="H28:H29"/>
    <mergeCell ref="I28:I29"/>
    <mergeCell ref="B28:B29"/>
    <mergeCell ref="C28:C29"/>
    <mergeCell ref="D28:D29"/>
    <mergeCell ref="E28:E29"/>
    <mergeCell ref="F28:F29"/>
    <mergeCell ref="G28:G29"/>
    <mergeCell ref="H23:H24"/>
    <mergeCell ref="I23:I24"/>
    <mergeCell ref="B26:B27"/>
    <mergeCell ref="C26:C27"/>
    <mergeCell ref="D26:D27"/>
    <mergeCell ref="E26:E27"/>
    <mergeCell ref="F26:F27"/>
    <mergeCell ref="G26:G27"/>
    <mergeCell ref="H26:H27"/>
    <mergeCell ref="I26:I27"/>
    <mergeCell ref="D23:D24"/>
    <mergeCell ref="E23:E24"/>
    <mergeCell ref="F23:F24"/>
    <mergeCell ref="G23:G24"/>
    <mergeCell ref="A38:A39"/>
    <mergeCell ref="F21:F22"/>
    <mergeCell ref="G21:G22"/>
    <mergeCell ref="H21:H22"/>
    <mergeCell ref="A26:A27"/>
    <mergeCell ref="A30:A31"/>
    <mergeCell ref="A28:A29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G181"/>
  <sheetViews>
    <sheetView zoomScalePageLayoutView="0" workbookViewId="0" topLeftCell="A1">
      <pane xSplit="4" ySplit="6" topLeftCell="E3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S49" sqref="S49"/>
    </sheetView>
  </sheetViews>
  <sheetFormatPr defaultColWidth="9.140625" defaultRowHeight="12.75"/>
  <cols>
    <col min="1" max="1" width="4.00390625" style="0" customWidth="1"/>
    <col min="2" max="2" width="15.28125" style="0" customWidth="1"/>
    <col min="3" max="3" width="9.00390625" style="0" customWidth="1"/>
    <col min="4" max="4" width="12.00390625" style="0" customWidth="1"/>
    <col min="5" max="6" width="2.57421875" style="0" customWidth="1"/>
    <col min="7" max="7" width="3.57421875" style="0" customWidth="1"/>
    <col min="8" max="24" width="2.57421875" style="0" customWidth="1"/>
    <col min="25" max="25" width="3.7109375" style="0" customWidth="1"/>
    <col min="26" max="26" width="3.421875" style="0" customWidth="1"/>
    <col min="27" max="27" width="3.8515625" style="0" customWidth="1"/>
    <col min="28" max="32" width="3.7109375" style="0" customWidth="1"/>
  </cols>
  <sheetData>
    <row r="1" spans="1:27" ht="21" thickBo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</row>
    <row r="2" spans="1:27" ht="24.75" customHeight="1" thickBot="1">
      <c r="A2" s="188" t="s">
        <v>34</v>
      </c>
      <c r="B2" s="189"/>
      <c r="C2" s="189"/>
      <c r="D2" s="189"/>
      <c r="E2" s="189"/>
      <c r="F2" s="189"/>
      <c r="G2" s="189"/>
      <c r="H2" s="189"/>
      <c r="I2" s="189"/>
      <c r="J2" s="169" t="s">
        <v>156</v>
      </c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1"/>
    </row>
    <row r="3" spans="1:27" ht="24.75" customHeight="1" hidden="1" thickBot="1">
      <c r="A3" s="188" t="s">
        <v>39</v>
      </c>
      <c r="B3" s="194"/>
      <c r="C3" s="194"/>
      <c r="D3" s="194"/>
      <c r="E3" s="65"/>
      <c r="F3" s="65"/>
      <c r="G3" s="65"/>
      <c r="H3" s="65"/>
      <c r="I3" s="65"/>
      <c r="J3" s="66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3"/>
      <c r="X3" s="63"/>
      <c r="Y3" s="63"/>
      <c r="Z3" s="63"/>
      <c r="AA3" s="64"/>
    </row>
    <row r="4" spans="1:29" ht="20.25" customHeight="1" thickBot="1">
      <c r="A4" s="164" t="str">
        <f>HYPERLINK('[1]реквизиты'!$A$3)</f>
        <v>9-10 октября 2015 года           город Самара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161" t="str">
        <f>HYPERLINK('пр.взв'!D4)</f>
        <v>В.к.    74  кг.</v>
      </c>
      <c r="X4" s="162"/>
      <c r="Y4" s="162"/>
      <c r="Z4" s="162"/>
      <c r="AA4" s="163"/>
      <c r="AB4" s="16"/>
      <c r="AC4" s="16"/>
    </row>
    <row r="5" spans="1:33" ht="14.25" customHeight="1" thickBot="1">
      <c r="A5" s="231" t="s">
        <v>5</v>
      </c>
      <c r="B5" s="233" t="s">
        <v>2</v>
      </c>
      <c r="C5" s="190" t="s">
        <v>3</v>
      </c>
      <c r="D5" s="192" t="s">
        <v>35</v>
      </c>
      <c r="E5" s="199" t="s">
        <v>6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2"/>
      <c r="Y5" s="172" t="s">
        <v>7</v>
      </c>
      <c r="Z5" s="174" t="s">
        <v>38</v>
      </c>
      <c r="AA5" s="229" t="s">
        <v>15</v>
      </c>
      <c r="AB5" s="16"/>
      <c r="AC5" s="16"/>
      <c r="AG5" s="25"/>
    </row>
    <row r="6" spans="1:32" ht="15" customHeight="1" thickBot="1">
      <c r="A6" s="232"/>
      <c r="B6" s="234"/>
      <c r="C6" s="191"/>
      <c r="D6" s="193"/>
      <c r="E6" s="183">
        <v>1</v>
      </c>
      <c r="F6" s="198"/>
      <c r="G6" s="183">
        <v>2</v>
      </c>
      <c r="H6" s="184"/>
      <c r="I6" s="203">
        <v>3</v>
      </c>
      <c r="J6" s="198"/>
      <c r="K6" s="183">
        <v>4</v>
      </c>
      <c r="L6" s="184"/>
      <c r="M6" s="203">
        <v>5</v>
      </c>
      <c r="N6" s="198"/>
      <c r="O6" s="183">
        <v>6</v>
      </c>
      <c r="P6" s="184"/>
      <c r="Q6" s="203" t="s">
        <v>151</v>
      </c>
      <c r="R6" s="198"/>
      <c r="S6" s="183" t="s">
        <v>152</v>
      </c>
      <c r="T6" s="184"/>
      <c r="U6" s="183">
        <v>9</v>
      </c>
      <c r="V6" s="184"/>
      <c r="W6" s="183">
        <v>10</v>
      </c>
      <c r="X6" s="184"/>
      <c r="Y6" s="173"/>
      <c r="Z6" s="175"/>
      <c r="AA6" s="230"/>
      <c r="AB6" s="36"/>
      <c r="AC6" s="36"/>
      <c r="AD6" s="27"/>
      <c r="AE6" s="27"/>
      <c r="AF6" s="2"/>
    </row>
    <row r="7" spans="1:33" ht="14.25" customHeight="1">
      <c r="A7" s="225">
        <v>1</v>
      </c>
      <c r="B7" s="227" t="str">
        <f>VLOOKUP(A7,'пр.взв'!B7:E30,2,FALSE)</f>
        <v>Любимов Денис Сергеевич</v>
      </c>
      <c r="C7" s="126" t="str">
        <f>VLOOKUP(A7,'пр.взв'!B7:F82,3,FALSE)</f>
        <v>12.01.1997,кмс</v>
      </c>
      <c r="D7" s="126" t="str">
        <f>VLOOKUP(A7,'пр.взв'!B7:G82,4,FALSE)</f>
        <v>ПФО,Ульяновская,Дмитровград, ФСОП "Россия"</v>
      </c>
      <c r="E7" s="195">
        <v>2</v>
      </c>
      <c r="F7" s="55">
        <v>3</v>
      </c>
      <c r="G7" s="197">
        <v>3</v>
      </c>
      <c r="H7" s="55">
        <v>2</v>
      </c>
      <c r="I7" s="185">
        <v>4</v>
      </c>
      <c r="J7" s="55">
        <v>4</v>
      </c>
      <c r="K7" s="185" t="s">
        <v>153</v>
      </c>
      <c r="L7" s="55"/>
      <c r="M7" s="185" t="s">
        <v>153</v>
      </c>
      <c r="N7" s="55"/>
      <c r="O7" s="185" t="s">
        <v>153</v>
      </c>
      <c r="P7" s="55"/>
      <c r="Q7" s="185" t="s">
        <v>153</v>
      </c>
      <c r="R7" s="55"/>
      <c r="S7" s="185" t="s">
        <v>153</v>
      </c>
      <c r="T7" s="55"/>
      <c r="U7" s="185"/>
      <c r="V7" s="55"/>
      <c r="W7" s="185"/>
      <c r="X7" s="55"/>
      <c r="Y7" s="148">
        <v>3</v>
      </c>
      <c r="Z7" s="178">
        <v>9</v>
      </c>
      <c r="AA7" s="156">
        <v>13</v>
      </c>
      <c r="AB7" s="34"/>
      <c r="AC7" s="34"/>
      <c r="AD7" s="34"/>
      <c r="AE7" s="34"/>
      <c r="AF7" s="34"/>
      <c r="AG7" s="34"/>
    </row>
    <row r="8" spans="1:33" ht="14.25" customHeight="1" thickBot="1">
      <c r="A8" s="226"/>
      <c r="B8" s="228"/>
      <c r="C8" s="236"/>
      <c r="D8" s="236"/>
      <c r="E8" s="196"/>
      <c r="F8" s="23"/>
      <c r="G8" s="197"/>
      <c r="H8" s="23"/>
      <c r="I8" s="185"/>
      <c r="J8" s="23" t="s">
        <v>133</v>
      </c>
      <c r="K8" s="185"/>
      <c r="L8" s="23"/>
      <c r="M8" s="185"/>
      <c r="N8" s="23"/>
      <c r="O8" s="185"/>
      <c r="P8" s="23"/>
      <c r="Q8" s="185"/>
      <c r="R8" s="23"/>
      <c r="S8" s="185"/>
      <c r="T8" s="23"/>
      <c r="U8" s="185"/>
      <c r="V8" s="23"/>
      <c r="W8" s="185"/>
      <c r="X8" s="23"/>
      <c r="Y8" s="149"/>
      <c r="Z8" s="179"/>
      <c r="AA8" s="157"/>
      <c r="AB8" s="34"/>
      <c r="AC8" s="34"/>
      <c r="AD8" s="34"/>
      <c r="AE8" s="34"/>
      <c r="AF8" s="34"/>
      <c r="AG8" s="34"/>
    </row>
    <row r="9" spans="1:33" ht="14.25" customHeight="1" thickTop="1">
      <c r="A9" s="158">
        <v>2</v>
      </c>
      <c r="B9" s="150" t="str">
        <f>VLOOKUP(A9,'пр.взв'!B9:E28,2,FALSE)</f>
        <v>Сомов Илья Александрович</v>
      </c>
      <c r="C9" s="221" t="str">
        <f>VLOOKUP(A9,'пр.взв'!B9:F84,3,FALSE)</f>
        <v>13.08.1997, кмс</v>
      </c>
      <c r="D9" s="221" t="str">
        <f>VLOOKUP(A9,'пр.взв'!B9:G84,4,FALSE)</f>
        <v>ПФО, Саратовская, Саратов, Динамо</v>
      </c>
      <c r="E9" s="215">
        <v>1</v>
      </c>
      <c r="F9" s="21">
        <v>1</v>
      </c>
      <c r="G9" s="204">
        <v>4</v>
      </c>
      <c r="H9" s="21">
        <v>0</v>
      </c>
      <c r="I9" s="186">
        <v>6</v>
      </c>
      <c r="J9" s="21">
        <v>3</v>
      </c>
      <c r="K9" s="206">
        <v>10</v>
      </c>
      <c r="L9" s="21">
        <v>3</v>
      </c>
      <c r="M9" s="186" t="s">
        <v>153</v>
      </c>
      <c r="N9" s="21"/>
      <c r="O9" s="186" t="s">
        <v>153</v>
      </c>
      <c r="P9" s="21"/>
      <c r="Q9" s="186" t="s">
        <v>153</v>
      </c>
      <c r="R9" s="21"/>
      <c r="S9" s="186" t="s">
        <v>153</v>
      </c>
      <c r="T9" s="22"/>
      <c r="U9" s="186"/>
      <c r="V9" s="22"/>
      <c r="W9" s="186"/>
      <c r="X9" s="22"/>
      <c r="Y9" s="148">
        <v>4</v>
      </c>
      <c r="Z9" s="154">
        <v>7</v>
      </c>
      <c r="AA9" s="156">
        <v>7</v>
      </c>
      <c r="AB9" s="34"/>
      <c r="AC9" s="34"/>
      <c r="AD9" s="34"/>
      <c r="AE9" s="34"/>
      <c r="AF9" s="34"/>
      <c r="AG9" s="34"/>
    </row>
    <row r="10" spans="1:33" ht="14.25" customHeight="1" thickBot="1">
      <c r="A10" s="159"/>
      <c r="B10" s="151"/>
      <c r="C10" s="222"/>
      <c r="D10" s="222"/>
      <c r="E10" s="196"/>
      <c r="F10" s="19"/>
      <c r="G10" s="205"/>
      <c r="H10" s="80" t="s">
        <v>126</v>
      </c>
      <c r="I10" s="187"/>
      <c r="J10" s="19"/>
      <c r="K10" s="207"/>
      <c r="L10" s="19"/>
      <c r="M10" s="187"/>
      <c r="N10" s="19"/>
      <c r="O10" s="187"/>
      <c r="P10" s="19"/>
      <c r="Q10" s="187"/>
      <c r="R10" s="19"/>
      <c r="S10" s="187"/>
      <c r="T10" s="20"/>
      <c r="U10" s="187"/>
      <c r="V10" s="20"/>
      <c r="W10" s="187"/>
      <c r="X10" s="20"/>
      <c r="Y10" s="149"/>
      <c r="Z10" s="155"/>
      <c r="AA10" s="157"/>
      <c r="AB10" s="34"/>
      <c r="AC10" s="34"/>
      <c r="AD10" s="34"/>
      <c r="AE10" s="34"/>
      <c r="AF10" s="34"/>
      <c r="AG10" s="34"/>
    </row>
    <row r="11" spans="1:33" ht="14.25" customHeight="1" thickTop="1">
      <c r="A11" s="235">
        <v>3</v>
      </c>
      <c r="B11" s="150" t="str">
        <f>VLOOKUP(A11,'пр.взв'!B7:E50,2,FALSE)</f>
        <v>Соколов Сергей Сергеевич</v>
      </c>
      <c r="C11" s="152" t="str">
        <f>VLOOKUP(A11,'пр.взв'!B11:F86,3,FALSE)</f>
        <v>07.03.1995,кмс</v>
      </c>
      <c r="D11" s="152" t="str">
        <f>VLOOKUP(A11,'пр.взв'!B11:G86,4,FALSE)</f>
        <v>ПФО,Самарская,Самара, "Динамо"</v>
      </c>
      <c r="E11" s="211">
        <v>4</v>
      </c>
      <c r="F11" s="17">
        <v>4</v>
      </c>
      <c r="G11" s="144">
        <v>1</v>
      </c>
      <c r="H11" s="17">
        <v>3</v>
      </c>
      <c r="I11" s="140" t="s">
        <v>153</v>
      </c>
      <c r="J11" s="17"/>
      <c r="K11" s="140" t="s">
        <v>153</v>
      </c>
      <c r="L11" s="17"/>
      <c r="M11" s="140" t="s">
        <v>153</v>
      </c>
      <c r="N11" s="17"/>
      <c r="O11" s="140" t="s">
        <v>153</v>
      </c>
      <c r="P11" s="17"/>
      <c r="Q11" s="140" t="s">
        <v>153</v>
      </c>
      <c r="R11" s="17"/>
      <c r="S11" s="140" t="s">
        <v>153</v>
      </c>
      <c r="T11" s="18"/>
      <c r="U11" s="140"/>
      <c r="V11" s="18"/>
      <c r="W11" s="140"/>
      <c r="X11" s="18"/>
      <c r="Y11" s="148">
        <v>2</v>
      </c>
      <c r="Z11" s="156">
        <v>7</v>
      </c>
      <c r="AA11" s="156">
        <v>15</v>
      </c>
      <c r="AB11" s="34"/>
      <c r="AC11" s="34"/>
      <c r="AD11" s="34"/>
      <c r="AE11" s="34"/>
      <c r="AF11" s="34"/>
      <c r="AG11" s="34"/>
    </row>
    <row r="12" spans="1:33" ht="14.25" customHeight="1" thickBot="1">
      <c r="A12" s="226"/>
      <c r="B12" s="151"/>
      <c r="C12" s="153"/>
      <c r="D12" s="153"/>
      <c r="E12" s="212"/>
      <c r="F12" s="81" t="s">
        <v>127</v>
      </c>
      <c r="G12" s="145"/>
      <c r="H12" s="19"/>
      <c r="I12" s="141"/>
      <c r="J12" s="19"/>
      <c r="K12" s="141"/>
      <c r="L12" s="19"/>
      <c r="M12" s="141"/>
      <c r="N12" s="19"/>
      <c r="O12" s="141"/>
      <c r="P12" s="19"/>
      <c r="Q12" s="141"/>
      <c r="R12" s="19"/>
      <c r="S12" s="141"/>
      <c r="T12" s="20"/>
      <c r="U12" s="141"/>
      <c r="V12" s="20"/>
      <c r="W12" s="141"/>
      <c r="X12" s="20"/>
      <c r="Y12" s="149"/>
      <c r="Z12" s="157"/>
      <c r="AA12" s="157"/>
      <c r="AB12" s="34"/>
      <c r="AC12" s="34"/>
      <c r="AD12" s="34"/>
      <c r="AE12" s="34"/>
      <c r="AF12" s="34"/>
      <c r="AG12" s="34"/>
    </row>
    <row r="13" spans="1:33" ht="14.25" customHeight="1" thickTop="1">
      <c r="A13" s="158">
        <v>4</v>
      </c>
      <c r="B13" s="150" t="str">
        <f>VLOOKUP(A13,'пр.взв'!B7:E50,2,FALSE)</f>
        <v>Галиакберов Дамир Рашидович</v>
      </c>
      <c r="C13" s="152" t="str">
        <f>VLOOKUP(A13,'пр.взв'!B13:F88,3,FALSE)</f>
        <v>23.10.1993,кмс</v>
      </c>
      <c r="D13" s="221" t="str">
        <f>VLOOKUP(A13,'пр.взв'!B13:G88,4,FALSE)</f>
        <v>ПФО,р.Башкортостан, Октябрьский</v>
      </c>
      <c r="E13" s="211">
        <v>3</v>
      </c>
      <c r="F13" s="17">
        <v>0</v>
      </c>
      <c r="G13" s="144">
        <v>2</v>
      </c>
      <c r="H13" s="17">
        <v>4</v>
      </c>
      <c r="I13" s="140">
        <v>1</v>
      </c>
      <c r="J13" s="17">
        <v>0</v>
      </c>
      <c r="K13" s="140">
        <v>6</v>
      </c>
      <c r="L13" s="17">
        <v>4</v>
      </c>
      <c r="M13" s="140" t="s">
        <v>153</v>
      </c>
      <c r="N13" s="17"/>
      <c r="O13" s="140" t="s">
        <v>153</v>
      </c>
      <c r="P13" s="17"/>
      <c r="Q13" s="140" t="s">
        <v>153</v>
      </c>
      <c r="R13" s="17"/>
      <c r="S13" s="140" t="s">
        <v>153</v>
      </c>
      <c r="T13" s="18"/>
      <c r="U13" s="140"/>
      <c r="V13" s="18"/>
      <c r="W13" s="140"/>
      <c r="X13" s="18"/>
      <c r="Y13" s="148">
        <v>4</v>
      </c>
      <c r="Z13" s="156">
        <v>8</v>
      </c>
      <c r="AA13" s="156">
        <v>9</v>
      </c>
      <c r="AB13" s="34"/>
      <c r="AC13" s="34"/>
      <c r="AD13" s="34"/>
      <c r="AE13" s="34"/>
      <c r="AF13" s="34"/>
      <c r="AG13" s="34"/>
    </row>
    <row r="14" spans="1:33" ht="15" customHeight="1" thickBot="1">
      <c r="A14" s="159"/>
      <c r="B14" s="151"/>
      <c r="C14" s="153"/>
      <c r="D14" s="222"/>
      <c r="E14" s="212"/>
      <c r="F14" s="80" t="s">
        <v>128</v>
      </c>
      <c r="G14" s="145"/>
      <c r="H14" s="80" t="s">
        <v>126</v>
      </c>
      <c r="I14" s="141"/>
      <c r="J14" s="80" t="s">
        <v>137</v>
      </c>
      <c r="K14" s="141"/>
      <c r="L14" s="80" t="s">
        <v>138</v>
      </c>
      <c r="M14" s="141"/>
      <c r="N14" s="19"/>
      <c r="O14" s="141"/>
      <c r="P14" s="19"/>
      <c r="Q14" s="141"/>
      <c r="R14" s="19"/>
      <c r="S14" s="141"/>
      <c r="T14" s="20"/>
      <c r="U14" s="141"/>
      <c r="V14" s="20"/>
      <c r="W14" s="141"/>
      <c r="X14" s="20"/>
      <c r="Y14" s="149"/>
      <c r="Z14" s="157"/>
      <c r="AA14" s="157"/>
      <c r="AB14" s="34"/>
      <c r="AC14" s="34"/>
      <c r="AD14" s="34"/>
      <c r="AE14" s="34"/>
      <c r="AF14" s="34"/>
      <c r="AG14" s="34"/>
    </row>
    <row r="15" spans="1:33" ht="19.5" customHeight="1" thickTop="1">
      <c r="A15" s="235">
        <v>5</v>
      </c>
      <c r="B15" s="150" t="str">
        <f>VLOOKUP(A15,'пр.взв'!B13:E34,2,FALSE)</f>
        <v>Раупов Дмитрий Собирджанович</v>
      </c>
      <c r="C15" s="152" t="str">
        <f>VLOOKUP(A15,'пр.взв'!B13:F90,3,FALSE)</f>
        <v>18.05.1994, кмс</v>
      </c>
      <c r="D15" s="152" t="str">
        <f>VLOOKUP(A15,'пр.взв'!B13:G90,4,FALSE)</f>
        <v>ПФО,Самарская,Самара, СГАУ</v>
      </c>
      <c r="E15" s="211">
        <v>6</v>
      </c>
      <c r="F15" s="17">
        <v>4</v>
      </c>
      <c r="G15" s="144">
        <v>7</v>
      </c>
      <c r="H15" s="17">
        <v>4</v>
      </c>
      <c r="I15" s="140" t="s">
        <v>153</v>
      </c>
      <c r="J15" s="17"/>
      <c r="K15" s="140" t="s">
        <v>153</v>
      </c>
      <c r="L15" s="17"/>
      <c r="M15" s="140" t="s">
        <v>153</v>
      </c>
      <c r="N15" s="17"/>
      <c r="O15" s="140" t="s">
        <v>153</v>
      </c>
      <c r="P15" s="17"/>
      <c r="Q15" s="140" t="s">
        <v>153</v>
      </c>
      <c r="R15" s="17"/>
      <c r="S15" s="140" t="s">
        <v>153</v>
      </c>
      <c r="T15" s="18"/>
      <c r="U15" s="140"/>
      <c r="V15" s="18"/>
      <c r="W15" s="140"/>
      <c r="X15" s="18"/>
      <c r="Y15" s="148">
        <v>2</v>
      </c>
      <c r="Z15" s="154">
        <v>8</v>
      </c>
      <c r="AA15" s="156">
        <v>18</v>
      </c>
      <c r="AB15" s="34"/>
      <c r="AC15" s="34"/>
      <c r="AD15" s="34"/>
      <c r="AE15" s="34"/>
      <c r="AF15" s="34"/>
      <c r="AG15" s="34"/>
    </row>
    <row r="16" spans="1:33" ht="14.25" customHeight="1" thickBot="1">
      <c r="A16" s="226"/>
      <c r="B16" s="151"/>
      <c r="C16" s="153"/>
      <c r="D16" s="153"/>
      <c r="E16" s="212"/>
      <c r="F16" s="80" t="s">
        <v>130</v>
      </c>
      <c r="G16" s="145"/>
      <c r="H16" s="80" t="s">
        <v>129</v>
      </c>
      <c r="I16" s="141"/>
      <c r="J16" s="19"/>
      <c r="K16" s="141"/>
      <c r="L16" s="19"/>
      <c r="M16" s="141"/>
      <c r="N16" s="19"/>
      <c r="O16" s="141"/>
      <c r="P16" s="19"/>
      <c r="Q16" s="141"/>
      <c r="R16" s="19"/>
      <c r="S16" s="141"/>
      <c r="T16" s="20"/>
      <c r="U16" s="141"/>
      <c r="V16" s="20"/>
      <c r="W16" s="141"/>
      <c r="X16" s="20"/>
      <c r="Y16" s="149"/>
      <c r="Z16" s="155"/>
      <c r="AA16" s="157"/>
      <c r="AB16" s="34"/>
      <c r="AC16" s="34"/>
      <c r="AD16" s="34"/>
      <c r="AE16" s="34"/>
      <c r="AF16" s="34"/>
      <c r="AG16" s="34"/>
    </row>
    <row r="17" spans="1:33" ht="14.25" customHeight="1" thickTop="1">
      <c r="A17" s="158">
        <v>6</v>
      </c>
      <c r="B17" s="150" t="str">
        <f>VLOOKUP(A17,'пр.взв'!B7:E36,2,FALSE)</f>
        <v>Петров Дмитрий Витальевич</v>
      </c>
      <c r="C17" s="150" t="str">
        <f>VLOOKUP(B17,'пр.взв'!C7:F36,2,FALSE)</f>
        <v>29.09.1997, кмс</v>
      </c>
      <c r="D17" s="150" t="str">
        <f>VLOOKUP(C17,'пр.взв'!D7:G36,2,FALSE)</f>
        <v>ПФО, Чувашская Республика, Чебоксары, кмс</v>
      </c>
      <c r="E17" s="211">
        <v>5</v>
      </c>
      <c r="F17" s="17">
        <v>0</v>
      </c>
      <c r="G17" s="144">
        <v>9</v>
      </c>
      <c r="H17" s="17">
        <v>3</v>
      </c>
      <c r="I17" s="140">
        <v>2</v>
      </c>
      <c r="J17" s="17">
        <v>1</v>
      </c>
      <c r="K17" s="140">
        <v>4</v>
      </c>
      <c r="L17" s="17">
        <v>0</v>
      </c>
      <c r="M17" s="146">
        <v>10</v>
      </c>
      <c r="N17" s="17">
        <v>3</v>
      </c>
      <c r="O17" s="140" t="s">
        <v>153</v>
      </c>
      <c r="P17" s="17"/>
      <c r="Q17" s="140" t="s">
        <v>153</v>
      </c>
      <c r="R17" s="17"/>
      <c r="S17" s="140" t="s">
        <v>153</v>
      </c>
      <c r="T17" s="18"/>
      <c r="U17" s="140"/>
      <c r="V17" s="18"/>
      <c r="W17" s="140"/>
      <c r="X17" s="18"/>
      <c r="Y17" s="148">
        <v>5</v>
      </c>
      <c r="Z17" s="156">
        <v>7</v>
      </c>
      <c r="AA17" s="156">
        <v>6</v>
      </c>
      <c r="AB17" s="34"/>
      <c r="AC17" s="34"/>
      <c r="AD17" s="34"/>
      <c r="AE17" s="34"/>
      <c r="AF17" s="34"/>
      <c r="AG17" s="34"/>
    </row>
    <row r="18" spans="1:33" ht="14.25" customHeight="1" thickBot="1">
      <c r="A18" s="159"/>
      <c r="B18" s="151"/>
      <c r="C18" s="151"/>
      <c r="D18" s="151"/>
      <c r="E18" s="212"/>
      <c r="F18" s="19"/>
      <c r="G18" s="145"/>
      <c r="H18" s="19"/>
      <c r="I18" s="141"/>
      <c r="J18" s="19"/>
      <c r="K18" s="141"/>
      <c r="L18" s="80" t="s">
        <v>138</v>
      </c>
      <c r="M18" s="147"/>
      <c r="N18" s="19"/>
      <c r="O18" s="141"/>
      <c r="P18" s="19"/>
      <c r="Q18" s="141"/>
      <c r="R18" s="19"/>
      <c r="S18" s="141"/>
      <c r="T18" s="20"/>
      <c r="U18" s="141"/>
      <c r="V18" s="20"/>
      <c r="W18" s="141"/>
      <c r="X18" s="20"/>
      <c r="Y18" s="149"/>
      <c r="Z18" s="157"/>
      <c r="AA18" s="157"/>
      <c r="AB18" s="34"/>
      <c r="AC18" s="34"/>
      <c r="AD18" s="34"/>
      <c r="AE18" s="34"/>
      <c r="AF18" s="34"/>
      <c r="AG18" s="34"/>
    </row>
    <row r="19" spans="1:33" ht="14.25" customHeight="1" thickTop="1">
      <c r="A19" s="158">
        <v>7</v>
      </c>
      <c r="B19" s="150" t="str">
        <f>VLOOKUP(A19,'пр.взв'!B7:E38,2,FALSE)</f>
        <v>Муродов Салмоншох Сайдумарович</v>
      </c>
      <c r="C19" s="150" t="str">
        <f>VLOOKUP(B19,'пр.взв'!C7:F38,2,FALSE)</f>
        <v>19.07.1992, кмс</v>
      </c>
      <c r="D19" s="150" t="str">
        <f>VLOOKUP(C19,'пр.взв'!D7:G38,2,FALSE)</f>
        <v>ПФО, Пермский край, Пермь, кмс</v>
      </c>
      <c r="E19" s="211">
        <v>8</v>
      </c>
      <c r="F19" s="17">
        <v>3</v>
      </c>
      <c r="G19" s="144">
        <v>5</v>
      </c>
      <c r="H19" s="17">
        <v>0</v>
      </c>
      <c r="I19" s="140">
        <v>9</v>
      </c>
      <c r="J19" s="17">
        <v>3</v>
      </c>
      <c r="K19" s="140" t="s">
        <v>153</v>
      </c>
      <c r="L19" s="17"/>
      <c r="M19" s="140" t="s">
        <v>153</v>
      </c>
      <c r="N19" s="17"/>
      <c r="O19" s="140" t="s">
        <v>153</v>
      </c>
      <c r="P19" s="17"/>
      <c r="Q19" s="140" t="s">
        <v>153</v>
      </c>
      <c r="R19" s="17"/>
      <c r="S19" s="140" t="s">
        <v>153</v>
      </c>
      <c r="T19" s="18"/>
      <c r="U19" s="140"/>
      <c r="V19" s="18"/>
      <c r="W19" s="140"/>
      <c r="X19" s="18"/>
      <c r="Y19" s="148">
        <v>3</v>
      </c>
      <c r="Z19" s="156">
        <v>6</v>
      </c>
      <c r="AA19" s="156">
        <v>12</v>
      </c>
      <c r="AB19" s="34"/>
      <c r="AC19" s="34"/>
      <c r="AD19" s="34"/>
      <c r="AE19" s="34"/>
      <c r="AF19" s="34"/>
      <c r="AG19" s="34"/>
    </row>
    <row r="20" spans="1:33" ht="14.25" customHeight="1" thickBot="1">
      <c r="A20" s="159"/>
      <c r="B20" s="151"/>
      <c r="C20" s="151"/>
      <c r="D20" s="151"/>
      <c r="E20" s="212"/>
      <c r="F20" s="19"/>
      <c r="G20" s="145"/>
      <c r="H20" s="80" t="s">
        <v>129</v>
      </c>
      <c r="I20" s="141"/>
      <c r="J20" s="19"/>
      <c r="K20" s="141"/>
      <c r="L20" s="19"/>
      <c r="M20" s="141"/>
      <c r="N20" s="19"/>
      <c r="O20" s="141"/>
      <c r="P20" s="19"/>
      <c r="Q20" s="141"/>
      <c r="R20" s="19"/>
      <c r="S20" s="141"/>
      <c r="T20" s="20"/>
      <c r="U20" s="141"/>
      <c r="V20" s="20"/>
      <c r="W20" s="141"/>
      <c r="X20" s="20"/>
      <c r="Y20" s="149"/>
      <c r="Z20" s="157"/>
      <c r="AA20" s="157"/>
      <c r="AB20" s="34"/>
      <c r="AC20" s="34"/>
      <c r="AD20" s="34"/>
      <c r="AE20" s="34"/>
      <c r="AF20" s="34"/>
      <c r="AG20" s="34"/>
    </row>
    <row r="21" spans="1:33" ht="14.25" customHeight="1" thickTop="1">
      <c r="A21" s="158">
        <v>8</v>
      </c>
      <c r="B21" s="237" t="str">
        <f>VLOOKUP(A21,'пр.взв'!B7:E50,2,FALSE)</f>
        <v>Рахимов Мирзобек Бахтиярович</v>
      </c>
      <c r="C21" s="152" t="str">
        <f>VLOOKUP(A21,'пр.взв'!B17:F96,3,FALSE)</f>
        <v>08.09.1994,кмс</v>
      </c>
      <c r="D21" s="221" t="str">
        <f>VLOOKUP(A21,'пр.взв'!B17:G96,4,FALSE)</f>
        <v>ПФО, Оренбургская, Соль-Илецк</v>
      </c>
      <c r="E21" s="211">
        <v>7</v>
      </c>
      <c r="F21" s="17">
        <v>2</v>
      </c>
      <c r="G21" s="144">
        <v>10</v>
      </c>
      <c r="H21" s="17">
        <v>4</v>
      </c>
      <c r="I21" s="140" t="s">
        <v>153</v>
      </c>
      <c r="J21" s="17"/>
      <c r="K21" s="140" t="s">
        <v>153</v>
      </c>
      <c r="L21" s="17"/>
      <c r="M21" s="140" t="s">
        <v>153</v>
      </c>
      <c r="N21" s="17"/>
      <c r="O21" s="140" t="s">
        <v>153</v>
      </c>
      <c r="P21" s="17"/>
      <c r="Q21" s="140" t="s">
        <v>153</v>
      </c>
      <c r="R21" s="17"/>
      <c r="S21" s="140" t="s">
        <v>153</v>
      </c>
      <c r="T21" s="18"/>
      <c r="U21" s="140"/>
      <c r="V21" s="18"/>
      <c r="W21" s="140"/>
      <c r="X21" s="18"/>
      <c r="Y21" s="148">
        <v>2</v>
      </c>
      <c r="Z21" s="154">
        <v>6</v>
      </c>
      <c r="AA21" s="156">
        <v>14</v>
      </c>
      <c r="AB21" s="34"/>
      <c r="AC21" s="34"/>
      <c r="AD21" s="34"/>
      <c r="AE21" s="34"/>
      <c r="AF21" s="34"/>
      <c r="AG21" s="34"/>
    </row>
    <row r="22" spans="1:33" ht="14.25" customHeight="1" thickBot="1">
      <c r="A22" s="159"/>
      <c r="B22" s="238"/>
      <c r="C22" s="153"/>
      <c r="D22" s="222"/>
      <c r="E22" s="212"/>
      <c r="F22" s="19"/>
      <c r="G22" s="145"/>
      <c r="H22" s="80" t="s">
        <v>131</v>
      </c>
      <c r="I22" s="141"/>
      <c r="J22" s="19"/>
      <c r="K22" s="141"/>
      <c r="L22" s="19"/>
      <c r="M22" s="141"/>
      <c r="N22" s="19"/>
      <c r="O22" s="141"/>
      <c r="P22" s="19"/>
      <c r="Q22" s="141"/>
      <c r="R22" s="19"/>
      <c r="S22" s="141"/>
      <c r="T22" s="20"/>
      <c r="U22" s="141"/>
      <c r="V22" s="20"/>
      <c r="W22" s="141"/>
      <c r="X22" s="20"/>
      <c r="Y22" s="149"/>
      <c r="Z22" s="155"/>
      <c r="AA22" s="157"/>
      <c r="AB22" s="34"/>
      <c r="AC22" s="34"/>
      <c r="AD22" s="34"/>
      <c r="AE22" s="34"/>
      <c r="AF22" s="34"/>
      <c r="AG22" s="34"/>
    </row>
    <row r="23" spans="1:33" ht="14.25" customHeight="1" thickTop="1">
      <c r="A23" s="158">
        <v>9</v>
      </c>
      <c r="B23" s="150" t="str">
        <f>VLOOKUP(A23,'пр.взв'!B7:E42,2,FALSE)</f>
        <v>Беляев Алексей Владимирович</v>
      </c>
      <c r="C23" s="150" t="str">
        <f>VLOOKUP(B23,'пр.взв'!C7:F42,2,FALSE)</f>
        <v>16.03.1996, кмс</v>
      </c>
      <c r="D23" s="150" t="str">
        <f>VLOOKUP(C23,'пр.взв'!D7:G42,2,FALSE)</f>
        <v>ПФО, Самарская, Самара</v>
      </c>
      <c r="E23" s="142">
        <v>10</v>
      </c>
      <c r="F23" s="17">
        <v>2</v>
      </c>
      <c r="G23" s="144">
        <v>6</v>
      </c>
      <c r="H23" s="17">
        <v>2</v>
      </c>
      <c r="I23" s="140">
        <v>7</v>
      </c>
      <c r="J23" s="17">
        <v>1</v>
      </c>
      <c r="K23" s="140" t="s">
        <v>132</v>
      </c>
      <c r="L23" s="17"/>
      <c r="M23" s="140"/>
      <c r="N23" s="17"/>
      <c r="O23" s="140" t="s">
        <v>139</v>
      </c>
      <c r="P23" s="17"/>
      <c r="Q23" s="146">
        <v>13</v>
      </c>
      <c r="R23" s="17">
        <v>0</v>
      </c>
      <c r="S23" s="146">
        <v>18</v>
      </c>
      <c r="T23" s="18">
        <v>0</v>
      </c>
      <c r="U23" s="140"/>
      <c r="V23" s="18"/>
      <c r="W23" s="140"/>
      <c r="X23" s="18"/>
      <c r="Y23" s="148"/>
      <c r="Z23" s="216">
        <f>SUM(F23+H23+J23+L23+N23+P23+R23+T23+V23+X23)</f>
        <v>5</v>
      </c>
      <c r="AA23" s="156">
        <v>1</v>
      </c>
      <c r="AB23" s="34"/>
      <c r="AC23" s="34"/>
      <c r="AD23" s="34"/>
      <c r="AE23" s="34"/>
      <c r="AF23" s="34"/>
      <c r="AG23" s="34"/>
    </row>
    <row r="24" spans="1:33" ht="14.25" customHeight="1" thickBot="1">
      <c r="A24" s="159"/>
      <c r="B24" s="151"/>
      <c r="C24" s="151"/>
      <c r="D24" s="151"/>
      <c r="E24" s="143"/>
      <c r="F24" s="19"/>
      <c r="G24" s="145"/>
      <c r="H24" s="19"/>
      <c r="I24" s="141"/>
      <c r="J24" s="19"/>
      <c r="K24" s="141"/>
      <c r="L24" s="19"/>
      <c r="M24" s="141"/>
      <c r="N24" s="19"/>
      <c r="O24" s="141"/>
      <c r="P24" s="19"/>
      <c r="Q24" s="147"/>
      <c r="R24" s="80" t="s">
        <v>154</v>
      </c>
      <c r="S24" s="147"/>
      <c r="T24" s="85" t="s">
        <v>155</v>
      </c>
      <c r="U24" s="141"/>
      <c r="V24" s="20"/>
      <c r="W24" s="141"/>
      <c r="X24" s="20"/>
      <c r="Y24" s="149"/>
      <c r="Z24" s="217"/>
      <c r="AA24" s="157"/>
      <c r="AB24" s="34"/>
      <c r="AC24" s="34"/>
      <c r="AD24" s="34"/>
      <c r="AE24" s="34"/>
      <c r="AF24" s="34"/>
      <c r="AG24" s="34"/>
    </row>
    <row r="25" spans="1:33" ht="14.25" customHeight="1" thickTop="1">
      <c r="A25" s="158">
        <v>10</v>
      </c>
      <c r="B25" s="150" t="str">
        <f>VLOOKUP(A25,'пр.взв'!B21:E44,2,FALSE)</f>
        <v>Джлавян Давид Григорьевич</v>
      </c>
      <c r="C25" s="152" t="str">
        <f>VLOOKUP(A25,'пр.взв'!B21:F100,3,FALSE)</f>
        <v>23.12.1993,кмс</v>
      </c>
      <c r="D25" s="221" t="str">
        <f>VLOOKUP(A25,'пр.взв'!B21:G100,4,FALSE)</f>
        <v>ПФО, Саратовская, Саратов, Динамо</v>
      </c>
      <c r="E25" s="142">
        <v>9</v>
      </c>
      <c r="F25" s="17">
        <v>3</v>
      </c>
      <c r="G25" s="144">
        <v>8</v>
      </c>
      <c r="H25" s="17">
        <v>0</v>
      </c>
      <c r="I25" s="140" t="s">
        <v>132</v>
      </c>
      <c r="J25" s="17"/>
      <c r="K25" s="140">
        <v>2</v>
      </c>
      <c r="L25" s="17">
        <v>2</v>
      </c>
      <c r="M25" s="140">
        <v>6</v>
      </c>
      <c r="N25" s="17">
        <v>2</v>
      </c>
      <c r="O25" s="140" t="s">
        <v>140</v>
      </c>
      <c r="P25" s="17"/>
      <c r="Q25" s="146">
        <v>18</v>
      </c>
      <c r="R25" s="17">
        <v>3</v>
      </c>
      <c r="S25" s="140"/>
      <c r="T25" s="18"/>
      <c r="U25" s="140"/>
      <c r="V25" s="18"/>
      <c r="W25" s="140"/>
      <c r="X25" s="18"/>
      <c r="Y25" s="176"/>
      <c r="Z25" s="219">
        <f>SUM(F25+H25+J25+L25+N25+P25+R25+T25+V25+X25)</f>
        <v>10</v>
      </c>
      <c r="AA25" s="245">
        <v>3</v>
      </c>
      <c r="AB25" s="34"/>
      <c r="AC25" s="34"/>
      <c r="AD25" s="34"/>
      <c r="AE25" s="34"/>
      <c r="AF25" s="34"/>
      <c r="AG25" s="34"/>
    </row>
    <row r="26" spans="1:33" ht="14.25" customHeight="1" thickBot="1">
      <c r="A26" s="242"/>
      <c r="B26" s="243"/>
      <c r="C26" s="223"/>
      <c r="D26" s="240"/>
      <c r="E26" s="213"/>
      <c r="F26" s="73"/>
      <c r="G26" s="224"/>
      <c r="H26" s="82" t="s">
        <v>131</v>
      </c>
      <c r="I26" s="180"/>
      <c r="J26" s="73"/>
      <c r="K26" s="180"/>
      <c r="L26" s="73"/>
      <c r="M26" s="180"/>
      <c r="N26" s="73"/>
      <c r="O26" s="180"/>
      <c r="P26" s="73"/>
      <c r="Q26" s="208"/>
      <c r="R26" s="73"/>
      <c r="S26" s="180"/>
      <c r="T26" s="74"/>
      <c r="U26" s="180"/>
      <c r="V26" s="74"/>
      <c r="W26" s="180"/>
      <c r="X26" s="74"/>
      <c r="Y26" s="177"/>
      <c r="Z26" s="220"/>
      <c r="AA26" s="246"/>
      <c r="AB26" s="34"/>
      <c r="AC26" s="34"/>
      <c r="AD26" s="34"/>
      <c r="AE26" s="34"/>
      <c r="AF26" s="34"/>
      <c r="AG26" s="34"/>
    </row>
    <row r="27" spans="1:33" ht="14.25" customHeight="1">
      <c r="A27" s="235">
        <v>11</v>
      </c>
      <c r="B27" s="239" t="str">
        <f>VLOOKUP(A27,'пр.взв'!B23:E46,2,FALSE)</f>
        <v>Жутаев Рустам Куанышпаевич</v>
      </c>
      <c r="C27" s="241" t="str">
        <f>VLOOKUP(A27,'пр.взв'!B23:F102,3,FALSE)</f>
        <v>01.05.1994, кмс</v>
      </c>
      <c r="D27" s="241" t="str">
        <f>VLOOKUP(A27,'пр.взв'!B23:G102,4,FALSE)</f>
        <v>ПФО,Самарская,Самара, СГАУ</v>
      </c>
      <c r="E27" s="214">
        <v>12</v>
      </c>
      <c r="F27" s="71">
        <v>4</v>
      </c>
      <c r="G27" s="209">
        <v>13</v>
      </c>
      <c r="H27" s="71">
        <v>4</v>
      </c>
      <c r="I27" s="181" t="s">
        <v>153</v>
      </c>
      <c r="J27" s="71"/>
      <c r="K27" s="181" t="s">
        <v>153</v>
      </c>
      <c r="L27" s="71"/>
      <c r="M27" s="181" t="s">
        <v>153</v>
      </c>
      <c r="N27" s="71"/>
      <c r="O27" s="181" t="s">
        <v>153</v>
      </c>
      <c r="P27" s="71"/>
      <c r="Q27" s="181" t="s">
        <v>153</v>
      </c>
      <c r="R27" s="71"/>
      <c r="S27" s="181" t="s">
        <v>153</v>
      </c>
      <c r="T27" s="72"/>
      <c r="U27" s="181"/>
      <c r="V27" s="72"/>
      <c r="W27" s="181"/>
      <c r="X27" s="72"/>
      <c r="Y27" s="182">
        <v>2</v>
      </c>
      <c r="Z27" s="218">
        <v>8</v>
      </c>
      <c r="AA27" s="244">
        <v>20</v>
      </c>
      <c r="AB27" s="34"/>
      <c r="AC27" s="34"/>
      <c r="AD27" s="34"/>
      <c r="AE27" s="34"/>
      <c r="AF27" s="34"/>
      <c r="AG27" s="34"/>
    </row>
    <row r="28" spans="1:33" ht="14.25" customHeight="1" thickBot="1">
      <c r="A28" s="159"/>
      <c r="B28" s="151"/>
      <c r="C28" s="153"/>
      <c r="D28" s="153"/>
      <c r="E28" s="143"/>
      <c r="F28" s="19"/>
      <c r="G28" s="210"/>
      <c r="H28" s="80" t="s">
        <v>133</v>
      </c>
      <c r="I28" s="141"/>
      <c r="J28" s="19"/>
      <c r="K28" s="141"/>
      <c r="L28" s="19"/>
      <c r="M28" s="141"/>
      <c r="N28" s="19"/>
      <c r="O28" s="141"/>
      <c r="P28" s="19"/>
      <c r="Q28" s="141"/>
      <c r="R28" s="19"/>
      <c r="S28" s="141"/>
      <c r="T28" s="20"/>
      <c r="U28" s="141"/>
      <c r="V28" s="20"/>
      <c r="W28" s="141"/>
      <c r="X28" s="20"/>
      <c r="Y28" s="149"/>
      <c r="Z28" s="155"/>
      <c r="AA28" s="157"/>
      <c r="AB28" s="34"/>
      <c r="AC28" s="34"/>
      <c r="AD28" s="34"/>
      <c r="AE28" s="34"/>
      <c r="AF28" s="34"/>
      <c r="AG28" s="34"/>
    </row>
    <row r="29" spans="1:33" ht="14.25" customHeight="1" thickTop="1">
      <c r="A29" s="158">
        <v>12</v>
      </c>
      <c r="B29" s="150" t="str">
        <f>VLOOKUP(A29,'пр.взв'!B7:E48,2,FALSE)</f>
        <v>Подковальников Никита Сергеевич</v>
      </c>
      <c r="C29" s="150" t="str">
        <f>VLOOKUP(B29,'пр.взв'!C7:F48,2,FALSE)</f>
        <v>21.03.19993, мс</v>
      </c>
      <c r="D29" s="150" t="str">
        <f>VLOOKUP(C29,'пр.взв'!D7:G48,2,FALSE)</f>
        <v>ПФО, Самарская, Самара</v>
      </c>
      <c r="E29" s="142">
        <v>11</v>
      </c>
      <c r="F29" s="17">
        <v>0</v>
      </c>
      <c r="G29" s="144">
        <v>14</v>
      </c>
      <c r="H29" s="17">
        <v>1</v>
      </c>
      <c r="I29" s="167">
        <v>13</v>
      </c>
      <c r="J29" s="17">
        <v>3</v>
      </c>
      <c r="K29" s="146">
        <v>15</v>
      </c>
      <c r="L29" s="17">
        <v>3</v>
      </c>
      <c r="M29" s="140" t="s">
        <v>153</v>
      </c>
      <c r="N29" s="17"/>
      <c r="O29" s="140" t="s">
        <v>153</v>
      </c>
      <c r="P29" s="17"/>
      <c r="Q29" s="140" t="s">
        <v>153</v>
      </c>
      <c r="R29" s="17"/>
      <c r="S29" s="140" t="s">
        <v>153</v>
      </c>
      <c r="T29" s="18"/>
      <c r="U29" s="140"/>
      <c r="V29" s="18"/>
      <c r="W29" s="140"/>
      <c r="X29" s="18"/>
      <c r="Y29" s="148">
        <v>4</v>
      </c>
      <c r="Z29" s="156">
        <v>7</v>
      </c>
      <c r="AA29" s="156">
        <v>8</v>
      </c>
      <c r="AB29" s="34"/>
      <c r="AC29" s="34"/>
      <c r="AD29" s="34"/>
      <c r="AE29" s="34"/>
      <c r="AF29" s="34"/>
      <c r="AG29" s="34"/>
    </row>
    <row r="30" spans="1:33" ht="14.25" customHeight="1" thickBot="1">
      <c r="A30" s="159"/>
      <c r="B30" s="151"/>
      <c r="C30" s="151"/>
      <c r="D30" s="151"/>
      <c r="E30" s="143"/>
      <c r="F30" s="80" t="s">
        <v>135</v>
      </c>
      <c r="G30" s="145"/>
      <c r="H30" s="19"/>
      <c r="I30" s="168"/>
      <c r="J30" s="19"/>
      <c r="K30" s="147"/>
      <c r="L30" s="19"/>
      <c r="M30" s="141"/>
      <c r="N30" s="19"/>
      <c r="O30" s="141"/>
      <c r="P30" s="19"/>
      <c r="Q30" s="141"/>
      <c r="R30" s="19"/>
      <c r="S30" s="141"/>
      <c r="T30" s="20"/>
      <c r="U30" s="141"/>
      <c r="V30" s="20"/>
      <c r="W30" s="141"/>
      <c r="X30" s="20"/>
      <c r="Y30" s="149"/>
      <c r="Z30" s="157"/>
      <c r="AA30" s="157"/>
      <c r="AB30" s="34"/>
      <c r="AC30" s="34"/>
      <c r="AD30" s="34"/>
      <c r="AE30" s="34"/>
      <c r="AF30" s="34"/>
      <c r="AG30" s="34"/>
    </row>
    <row r="31" spans="1:33" ht="14.25" customHeight="1" thickTop="1">
      <c r="A31" s="158">
        <v>13</v>
      </c>
      <c r="B31" s="150" t="str">
        <f>VLOOKUP(A31,'пр.взв'!B27:E50,2,FALSE)</f>
        <v>Каюмов Динар Айдарович</v>
      </c>
      <c r="C31" s="152" t="str">
        <f>VLOOKUP(A31,'пр.взв'!B27:F106,3,FALSE)</f>
        <v>27.06.1996,кмс</v>
      </c>
      <c r="D31" s="152" t="str">
        <f>VLOOKUP(A31,'пр.взв'!B27:G106,4,FALSE)</f>
        <v>ПФО,р.Башкортостан, Октябрьский</v>
      </c>
      <c r="E31" s="142">
        <v>14</v>
      </c>
      <c r="F31" s="17">
        <v>0</v>
      </c>
      <c r="G31" s="144">
        <v>11</v>
      </c>
      <c r="H31" s="17">
        <v>0</v>
      </c>
      <c r="I31" s="167">
        <v>12</v>
      </c>
      <c r="J31" s="17">
        <v>1</v>
      </c>
      <c r="K31" s="146">
        <v>18</v>
      </c>
      <c r="L31" s="17">
        <v>4</v>
      </c>
      <c r="M31" s="146">
        <v>15</v>
      </c>
      <c r="N31" s="17">
        <v>0</v>
      </c>
      <c r="O31" s="140" t="s">
        <v>143</v>
      </c>
      <c r="P31" s="17"/>
      <c r="Q31" s="140">
        <v>9</v>
      </c>
      <c r="R31" s="17">
        <v>4</v>
      </c>
      <c r="S31" s="140"/>
      <c r="T31" s="18"/>
      <c r="U31" s="140"/>
      <c r="V31" s="18"/>
      <c r="W31" s="140"/>
      <c r="X31" s="18"/>
      <c r="Y31" s="148"/>
      <c r="Z31" s="216">
        <f>SUM(F31+H31+J31+L31+N31+P31+R31+T31+V31+X31)</f>
        <v>9</v>
      </c>
      <c r="AA31" s="156">
        <v>3</v>
      </c>
      <c r="AB31" s="34"/>
      <c r="AC31" s="34"/>
      <c r="AD31" s="34"/>
      <c r="AE31" s="34"/>
      <c r="AF31" s="34"/>
      <c r="AG31" s="34"/>
    </row>
    <row r="32" spans="1:33" ht="14.25" customHeight="1" thickBot="1">
      <c r="A32" s="159"/>
      <c r="B32" s="151"/>
      <c r="C32" s="153"/>
      <c r="D32" s="153"/>
      <c r="E32" s="143"/>
      <c r="F32" s="80" t="s">
        <v>136</v>
      </c>
      <c r="G32" s="145"/>
      <c r="H32" s="80" t="s">
        <v>133</v>
      </c>
      <c r="I32" s="168"/>
      <c r="J32" s="19"/>
      <c r="K32" s="147"/>
      <c r="L32" s="80" t="s">
        <v>141</v>
      </c>
      <c r="M32" s="147"/>
      <c r="N32" s="80" t="s">
        <v>142</v>
      </c>
      <c r="O32" s="141"/>
      <c r="P32" s="19"/>
      <c r="Q32" s="141"/>
      <c r="R32" s="80" t="s">
        <v>154</v>
      </c>
      <c r="S32" s="141"/>
      <c r="T32" s="20"/>
      <c r="U32" s="141"/>
      <c r="V32" s="20"/>
      <c r="W32" s="141"/>
      <c r="X32" s="20"/>
      <c r="Y32" s="149"/>
      <c r="Z32" s="217"/>
      <c r="AA32" s="157"/>
      <c r="AB32" s="34"/>
      <c r="AC32" s="34"/>
      <c r="AD32" s="34"/>
      <c r="AE32" s="34"/>
      <c r="AF32" s="34"/>
      <c r="AG32" s="34"/>
    </row>
    <row r="33" spans="1:33" ht="14.25" customHeight="1" thickTop="1">
      <c r="A33" s="158">
        <v>14</v>
      </c>
      <c r="B33" s="150" t="str">
        <f>VLOOKUP(A33,'пр.взв'!B7:E52,2,FALSE)</f>
        <v>Капьев Ринат Рушанович</v>
      </c>
      <c r="C33" s="150" t="str">
        <f>VLOOKUP(B33,'пр.взв'!C7:F52,2,FALSE)</f>
        <v>15.04.1997 КМС</v>
      </c>
      <c r="D33" s="150" t="str">
        <f>VLOOKUP(C33,'пр.взв'!D7:G52,2,FALSE)</f>
        <v>ПФО, Пензенская обл., Пенза, ВС</v>
      </c>
      <c r="E33" s="142">
        <v>13</v>
      </c>
      <c r="F33" s="17">
        <v>4</v>
      </c>
      <c r="G33" s="144">
        <v>12</v>
      </c>
      <c r="H33" s="17">
        <v>3</v>
      </c>
      <c r="I33" s="140" t="s">
        <v>153</v>
      </c>
      <c r="J33" s="17"/>
      <c r="K33" s="140" t="s">
        <v>153</v>
      </c>
      <c r="L33" s="17"/>
      <c r="M33" s="140" t="s">
        <v>153</v>
      </c>
      <c r="N33" s="17"/>
      <c r="O33" s="140" t="s">
        <v>153</v>
      </c>
      <c r="P33" s="17"/>
      <c r="Q33" s="140" t="s">
        <v>153</v>
      </c>
      <c r="R33" s="17"/>
      <c r="S33" s="140" t="s">
        <v>153</v>
      </c>
      <c r="T33" s="18"/>
      <c r="U33" s="140"/>
      <c r="V33" s="18"/>
      <c r="W33" s="140"/>
      <c r="X33" s="18"/>
      <c r="Y33" s="148">
        <v>2</v>
      </c>
      <c r="Z33" s="156">
        <v>7</v>
      </c>
      <c r="AA33" s="156">
        <v>16</v>
      </c>
      <c r="AB33" s="34"/>
      <c r="AC33" s="34"/>
      <c r="AD33" s="34"/>
      <c r="AE33" s="34"/>
      <c r="AF33" s="34"/>
      <c r="AG33" s="34"/>
    </row>
    <row r="34" spans="1:33" ht="14.25" customHeight="1" thickBot="1">
      <c r="A34" s="159"/>
      <c r="B34" s="151"/>
      <c r="C34" s="151"/>
      <c r="D34" s="151"/>
      <c r="E34" s="143"/>
      <c r="F34" s="80" t="s">
        <v>136</v>
      </c>
      <c r="G34" s="145"/>
      <c r="H34" s="19"/>
      <c r="I34" s="141"/>
      <c r="J34" s="19"/>
      <c r="K34" s="141"/>
      <c r="L34" s="19"/>
      <c r="M34" s="141"/>
      <c r="N34" s="19"/>
      <c r="O34" s="141"/>
      <c r="P34" s="19"/>
      <c r="Q34" s="141"/>
      <c r="R34" s="19"/>
      <c r="S34" s="141"/>
      <c r="T34" s="20"/>
      <c r="U34" s="141"/>
      <c r="V34" s="20"/>
      <c r="W34" s="141"/>
      <c r="X34" s="20"/>
      <c r="Y34" s="149"/>
      <c r="Z34" s="157"/>
      <c r="AA34" s="157"/>
      <c r="AB34" s="34"/>
      <c r="AC34" s="34"/>
      <c r="AD34" s="34"/>
      <c r="AE34" s="34"/>
      <c r="AF34" s="34"/>
      <c r="AG34" s="34"/>
    </row>
    <row r="35" spans="1:33" ht="14.25" customHeight="1" thickTop="1">
      <c r="A35" s="158">
        <v>15</v>
      </c>
      <c r="B35" s="150" t="str">
        <f>VLOOKUP(A35,'пр.взв'!B31:E54,2,FALSE)</f>
        <v>Стройков Михаил Александрович</v>
      </c>
      <c r="C35" s="152" t="str">
        <f>VLOOKUP(A35,'пр.взв'!B31:F110,3,FALSE)</f>
        <v>26.09.1995,кмс</v>
      </c>
      <c r="D35" s="152" t="str">
        <f>VLOOKUP(A35,'пр.взв'!B31:G110,4,FALSE)</f>
        <v>ПФО,Саратовская,Саратов ФСОП "Россия"</v>
      </c>
      <c r="E35" s="142">
        <v>16</v>
      </c>
      <c r="F35" s="17">
        <v>0</v>
      </c>
      <c r="G35" s="144">
        <v>17</v>
      </c>
      <c r="H35" s="17">
        <v>0</v>
      </c>
      <c r="I35" s="146">
        <v>20</v>
      </c>
      <c r="J35" s="17">
        <v>1</v>
      </c>
      <c r="K35" s="146">
        <v>12</v>
      </c>
      <c r="L35" s="17">
        <v>1</v>
      </c>
      <c r="M35" s="146">
        <v>13</v>
      </c>
      <c r="N35" s="17">
        <v>4</v>
      </c>
      <c r="O35" s="140" t="s">
        <v>153</v>
      </c>
      <c r="P35" s="17"/>
      <c r="Q35" s="140" t="s">
        <v>153</v>
      </c>
      <c r="R35" s="17"/>
      <c r="S35" s="140" t="s">
        <v>153</v>
      </c>
      <c r="T35" s="18"/>
      <c r="U35" s="140"/>
      <c r="V35" s="18"/>
      <c r="W35" s="140"/>
      <c r="X35" s="18"/>
      <c r="Y35" s="148">
        <v>5</v>
      </c>
      <c r="Z35" s="154">
        <v>6</v>
      </c>
      <c r="AA35" s="156">
        <v>5</v>
      </c>
      <c r="AB35" s="34"/>
      <c r="AC35" s="34"/>
      <c r="AD35" s="34"/>
      <c r="AE35" s="34"/>
      <c r="AF35" s="34"/>
      <c r="AG35" s="34"/>
    </row>
    <row r="36" spans="1:33" ht="14.25" customHeight="1" thickBot="1">
      <c r="A36" s="159"/>
      <c r="B36" s="151"/>
      <c r="C36" s="153"/>
      <c r="D36" s="153"/>
      <c r="E36" s="143"/>
      <c r="F36" s="80" t="s">
        <v>144</v>
      </c>
      <c r="G36" s="145"/>
      <c r="H36" s="80" t="s">
        <v>145</v>
      </c>
      <c r="I36" s="147"/>
      <c r="J36" s="19"/>
      <c r="K36" s="147"/>
      <c r="L36" s="19"/>
      <c r="M36" s="147"/>
      <c r="N36" s="19"/>
      <c r="O36" s="141"/>
      <c r="P36" s="19"/>
      <c r="Q36" s="141"/>
      <c r="R36" s="19"/>
      <c r="S36" s="141"/>
      <c r="T36" s="20"/>
      <c r="U36" s="141"/>
      <c r="V36" s="20"/>
      <c r="W36" s="141"/>
      <c r="X36" s="20"/>
      <c r="Y36" s="149"/>
      <c r="Z36" s="155"/>
      <c r="AA36" s="157"/>
      <c r="AB36" s="34"/>
      <c r="AC36" s="34"/>
      <c r="AD36" s="34"/>
      <c r="AE36" s="34"/>
      <c r="AF36" s="34"/>
      <c r="AG36" s="34"/>
    </row>
    <row r="37" spans="1:33" ht="14.25" customHeight="1" thickTop="1">
      <c r="A37" s="158">
        <v>16</v>
      </c>
      <c r="B37" s="150" t="str">
        <f>VLOOKUP(A37,'пр.взв'!B33:E56,2,FALSE)</f>
        <v>Сафин Искандер Наилевич</v>
      </c>
      <c r="C37" s="152" t="str">
        <f>VLOOKUP(A37,'пр.взв'!B33:F112,3,FALSE)</f>
        <v>23.05.1995,кмс</v>
      </c>
      <c r="D37" s="221" t="str">
        <f>VLOOKUP(A37,'пр.взв'!B33:G112,4,FALSE)</f>
        <v>ПФО,р.Татарстан,Альметьевск ФСОП "Россия"</v>
      </c>
      <c r="E37" s="142">
        <v>15</v>
      </c>
      <c r="F37" s="17">
        <v>4</v>
      </c>
      <c r="G37" s="144">
        <v>19</v>
      </c>
      <c r="H37" s="17">
        <v>4</v>
      </c>
      <c r="I37" s="140" t="s">
        <v>153</v>
      </c>
      <c r="J37" s="17"/>
      <c r="K37" s="140" t="s">
        <v>153</v>
      </c>
      <c r="L37" s="17"/>
      <c r="M37" s="140" t="s">
        <v>153</v>
      </c>
      <c r="N37" s="17"/>
      <c r="O37" s="140" t="s">
        <v>153</v>
      </c>
      <c r="P37" s="17"/>
      <c r="Q37" s="140" t="s">
        <v>153</v>
      </c>
      <c r="R37" s="17"/>
      <c r="S37" s="140" t="s">
        <v>153</v>
      </c>
      <c r="T37" s="18"/>
      <c r="U37" s="140"/>
      <c r="V37" s="18"/>
      <c r="W37" s="140"/>
      <c r="X37" s="18"/>
      <c r="Y37" s="148">
        <v>2</v>
      </c>
      <c r="Z37" s="154">
        <v>8</v>
      </c>
      <c r="AA37" s="156">
        <v>19</v>
      </c>
      <c r="AB37" s="34"/>
      <c r="AC37" s="34"/>
      <c r="AD37" s="34"/>
      <c r="AE37" s="34"/>
      <c r="AF37" s="34"/>
      <c r="AG37" s="34"/>
    </row>
    <row r="38" spans="1:33" ht="14.25" customHeight="1" thickBot="1">
      <c r="A38" s="159"/>
      <c r="B38" s="151"/>
      <c r="C38" s="153"/>
      <c r="D38" s="222"/>
      <c r="E38" s="143"/>
      <c r="F38" s="80" t="s">
        <v>144</v>
      </c>
      <c r="G38" s="145"/>
      <c r="H38" s="80" t="s">
        <v>148</v>
      </c>
      <c r="I38" s="141"/>
      <c r="J38" s="19"/>
      <c r="K38" s="141"/>
      <c r="L38" s="19"/>
      <c r="M38" s="141"/>
      <c r="N38" s="19"/>
      <c r="O38" s="141"/>
      <c r="P38" s="19"/>
      <c r="Q38" s="141"/>
      <c r="R38" s="19"/>
      <c r="S38" s="141"/>
      <c r="T38" s="20"/>
      <c r="U38" s="141"/>
      <c r="V38" s="20"/>
      <c r="W38" s="141"/>
      <c r="X38" s="20"/>
      <c r="Y38" s="149"/>
      <c r="Z38" s="155"/>
      <c r="AA38" s="157"/>
      <c r="AB38" s="34"/>
      <c r="AC38" s="34"/>
      <c r="AD38" s="34"/>
      <c r="AE38" s="34"/>
      <c r="AF38" s="34"/>
      <c r="AG38" s="34"/>
    </row>
    <row r="39" spans="1:33" ht="14.25" customHeight="1" thickTop="1">
      <c r="A39" s="158">
        <v>17</v>
      </c>
      <c r="B39" s="150" t="str">
        <f>VLOOKUP(A39,'пр.взв'!B35:E58,2,FALSE)</f>
        <v>Биченов Заурбек Сергеевич</v>
      </c>
      <c r="C39" s="152" t="str">
        <f>VLOOKUP(A39,'пр.взв'!B35:F114,3,FALSE)</f>
        <v>17.03.1993,кмс</v>
      </c>
      <c r="D39" s="152" t="str">
        <f>VLOOKUP(A39,'пр.взв'!B35:G114,4,FALSE)</f>
        <v>ПФО,Самарская,Самара, "Динамо"</v>
      </c>
      <c r="E39" s="142">
        <v>18</v>
      </c>
      <c r="F39" s="17">
        <v>4</v>
      </c>
      <c r="G39" s="144">
        <v>15</v>
      </c>
      <c r="H39" s="17">
        <v>4</v>
      </c>
      <c r="I39" s="140" t="s">
        <v>153</v>
      </c>
      <c r="J39" s="17"/>
      <c r="K39" s="140" t="s">
        <v>153</v>
      </c>
      <c r="L39" s="17"/>
      <c r="M39" s="140" t="s">
        <v>153</v>
      </c>
      <c r="N39" s="17"/>
      <c r="O39" s="140" t="s">
        <v>153</v>
      </c>
      <c r="P39" s="17"/>
      <c r="Q39" s="140" t="s">
        <v>153</v>
      </c>
      <c r="R39" s="17"/>
      <c r="S39" s="140" t="s">
        <v>153</v>
      </c>
      <c r="T39" s="18"/>
      <c r="U39" s="140"/>
      <c r="V39" s="18"/>
      <c r="W39" s="140"/>
      <c r="X39" s="18"/>
      <c r="Y39" s="148">
        <v>2</v>
      </c>
      <c r="Z39" s="154">
        <v>8</v>
      </c>
      <c r="AA39" s="156">
        <v>17</v>
      </c>
      <c r="AB39" s="34"/>
      <c r="AC39" s="34"/>
      <c r="AD39" s="34"/>
      <c r="AE39" s="34"/>
      <c r="AF39" s="34"/>
      <c r="AG39" s="34"/>
    </row>
    <row r="40" spans="1:33" ht="14.25" customHeight="1" thickBot="1">
      <c r="A40" s="159"/>
      <c r="B40" s="151"/>
      <c r="C40" s="153"/>
      <c r="D40" s="153"/>
      <c r="E40" s="143"/>
      <c r="F40" s="80" t="s">
        <v>146</v>
      </c>
      <c r="G40" s="145"/>
      <c r="H40" s="80" t="s">
        <v>147</v>
      </c>
      <c r="I40" s="141"/>
      <c r="J40" s="19"/>
      <c r="K40" s="141"/>
      <c r="L40" s="19"/>
      <c r="M40" s="141"/>
      <c r="N40" s="19"/>
      <c r="O40" s="141"/>
      <c r="P40" s="19"/>
      <c r="Q40" s="141"/>
      <c r="R40" s="19"/>
      <c r="S40" s="141"/>
      <c r="T40" s="20"/>
      <c r="U40" s="141"/>
      <c r="V40" s="20"/>
      <c r="W40" s="141"/>
      <c r="X40" s="20"/>
      <c r="Y40" s="149"/>
      <c r="Z40" s="155"/>
      <c r="AA40" s="157"/>
      <c r="AB40" s="34"/>
      <c r="AC40" s="34"/>
      <c r="AD40" s="34"/>
      <c r="AE40" s="34"/>
      <c r="AF40" s="34"/>
      <c r="AG40" s="34"/>
    </row>
    <row r="41" spans="1:33" ht="14.25" customHeight="1" thickTop="1">
      <c r="A41" s="158">
        <v>18</v>
      </c>
      <c r="B41" s="150" t="str">
        <f>VLOOKUP(A41,'пр.взв'!B7:E60,2,FALSE)</f>
        <v>Будаков Наил Намиг Оглы</v>
      </c>
      <c r="C41" s="150" t="str">
        <f>VLOOKUP(B41,'пр.взв'!C7:F60,2,FALSE)</f>
        <v>01.05.1993, кмс</v>
      </c>
      <c r="D41" s="150" t="str">
        <f>VLOOKUP(C41,'пр.взв'!D7:G60,2,FALSE)</f>
        <v>ПФО, Самарская, Самара</v>
      </c>
      <c r="E41" s="142">
        <v>17</v>
      </c>
      <c r="F41" s="17">
        <v>0</v>
      </c>
      <c r="G41" s="144">
        <v>20</v>
      </c>
      <c r="H41" s="17">
        <v>2</v>
      </c>
      <c r="I41" s="146">
        <v>19</v>
      </c>
      <c r="J41" s="17">
        <v>0</v>
      </c>
      <c r="K41" s="146">
        <v>13</v>
      </c>
      <c r="L41" s="17">
        <v>0</v>
      </c>
      <c r="M41" s="140" t="s">
        <v>132</v>
      </c>
      <c r="N41" s="17"/>
      <c r="O41" s="146" t="s">
        <v>150</v>
      </c>
      <c r="P41" s="17"/>
      <c r="Q41" s="146">
        <v>10</v>
      </c>
      <c r="R41" s="17">
        <v>2</v>
      </c>
      <c r="S41" s="140">
        <v>9</v>
      </c>
      <c r="T41" s="18">
        <v>4</v>
      </c>
      <c r="U41" s="140"/>
      <c r="V41" s="18"/>
      <c r="W41" s="140"/>
      <c r="X41" s="18"/>
      <c r="Y41" s="148"/>
      <c r="Z41" s="216">
        <f>SUM(F41+H41+J41+L41+N41+P41+R41+T41+V41+X41)</f>
        <v>8</v>
      </c>
      <c r="AA41" s="156">
        <v>2</v>
      </c>
      <c r="AB41" s="34"/>
      <c r="AC41" s="34"/>
      <c r="AD41" s="34"/>
      <c r="AE41" s="34"/>
      <c r="AF41" s="34"/>
      <c r="AG41" s="34"/>
    </row>
    <row r="42" spans="1:33" ht="14.25" customHeight="1" thickBot="1">
      <c r="A42" s="159"/>
      <c r="B42" s="151"/>
      <c r="C42" s="151"/>
      <c r="D42" s="151"/>
      <c r="E42" s="143"/>
      <c r="F42" s="80" t="s">
        <v>146</v>
      </c>
      <c r="G42" s="145"/>
      <c r="H42" s="19"/>
      <c r="I42" s="147"/>
      <c r="J42" s="80" t="s">
        <v>149</v>
      </c>
      <c r="K42" s="147"/>
      <c r="L42" s="80" t="s">
        <v>141</v>
      </c>
      <c r="M42" s="141"/>
      <c r="N42" s="19"/>
      <c r="O42" s="147"/>
      <c r="P42" s="19"/>
      <c r="Q42" s="147"/>
      <c r="R42" s="19"/>
      <c r="S42" s="141"/>
      <c r="T42" s="85" t="s">
        <v>155</v>
      </c>
      <c r="U42" s="141"/>
      <c r="V42" s="20"/>
      <c r="W42" s="141"/>
      <c r="X42" s="20"/>
      <c r="Y42" s="149"/>
      <c r="Z42" s="217"/>
      <c r="AA42" s="157"/>
      <c r="AB42" s="34"/>
      <c r="AC42" s="34"/>
      <c r="AD42" s="34"/>
      <c r="AE42" s="34"/>
      <c r="AF42" s="34"/>
      <c r="AG42" s="34"/>
    </row>
    <row r="43" spans="1:33" ht="14.25" customHeight="1" thickTop="1">
      <c r="A43" s="158">
        <v>19</v>
      </c>
      <c r="B43" s="150" t="str">
        <f>VLOOKUP(A43,'пр.взв'!B7:E62,2,FALSE)</f>
        <v>Цыганков Павел Александрович </v>
      </c>
      <c r="C43" s="150" t="str">
        <f>VLOOKUP(B43,'пр.взв'!C7:F62,2,FALSE)</f>
        <v>02.12.1993, кмс</v>
      </c>
      <c r="D43" s="150" t="str">
        <f>VLOOKUP(C43,'пр.взв'!D7:G62,2,FALSE)</f>
        <v>ПФО,Самарская,Самара, СГАУ</v>
      </c>
      <c r="E43" s="142">
        <v>20</v>
      </c>
      <c r="F43" s="17">
        <v>4</v>
      </c>
      <c r="G43" s="144">
        <v>16</v>
      </c>
      <c r="H43" s="17">
        <v>0</v>
      </c>
      <c r="I43" s="146">
        <v>18</v>
      </c>
      <c r="J43" s="17">
        <v>4</v>
      </c>
      <c r="K43" s="140" t="s">
        <v>153</v>
      </c>
      <c r="L43" s="17"/>
      <c r="M43" s="140" t="s">
        <v>153</v>
      </c>
      <c r="N43" s="17"/>
      <c r="O43" s="140" t="s">
        <v>153</v>
      </c>
      <c r="P43" s="17"/>
      <c r="Q43" s="140" t="s">
        <v>153</v>
      </c>
      <c r="R43" s="17"/>
      <c r="S43" s="140" t="s">
        <v>153</v>
      </c>
      <c r="T43" s="18"/>
      <c r="U43" s="140"/>
      <c r="V43" s="18"/>
      <c r="W43" s="140"/>
      <c r="X43" s="18"/>
      <c r="Y43" s="148">
        <v>3</v>
      </c>
      <c r="Z43" s="178">
        <v>8</v>
      </c>
      <c r="AA43" s="156">
        <v>11</v>
      </c>
      <c r="AB43" s="34"/>
      <c r="AC43" s="34"/>
      <c r="AD43" s="34"/>
      <c r="AE43" s="34"/>
      <c r="AF43" s="34"/>
      <c r="AG43" s="34"/>
    </row>
    <row r="44" spans="1:33" ht="14.25" customHeight="1" thickBot="1">
      <c r="A44" s="159"/>
      <c r="B44" s="151"/>
      <c r="C44" s="151"/>
      <c r="D44" s="151"/>
      <c r="E44" s="143"/>
      <c r="F44" s="80" t="s">
        <v>134</v>
      </c>
      <c r="G44" s="145"/>
      <c r="H44" s="80" t="s">
        <v>148</v>
      </c>
      <c r="I44" s="147"/>
      <c r="J44" s="80" t="s">
        <v>149</v>
      </c>
      <c r="K44" s="141"/>
      <c r="L44" s="19"/>
      <c r="M44" s="141"/>
      <c r="N44" s="19"/>
      <c r="O44" s="141"/>
      <c r="P44" s="19"/>
      <c r="Q44" s="141"/>
      <c r="R44" s="19"/>
      <c r="S44" s="141"/>
      <c r="T44" s="20"/>
      <c r="U44" s="141"/>
      <c r="V44" s="20"/>
      <c r="W44" s="141"/>
      <c r="X44" s="20"/>
      <c r="Y44" s="149"/>
      <c r="Z44" s="179"/>
      <c r="AA44" s="157"/>
      <c r="AB44" s="34"/>
      <c r="AC44" s="34"/>
      <c r="AD44" s="34"/>
      <c r="AE44" s="34"/>
      <c r="AF44" s="34"/>
      <c r="AG44" s="34"/>
    </row>
    <row r="45" spans="1:33" ht="14.25" customHeight="1" thickTop="1">
      <c r="A45" s="158">
        <v>20</v>
      </c>
      <c r="B45" s="150" t="str">
        <f>VLOOKUP(A45,'пр.взв'!B7:E64,2,FALSE)</f>
        <v>Муртазин Сулейман Фаридович</v>
      </c>
      <c r="C45" s="150" t="str">
        <f>VLOOKUP(B45,'пр.взв'!C7:F64,2,FALSE)</f>
        <v>22.07.1993,кмс</v>
      </c>
      <c r="D45" s="150" t="str">
        <f>VLOOKUP(C45,'пр.взв'!D7:G64,2,FALSE)</f>
        <v>ПФО,р.Башкортостан, Октябрьский</v>
      </c>
      <c r="E45" s="142">
        <v>19</v>
      </c>
      <c r="F45" s="17">
        <v>0</v>
      </c>
      <c r="G45" s="144">
        <v>18</v>
      </c>
      <c r="H45" s="17">
        <v>3</v>
      </c>
      <c r="I45" s="146">
        <v>15</v>
      </c>
      <c r="J45" s="17">
        <v>3</v>
      </c>
      <c r="K45" s="140" t="s">
        <v>153</v>
      </c>
      <c r="L45" s="17"/>
      <c r="M45" s="140" t="s">
        <v>153</v>
      </c>
      <c r="N45" s="17"/>
      <c r="O45" s="140" t="s">
        <v>153</v>
      </c>
      <c r="P45" s="17"/>
      <c r="Q45" s="140" t="s">
        <v>153</v>
      </c>
      <c r="R45" s="17"/>
      <c r="S45" s="140" t="s">
        <v>153</v>
      </c>
      <c r="T45" s="18"/>
      <c r="U45" s="140"/>
      <c r="V45" s="18"/>
      <c r="W45" s="140"/>
      <c r="X45" s="18"/>
      <c r="Y45" s="148">
        <v>3</v>
      </c>
      <c r="Z45" s="156">
        <v>6</v>
      </c>
      <c r="AA45" s="156">
        <v>10</v>
      </c>
      <c r="AB45" s="34"/>
      <c r="AC45" s="34"/>
      <c r="AD45" s="34"/>
      <c r="AE45" s="34"/>
      <c r="AF45" s="34"/>
      <c r="AG45" s="34"/>
    </row>
    <row r="46" spans="1:33" ht="14.25" customHeight="1" thickBot="1">
      <c r="A46" s="159"/>
      <c r="B46" s="151"/>
      <c r="C46" s="151"/>
      <c r="D46" s="151"/>
      <c r="E46" s="143"/>
      <c r="F46" s="19" t="s">
        <v>134</v>
      </c>
      <c r="G46" s="145"/>
      <c r="H46" s="19"/>
      <c r="I46" s="147"/>
      <c r="J46" s="19"/>
      <c r="K46" s="141"/>
      <c r="L46" s="19"/>
      <c r="M46" s="141"/>
      <c r="N46" s="19"/>
      <c r="O46" s="141"/>
      <c r="P46" s="19"/>
      <c r="Q46" s="141"/>
      <c r="R46" s="19"/>
      <c r="S46" s="141"/>
      <c r="T46" s="20"/>
      <c r="U46" s="141"/>
      <c r="V46" s="20"/>
      <c r="W46" s="141"/>
      <c r="X46" s="20"/>
      <c r="Y46" s="149"/>
      <c r="Z46" s="157"/>
      <c r="AA46" s="157"/>
      <c r="AB46" s="34"/>
      <c r="AC46" s="34"/>
      <c r="AD46" s="34"/>
      <c r="AE46" s="34"/>
      <c r="AF46" s="34"/>
      <c r="AG46" s="34"/>
    </row>
    <row r="47" spans="1:33" ht="6" customHeight="1" thickTop="1">
      <c r="A47" s="32"/>
      <c r="B47" s="31"/>
      <c r="C47" s="31"/>
      <c r="D47" s="31"/>
      <c r="E47" s="33"/>
      <c r="F47" s="30"/>
      <c r="G47" s="33"/>
      <c r="H47" s="30"/>
      <c r="I47" s="33"/>
      <c r="J47" s="30"/>
      <c r="K47" s="33"/>
      <c r="L47" s="30"/>
      <c r="M47" s="33"/>
      <c r="N47" s="30"/>
      <c r="O47" s="33"/>
      <c r="P47" s="30"/>
      <c r="Q47" s="33"/>
      <c r="R47" s="30"/>
      <c r="S47" s="33"/>
      <c r="T47" s="30"/>
      <c r="U47" s="33"/>
      <c r="V47" s="30"/>
      <c r="W47" s="33"/>
      <c r="X47" s="30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ht="16.5" customHeight="1">
      <c r="A48" s="52" t="s">
        <v>124</v>
      </c>
      <c r="B48" s="44"/>
      <c r="C48" s="44"/>
      <c r="D48" s="45"/>
      <c r="E48" s="46"/>
      <c r="M48" s="84" t="str">
        <f>HYPERLINK('[1]реквизиты'!$G$6)</f>
        <v>Балыков Ю.А.</v>
      </c>
      <c r="N48" s="45"/>
      <c r="O48" s="45"/>
      <c r="P48" s="45"/>
      <c r="Q48" s="51"/>
      <c r="R48" s="48"/>
      <c r="S48" s="51"/>
      <c r="T48" s="48"/>
      <c r="U48" s="51"/>
      <c r="V48" s="83" t="str">
        <f>HYPERLINK('[1]реквизиты'!$G$7)</f>
        <v>/г.Заречный/</v>
      </c>
      <c r="W48" s="51"/>
      <c r="X48" s="48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33" ht="15" customHeight="1">
      <c r="A49" s="52" t="str">
        <f>HYPERLINK('[1]реквизиты'!$A$8)</f>
        <v>Гл. секретарь, судья ВК</v>
      </c>
      <c r="B49" s="44"/>
      <c r="C49" s="62"/>
      <c r="D49" s="53"/>
      <c r="E49" s="54"/>
      <c r="F49" s="9"/>
      <c r="G49" s="9"/>
      <c r="H49" s="9"/>
      <c r="I49" s="9"/>
      <c r="J49" s="9"/>
      <c r="K49" s="9"/>
      <c r="L49" s="9"/>
      <c r="M49" s="47" t="str">
        <f>HYPERLINK('[1]реквизиты'!$G$8)</f>
        <v>Рожков В.И.</v>
      </c>
      <c r="N49" s="45"/>
      <c r="O49" s="45"/>
      <c r="P49" s="45"/>
      <c r="Q49" s="51"/>
      <c r="R49" s="48"/>
      <c r="S49" s="51"/>
      <c r="T49" s="48"/>
      <c r="U49" s="51"/>
      <c r="V49" s="49" t="str">
        <f>HYPERLINK('[1]реквизиты'!$G$9)</f>
        <v>/г.Саратов/</v>
      </c>
      <c r="W49" s="51"/>
      <c r="X49" s="48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ht="10.5" customHeight="1">
      <c r="A50" s="8"/>
      <c r="B50" s="8"/>
      <c r="C50" s="41"/>
      <c r="D50" s="3"/>
      <c r="E50" s="42"/>
      <c r="F50" s="24"/>
      <c r="J50" s="26"/>
      <c r="K50" s="33"/>
      <c r="L50" s="26"/>
      <c r="M50" s="33"/>
      <c r="N50" s="26"/>
      <c r="O50" s="33"/>
      <c r="P50" s="26"/>
      <c r="Q50" s="33"/>
      <c r="R50" s="26"/>
      <c r="S50" s="33"/>
      <c r="T50" s="26"/>
      <c r="U50" s="33"/>
      <c r="V50" s="26"/>
      <c r="W50" s="33"/>
      <c r="X50" s="26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3:33" ht="10.5" customHeight="1">
      <c r="M51" s="33"/>
      <c r="N51" s="30"/>
      <c r="O51" s="33"/>
      <c r="P51" s="30"/>
      <c r="Q51" s="33"/>
      <c r="R51" s="30"/>
      <c r="S51" s="33"/>
      <c r="T51" s="30"/>
      <c r="U51" s="33"/>
      <c r="V51" s="30"/>
      <c r="W51" s="33"/>
      <c r="X51" s="30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10.5" customHeight="1">
      <c r="A52" s="43"/>
      <c r="B52" s="43"/>
      <c r="C52" s="43"/>
      <c r="D52" s="24"/>
      <c r="E52" s="24"/>
      <c r="G52" s="24"/>
      <c r="J52" s="26"/>
      <c r="K52" s="33"/>
      <c r="L52" s="26"/>
      <c r="M52" s="33"/>
      <c r="N52" s="26"/>
      <c r="O52" s="33"/>
      <c r="P52" s="26"/>
      <c r="Q52" s="33"/>
      <c r="R52" s="26"/>
      <c r="S52" s="33"/>
      <c r="T52" s="26"/>
      <c r="U52" s="33"/>
      <c r="V52" s="26"/>
      <c r="W52" s="33"/>
      <c r="X52" s="26"/>
      <c r="Y52" s="34"/>
      <c r="Z52" s="34"/>
      <c r="AA52" s="34"/>
      <c r="AB52" s="34"/>
      <c r="AC52" s="34"/>
      <c r="AD52" s="34"/>
      <c r="AE52" s="34"/>
      <c r="AF52" s="34"/>
      <c r="AG52" s="34"/>
    </row>
    <row r="53" spans="1:33" ht="10.5" customHeight="1">
      <c r="A53" s="32"/>
      <c r="B53" s="31"/>
      <c r="C53" s="31"/>
      <c r="D53" s="31"/>
      <c r="E53" s="33"/>
      <c r="F53" s="30"/>
      <c r="G53" s="33"/>
      <c r="H53" s="30"/>
      <c r="I53" s="33"/>
      <c r="J53" s="30"/>
      <c r="K53" s="33"/>
      <c r="L53" s="30"/>
      <c r="M53" s="33"/>
      <c r="N53" s="30"/>
      <c r="O53" s="33"/>
      <c r="P53" s="30"/>
      <c r="Q53" s="33"/>
      <c r="R53" s="30"/>
      <c r="S53" s="33"/>
      <c r="T53" s="30"/>
      <c r="U53" s="33"/>
      <c r="V53" s="30"/>
      <c r="W53" s="33"/>
      <c r="X53" s="30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10.5" customHeight="1">
      <c r="A54" s="35"/>
      <c r="B54" s="31"/>
      <c r="C54" s="31"/>
      <c r="D54" s="31"/>
      <c r="E54" s="33"/>
      <c r="F54" s="26"/>
      <c r="G54" s="33"/>
      <c r="H54" s="26"/>
      <c r="I54" s="33"/>
      <c r="J54" s="26"/>
      <c r="K54" s="33"/>
      <c r="L54" s="26"/>
      <c r="M54" s="33"/>
      <c r="N54" s="26"/>
      <c r="O54" s="33"/>
      <c r="P54" s="26"/>
      <c r="Q54" s="33"/>
      <c r="R54" s="26"/>
      <c r="S54" s="33"/>
      <c r="T54" s="26"/>
      <c r="U54" s="33"/>
      <c r="V54" s="26"/>
      <c r="W54" s="33"/>
      <c r="X54" s="26"/>
      <c r="Y54" s="34"/>
      <c r="Z54" s="34"/>
      <c r="AA54" s="34"/>
      <c r="AB54" s="34"/>
      <c r="AC54" s="34"/>
      <c r="AD54" s="34"/>
      <c r="AE54" s="34"/>
      <c r="AF54" s="34"/>
      <c r="AG54" s="34"/>
    </row>
    <row r="55" spans="1:33" ht="10.5" customHeight="1">
      <c r="A55" s="32"/>
      <c r="B55" s="31"/>
      <c r="C55" s="31"/>
      <c r="D55" s="31"/>
      <c r="E55" s="33"/>
      <c r="F55" s="30"/>
      <c r="G55" s="33"/>
      <c r="H55" s="30"/>
      <c r="I55" s="33"/>
      <c r="J55" s="30"/>
      <c r="K55" s="33"/>
      <c r="L55" s="30"/>
      <c r="M55" s="33"/>
      <c r="N55" s="30"/>
      <c r="O55" s="33"/>
      <c r="P55" s="30"/>
      <c r="Q55" s="33"/>
      <c r="R55" s="30"/>
      <c r="S55" s="33"/>
      <c r="T55" s="30"/>
      <c r="U55" s="33"/>
      <c r="V55" s="30"/>
      <c r="W55" s="33"/>
      <c r="X55" s="30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3" ht="10.5" customHeight="1">
      <c r="A56" s="35"/>
      <c r="B56" s="31"/>
      <c r="C56" s="31"/>
      <c r="D56" s="31"/>
      <c r="E56" s="33"/>
      <c r="F56" s="26"/>
      <c r="G56" s="33"/>
      <c r="H56" s="26"/>
      <c r="I56" s="33"/>
      <c r="J56" s="26"/>
      <c r="K56" s="33"/>
      <c r="L56" s="26"/>
      <c r="M56" s="33"/>
      <c r="N56" s="26"/>
      <c r="O56" s="33"/>
      <c r="P56" s="26"/>
      <c r="Q56" s="33"/>
      <c r="R56" s="26"/>
      <c r="S56" s="33"/>
      <c r="T56" s="26"/>
      <c r="U56" s="33"/>
      <c r="V56" s="26"/>
      <c r="W56" s="33"/>
      <c r="X56" s="26"/>
      <c r="Y56" s="34"/>
      <c r="Z56" s="34"/>
      <c r="AA56" s="34"/>
      <c r="AB56" s="34"/>
      <c r="AC56" s="34"/>
      <c r="AD56" s="34"/>
      <c r="AE56" s="34"/>
      <c r="AF56" s="34"/>
      <c r="AG56" s="34"/>
    </row>
    <row r="57" spans="1:33" ht="10.5" customHeight="1">
      <c r="A57" s="32"/>
      <c r="B57" s="31"/>
      <c r="C57" s="31"/>
      <c r="D57" s="31"/>
      <c r="E57" s="33"/>
      <c r="F57" s="30"/>
      <c r="G57" s="33"/>
      <c r="H57" s="30"/>
      <c r="I57" s="33"/>
      <c r="J57" s="30"/>
      <c r="K57" s="33"/>
      <c r="L57" s="30"/>
      <c r="M57" s="33"/>
      <c r="N57" s="30"/>
      <c r="O57" s="33"/>
      <c r="P57" s="30"/>
      <c r="Q57" s="33"/>
      <c r="R57" s="30"/>
      <c r="S57" s="33"/>
      <c r="T57" s="30"/>
      <c r="U57" s="33"/>
      <c r="V57" s="30"/>
      <c r="W57" s="33"/>
      <c r="X57" s="30"/>
      <c r="Y57" s="34"/>
      <c r="Z57" s="34"/>
      <c r="AA57" s="34"/>
      <c r="AB57" s="34"/>
      <c r="AC57" s="34"/>
      <c r="AD57" s="34"/>
      <c r="AE57" s="34"/>
      <c r="AF57" s="34"/>
      <c r="AG57" s="34"/>
    </row>
    <row r="58" spans="1:33" ht="10.5" customHeight="1">
      <c r="A58" s="35"/>
      <c r="B58" s="31"/>
      <c r="C58" s="31"/>
      <c r="D58" s="31"/>
      <c r="E58" s="33"/>
      <c r="F58" s="26"/>
      <c r="G58" s="33"/>
      <c r="H58" s="26"/>
      <c r="I58" s="33"/>
      <c r="J58" s="26"/>
      <c r="K58" s="33"/>
      <c r="L58" s="26"/>
      <c r="M58" s="33"/>
      <c r="N58" s="26"/>
      <c r="O58" s="33"/>
      <c r="P58" s="26"/>
      <c r="Q58" s="33"/>
      <c r="R58" s="26"/>
      <c r="S58" s="33"/>
      <c r="T58" s="26"/>
      <c r="U58" s="33"/>
      <c r="V58" s="26"/>
      <c r="W58" s="33"/>
      <c r="X58" s="26"/>
      <c r="Y58" s="34"/>
      <c r="Z58" s="34"/>
      <c r="AA58" s="34"/>
      <c r="AB58" s="34"/>
      <c r="AC58" s="34"/>
      <c r="AD58" s="34"/>
      <c r="AE58" s="34"/>
      <c r="AF58" s="34"/>
      <c r="AG58" s="34"/>
    </row>
    <row r="59" spans="1:33" ht="10.5" customHeight="1">
      <c r="A59" s="32"/>
      <c r="B59" s="31"/>
      <c r="C59" s="31"/>
      <c r="D59" s="31"/>
      <c r="E59" s="33"/>
      <c r="F59" s="30"/>
      <c r="G59" s="33"/>
      <c r="H59" s="30"/>
      <c r="I59" s="33"/>
      <c r="J59" s="30"/>
      <c r="K59" s="33"/>
      <c r="L59" s="30"/>
      <c r="M59" s="33"/>
      <c r="N59" s="30"/>
      <c r="O59" s="33"/>
      <c r="P59" s="30"/>
      <c r="Q59" s="33"/>
      <c r="R59" s="30"/>
      <c r="S59" s="33"/>
      <c r="T59" s="30"/>
      <c r="U59" s="33"/>
      <c r="V59" s="30"/>
      <c r="W59" s="33"/>
      <c r="X59" s="30"/>
      <c r="Y59" s="34"/>
      <c r="Z59" s="34"/>
      <c r="AA59" s="34"/>
      <c r="AB59" s="34"/>
      <c r="AC59" s="34"/>
      <c r="AD59" s="34"/>
      <c r="AE59" s="34"/>
      <c r="AF59" s="34"/>
      <c r="AG59" s="34"/>
    </row>
    <row r="60" spans="1:33" ht="10.5" customHeight="1">
      <c r="A60" s="35"/>
      <c r="B60" s="31"/>
      <c r="C60" s="31"/>
      <c r="D60" s="31"/>
      <c r="E60" s="33"/>
      <c r="F60" s="26"/>
      <c r="G60" s="33"/>
      <c r="H60" s="26"/>
      <c r="I60" s="33"/>
      <c r="J60" s="26"/>
      <c r="K60" s="33"/>
      <c r="L60" s="26"/>
      <c r="M60" s="33"/>
      <c r="N60" s="26"/>
      <c r="O60" s="33"/>
      <c r="P60" s="26"/>
      <c r="Q60" s="33"/>
      <c r="R60" s="26"/>
      <c r="S60" s="33"/>
      <c r="T60" s="26"/>
      <c r="U60" s="33"/>
      <c r="V60" s="26"/>
      <c r="W60" s="33"/>
      <c r="X60" s="26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3" ht="10.5" customHeight="1">
      <c r="A61" s="32"/>
      <c r="B61" s="31"/>
      <c r="C61" s="31"/>
      <c r="D61" s="31"/>
      <c r="E61" s="33"/>
      <c r="F61" s="30"/>
      <c r="G61" s="33"/>
      <c r="H61" s="30"/>
      <c r="I61" s="33"/>
      <c r="J61" s="30"/>
      <c r="K61" s="33"/>
      <c r="L61" s="30"/>
      <c r="M61" s="33"/>
      <c r="N61" s="30"/>
      <c r="O61" s="33"/>
      <c r="P61" s="30"/>
      <c r="Q61" s="33"/>
      <c r="R61" s="30"/>
      <c r="S61" s="33"/>
      <c r="T61" s="30"/>
      <c r="U61" s="33"/>
      <c r="V61" s="30"/>
      <c r="W61" s="33"/>
      <c r="X61" s="30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33" ht="10.5" customHeight="1">
      <c r="A62" s="35"/>
      <c r="B62" s="31"/>
      <c r="C62" s="31"/>
      <c r="D62" s="31"/>
      <c r="E62" s="33"/>
      <c r="F62" s="26"/>
      <c r="G62" s="33"/>
      <c r="H62" s="26"/>
      <c r="I62" s="33"/>
      <c r="J62" s="26"/>
      <c r="K62" s="33"/>
      <c r="L62" s="26"/>
      <c r="M62" s="33"/>
      <c r="N62" s="26"/>
      <c r="O62" s="33"/>
      <c r="P62" s="26"/>
      <c r="Q62" s="33"/>
      <c r="R62" s="26"/>
      <c r="S62" s="33"/>
      <c r="T62" s="26"/>
      <c r="U62" s="33"/>
      <c r="V62" s="26"/>
      <c r="W62" s="33"/>
      <c r="X62" s="26"/>
      <c r="Y62" s="34"/>
      <c r="Z62" s="34"/>
      <c r="AA62" s="34"/>
      <c r="AB62" s="34"/>
      <c r="AC62" s="34"/>
      <c r="AD62" s="34"/>
      <c r="AE62" s="34"/>
      <c r="AF62" s="34"/>
      <c r="AG62" s="34"/>
    </row>
    <row r="63" spans="1:33" ht="10.5" customHeight="1">
      <c r="A63" s="32"/>
      <c r="B63" s="31"/>
      <c r="C63" s="31"/>
      <c r="D63" s="31"/>
      <c r="E63" s="33"/>
      <c r="F63" s="30"/>
      <c r="G63" s="33"/>
      <c r="H63" s="30"/>
      <c r="I63" s="33"/>
      <c r="J63" s="30"/>
      <c r="K63" s="33"/>
      <c r="L63" s="30"/>
      <c r="M63" s="33"/>
      <c r="N63" s="30"/>
      <c r="O63" s="33"/>
      <c r="P63" s="30"/>
      <c r="Q63" s="33"/>
      <c r="R63" s="30"/>
      <c r="S63" s="33"/>
      <c r="T63" s="30"/>
      <c r="U63" s="33"/>
      <c r="V63" s="30"/>
      <c r="W63" s="33"/>
      <c r="X63" s="30"/>
      <c r="Y63" s="34"/>
      <c r="Z63" s="34"/>
      <c r="AA63" s="34"/>
      <c r="AB63" s="34"/>
      <c r="AC63" s="34"/>
      <c r="AD63" s="34"/>
      <c r="AE63" s="34"/>
      <c r="AF63" s="34"/>
      <c r="AG63" s="34"/>
    </row>
    <row r="64" spans="1:33" ht="10.5" customHeight="1">
      <c r="A64" s="35"/>
      <c r="B64" s="31"/>
      <c r="C64" s="31"/>
      <c r="D64" s="31"/>
      <c r="E64" s="33"/>
      <c r="F64" s="26"/>
      <c r="G64" s="33"/>
      <c r="H64" s="26"/>
      <c r="I64" s="33"/>
      <c r="J64" s="26"/>
      <c r="K64" s="33"/>
      <c r="L64" s="26"/>
      <c r="M64" s="33"/>
      <c r="N64" s="26"/>
      <c r="O64" s="33"/>
      <c r="P64" s="26"/>
      <c r="Q64" s="33"/>
      <c r="R64" s="26"/>
      <c r="S64" s="33"/>
      <c r="T64" s="26"/>
      <c r="U64" s="33"/>
      <c r="V64" s="26"/>
      <c r="W64" s="33"/>
      <c r="X64" s="26"/>
      <c r="Y64" s="34"/>
      <c r="Z64" s="34"/>
      <c r="AA64" s="34"/>
      <c r="AB64" s="34"/>
      <c r="AC64" s="34"/>
      <c r="AD64" s="34"/>
      <c r="AE64" s="34"/>
      <c r="AF64" s="34"/>
      <c r="AG64" s="34"/>
    </row>
    <row r="65" spans="1:33" ht="10.5" customHeight="1">
      <c r="A65" s="32"/>
      <c r="B65" s="31"/>
      <c r="C65" s="31"/>
      <c r="D65" s="31"/>
      <c r="E65" s="33"/>
      <c r="F65" s="30"/>
      <c r="G65" s="33"/>
      <c r="H65" s="30"/>
      <c r="I65" s="33"/>
      <c r="J65" s="30"/>
      <c r="K65" s="33"/>
      <c r="L65" s="30"/>
      <c r="M65" s="33"/>
      <c r="N65" s="30"/>
      <c r="O65" s="33"/>
      <c r="P65" s="30"/>
      <c r="Q65" s="33"/>
      <c r="R65" s="30"/>
      <c r="S65" s="33"/>
      <c r="T65" s="30"/>
      <c r="U65" s="33"/>
      <c r="V65" s="30"/>
      <c r="W65" s="33"/>
      <c r="X65" s="30"/>
      <c r="Y65" s="34"/>
      <c r="Z65" s="34"/>
      <c r="AA65" s="34"/>
      <c r="AB65" s="34"/>
      <c r="AC65" s="34"/>
      <c r="AD65" s="34"/>
      <c r="AE65" s="34"/>
      <c r="AF65" s="34"/>
      <c r="AG65" s="34"/>
    </row>
    <row r="66" spans="1:33" ht="10.5" customHeight="1">
      <c r="A66" s="35"/>
      <c r="B66" s="31"/>
      <c r="C66" s="31"/>
      <c r="D66" s="31"/>
      <c r="E66" s="33"/>
      <c r="F66" s="26"/>
      <c r="G66" s="33"/>
      <c r="H66" s="26"/>
      <c r="I66" s="33"/>
      <c r="J66" s="26"/>
      <c r="K66" s="33"/>
      <c r="L66" s="26"/>
      <c r="M66" s="33"/>
      <c r="N66" s="26"/>
      <c r="O66" s="33"/>
      <c r="P66" s="26"/>
      <c r="Q66" s="33"/>
      <c r="R66" s="26"/>
      <c r="S66" s="33"/>
      <c r="T66" s="26"/>
      <c r="U66" s="33"/>
      <c r="V66" s="26"/>
      <c r="W66" s="33"/>
      <c r="X66" s="26"/>
      <c r="Y66" s="34"/>
      <c r="Z66" s="34"/>
      <c r="AA66" s="34"/>
      <c r="AB66" s="34"/>
      <c r="AC66" s="34"/>
      <c r="AD66" s="34"/>
      <c r="AE66" s="34"/>
      <c r="AF66" s="34"/>
      <c r="AG66" s="34"/>
    </row>
    <row r="67" spans="1:33" ht="10.5" customHeight="1">
      <c r="A67" s="32"/>
      <c r="B67" s="31"/>
      <c r="C67" s="31"/>
      <c r="D67" s="31"/>
      <c r="E67" s="33"/>
      <c r="F67" s="30"/>
      <c r="G67" s="33"/>
      <c r="H67" s="30"/>
      <c r="I67" s="33"/>
      <c r="J67" s="30"/>
      <c r="K67" s="33"/>
      <c r="L67" s="30"/>
      <c r="M67" s="33"/>
      <c r="N67" s="30"/>
      <c r="O67" s="33"/>
      <c r="P67" s="30"/>
      <c r="Q67" s="33"/>
      <c r="R67" s="30"/>
      <c r="S67" s="33"/>
      <c r="T67" s="30"/>
      <c r="U67" s="33"/>
      <c r="V67" s="30"/>
      <c r="W67" s="33"/>
      <c r="X67" s="30"/>
      <c r="Y67" s="34"/>
      <c r="Z67" s="34"/>
      <c r="AA67" s="34"/>
      <c r="AB67" s="34"/>
      <c r="AC67" s="34"/>
      <c r="AD67" s="34"/>
      <c r="AE67" s="34"/>
      <c r="AF67" s="34"/>
      <c r="AG67" s="34"/>
    </row>
    <row r="68" spans="1:33" ht="10.5" customHeight="1">
      <c r="A68" s="35"/>
      <c r="B68" s="31"/>
      <c r="C68" s="31"/>
      <c r="D68" s="31"/>
      <c r="E68" s="33"/>
      <c r="F68" s="26"/>
      <c r="G68" s="33"/>
      <c r="H68" s="26"/>
      <c r="I68" s="33"/>
      <c r="J68" s="26"/>
      <c r="K68" s="33"/>
      <c r="L68" s="26"/>
      <c r="M68" s="33"/>
      <c r="N68" s="26"/>
      <c r="O68" s="33"/>
      <c r="P68" s="26"/>
      <c r="Q68" s="33"/>
      <c r="R68" s="26"/>
      <c r="S68" s="33"/>
      <c r="T68" s="26"/>
      <c r="U68" s="33"/>
      <c r="V68" s="26"/>
      <c r="W68" s="33"/>
      <c r="X68" s="26"/>
      <c r="Y68" s="34"/>
      <c r="Z68" s="34"/>
      <c r="AA68" s="34"/>
      <c r="AB68" s="34"/>
      <c r="AC68" s="34"/>
      <c r="AD68" s="34"/>
      <c r="AE68" s="34"/>
      <c r="AF68" s="34"/>
      <c r="AG68" s="34"/>
    </row>
    <row r="69" spans="1:33" ht="10.5" customHeight="1">
      <c r="A69" s="32"/>
      <c r="B69" s="31"/>
      <c r="C69" s="31"/>
      <c r="D69" s="31"/>
      <c r="E69" s="33"/>
      <c r="F69" s="30"/>
      <c r="G69" s="33"/>
      <c r="H69" s="30"/>
      <c r="I69" s="33"/>
      <c r="J69" s="30"/>
      <c r="K69" s="33"/>
      <c r="L69" s="30"/>
      <c r="M69" s="33"/>
      <c r="N69" s="30"/>
      <c r="O69" s="33"/>
      <c r="P69" s="30"/>
      <c r="Q69" s="33"/>
      <c r="R69" s="30"/>
      <c r="S69" s="33"/>
      <c r="T69" s="30"/>
      <c r="U69" s="33"/>
      <c r="V69" s="30"/>
      <c r="W69" s="33"/>
      <c r="X69" s="30"/>
      <c r="Y69" s="34"/>
      <c r="Z69" s="34"/>
      <c r="AA69" s="34"/>
      <c r="AB69" s="34"/>
      <c r="AC69" s="34"/>
      <c r="AD69" s="34"/>
      <c r="AE69" s="34"/>
      <c r="AF69" s="34"/>
      <c r="AG69" s="34"/>
    </row>
    <row r="70" spans="1:33" ht="10.5" customHeight="1">
      <c r="A70" s="35"/>
      <c r="B70" s="31"/>
      <c r="C70" s="31"/>
      <c r="D70" s="31"/>
      <c r="E70" s="33"/>
      <c r="F70" s="26"/>
      <c r="G70" s="33"/>
      <c r="H70" s="26"/>
      <c r="I70" s="33"/>
      <c r="J70" s="26"/>
      <c r="K70" s="33"/>
      <c r="L70" s="26"/>
      <c r="M70" s="33"/>
      <c r="N70" s="26"/>
      <c r="O70" s="33"/>
      <c r="P70" s="26"/>
      <c r="Q70" s="33"/>
      <c r="R70" s="26"/>
      <c r="S70" s="33"/>
      <c r="T70" s="26"/>
      <c r="U70" s="33"/>
      <c r="V70" s="26"/>
      <c r="W70" s="33"/>
      <c r="X70" s="26"/>
      <c r="Y70" s="34"/>
      <c r="Z70" s="34"/>
      <c r="AA70" s="34"/>
      <c r="AB70" s="34"/>
      <c r="AC70" s="34"/>
      <c r="AD70" s="34"/>
      <c r="AE70" s="34"/>
      <c r="AF70" s="34"/>
      <c r="AG70" s="34"/>
    </row>
    <row r="71" spans="1:33" ht="10.5" customHeight="1">
      <c r="A71" s="32"/>
      <c r="B71" s="31"/>
      <c r="C71" s="31"/>
      <c r="D71" s="31"/>
      <c r="E71" s="33"/>
      <c r="F71" s="30"/>
      <c r="G71" s="33"/>
      <c r="H71" s="30"/>
      <c r="I71" s="33"/>
      <c r="J71" s="30"/>
      <c r="K71" s="33"/>
      <c r="L71" s="30"/>
      <c r="M71" s="33"/>
      <c r="N71" s="30"/>
      <c r="O71" s="33"/>
      <c r="P71" s="30"/>
      <c r="Q71" s="33"/>
      <c r="R71" s="30"/>
      <c r="S71" s="33"/>
      <c r="T71" s="30"/>
      <c r="U71" s="33"/>
      <c r="V71" s="30"/>
      <c r="W71" s="33"/>
      <c r="X71" s="30"/>
      <c r="Y71" s="34"/>
      <c r="Z71" s="34"/>
      <c r="AA71" s="34"/>
      <c r="AB71" s="34"/>
      <c r="AC71" s="34"/>
      <c r="AD71" s="34"/>
      <c r="AE71" s="34"/>
      <c r="AF71" s="34"/>
      <c r="AG71" s="34"/>
    </row>
    <row r="72" spans="1:33" ht="10.5" customHeight="1">
      <c r="A72" s="35"/>
      <c r="B72" s="31"/>
      <c r="C72" s="31"/>
      <c r="D72" s="31"/>
      <c r="E72" s="33"/>
      <c r="F72" s="26"/>
      <c r="G72" s="33"/>
      <c r="H72" s="26"/>
      <c r="I72" s="33"/>
      <c r="J72" s="26"/>
      <c r="K72" s="33"/>
      <c r="L72" s="26"/>
      <c r="M72" s="33"/>
      <c r="N72" s="26"/>
      <c r="O72" s="33"/>
      <c r="P72" s="26"/>
      <c r="Q72" s="33"/>
      <c r="R72" s="26"/>
      <c r="S72" s="33"/>
      <c r="T72" s="26"/>
      <c r="U72" s="33"/>
      <c r="V72" s="26"/>
      <c r="W72" s="33"/>
      <c r="X72" s="26"/>
      <c r="Y72" s="34"/>
      <c r="Z72" s="34"/>
      <c r="AA72" s="34"/>
      <c r="AB72" s="34"/>
      <c r="AC72" s="34"/>
      <c r="AD72" s="34"/>
      <c r="AE72" s="34"/>
      <c r="AF72" s="34"/>
      <c r="AG72" s="34"/>
    </row>
    <row r="73" spans="1:33" ht="10.5" customHeight="1">
      <c r="A73" s="32"/>
      <c r="B73" s="31"/>
      <c r="C73" s="31"/>
      <c r="D73" s="31"/>
      <c r="E73" s="33"/>
      <c r="F73" s="30"/>
      <c r="G73" s="33"/>
      <c r="H73" s="30"/>
      <c r="I73" s="33"/>
      <c r="J73" s="30"/>
      <c r="K73" s="33"/>
      <c r="L73" s="30"/>
      <c r="M73" s="33"/>
      <c r="N73" s="30"/>
      <c r="O73" s="33"/>
      <c r="P73" s="30"/>
      <c r="Q73" s="33"/>
      <c r="R73" s="30"/>
      <c r="S73" s="33"/>
      <c r="T73" s="30"/>
      <c r="U73" s="33"/>
      <c r="V73" s="30"/>
      <c r="W73" s="33"/>
      <c r="X73" s="30"/>
      <c r="Y73" s="34"/>
      <c r="Z73" s="34"/>
      <c r="AA73" s="34"/>
      <c r="AB73" s="34"/>
      <c r="AC73" s="34"/>
      <c r="AD73" s="34"/>
      <c r="AE73" s="34"/>
      <c r="AF73" s="34"/>
      <c r="AG73" s="34"/>
    </row>
    <row r="74" spans="1:27" ht="10.5" customHeight="1">
      <c r="A74" s="35"/>
      <c r="B74" s="31"/>
      <c r="C74" s="31"/>
      <c r="D74" s="31"/>
      <c r="E74" s="33"/>
      <c r="F74" s="26"/>
      <c r="G74" s="33"/>
      <c r="H74" s="26"/>
      <c r="I74" s="33"/>
      <c r="J74" s="26"/>
      <c r="K74" s="33"/>
      <c r="L74" s="26"/>
      <c r="M74" s="33"/>
      <c r="N74" s="26"/>
      <c r="O74" s="33"/>
      <c r="P74" s="26"/>
      <c r="Q74" s="33"/>
      <c r="R74" s="26"/>
      <c r="S74" s="33"/>
      <c r="T74" s="26"/>
      <c r="U74" s="33"/>
      <c r="V74" s="26"/>
      <c r="W74" s="33"/>
      <c r="X74" s="26"/>
      <c r="Y74" s="34"/>
      <c r="Z74" s="34"/>
      <c r="AA74" s="34"/>
    </row>
    <row r="75" spans="1:27" ht="10.5" customHeight="1">
      <c r="A75" s="32"/>
      <c r="B75" s="31"/>
      <c r="C75" s="31"/>
      <c r="D75" s="31"/>
      <c r="E75" s="33"/>
      <c r="F75" s="30"/>
      <c r="G75" s="33"/>
      <c r="H75" s="30"/>
      <c r="I75" s="33"/>
      <c r="J75" s="30"/>
      <c r="K75" s="33"/>
      <c r="L75" s="30"/>
      <c r="M75" s="33"/>
      <c r="N75" s="30"/>
      <c r="O75" s="33"/>
      <c r="P75" s="30"/>
      <c r="Q75" s="33"/>
      <c r="R75" s="30"/>
      <c r="S75" s="33"/>
      <c r="T75" s="30"/>
      <c r="U75" s="33"/>
      <c r="V75" s="30"/>
      <c r="W75" s="33"/>
      <c r="X75" s="30"/>
      <c r="Y75" s="34"/>
      <c r="Z75" s="34"/>
      <c r="AA75" s="34"/>
    </row>
    <row r="76" spans="1:27" ht="10.5" customHeight="1">
      <c r="A76" s="35"/>
      <c r="B76" s="31"/>
      <c r="C76" s="31"/>
      <c r="D76" s="31"/>
      <c r="E76" s="33"/>
      <c r="F76" s="26"/>
      <c r="G76" s="33"/>
      <c r="H76" s="26"/>
      <c r="I76" s="33"/>
      <c r="J76" s="26"/>
      <c r="K76" s="33"/>
      <c r="L76" s="26"/>
      <c r="M76" s="33"/>
      <c r="N76" s="26"/>
      <c r="O76" s="33"/>
      <c r="P76" s="26"/>
      <c r="Q76" s="33"/>
      <c r="R76" s="26"/>
      <c r="S76" s="33"/>
      <c r="T76" s="26"/>
      <c r="U76" s="33"/>
      <c r="V76" s="26"/>
      <c r="W76" s="33"/>
      <c r="X76" s="26"/>
      <c r="Y76" s="34"/>
      <c r="Z76" s="34"/>
      <c r="AA76" s="34"/>
    </row>
    <row r="77" spans="1:27" ht="10.5" customHeight="1">
      <c r="A77" s="32"/>
      <c r="B77" s="31"/>
      <c r="C77" s="31"/>
      <c r="D77" s="31"/>
      <c r="E77" s="33"/>
      <c r="F77" s="30"/>
      <c r="G77" s="33"/>
      <c r="H77" s="30"/>
      <c r="I77" s="33"/>
      <c r="J77" s="30"/>
      <c r="K77" s="33"/>
      <c r="L77" s="30"/>
      <c r="M77" s="33"/>
      <c r="N77" s="30"/>
      <c r="O77" s="33"/>
      <c r="P77" s="30"/>
      <c r="Q77" s="33"/>
      <c r="R77" s="30"/>
      <c r="S77" s="33"/>
      <c r="T77" s="30"/>
      <c r="U77" s="33"/>
      <c r="V77" s="30"/>
      <c r="W77" s="33"/>
      <c r="X77" s="30"/>
      <c r="Y77" s="34"/>
      <c r="Z77" s="34"/>
      <c r="AA77" s="34"/>
    </row>
    <row r="78" spans="1:27" ht="10.5" customHeight="1">
      <c r="A78" s="35"/>
      <c r="B78" s="31"/>
      <c r="C78" s="31"/>
      <c r="D78" s="31"/>
      <c r="E78" s="33"/>
      <c r="F78" s="26"/>
      <c r="G78" s="33"/>
      <c r="H78" s="26"/>
      <c r="I78" s="33"/>
      <c r="J78" s="26"/>
      <c r="K78" s="33"/>
      <c r="L78" s="26"/>
      <c r="M78" s="33"/>
      <c r="N78" s="26"/>
      <c r="O78" s="33"/>
      <c r="P78" s="26"/>
      <c r="Q78" s="33"/>
      <c r="R78" s="26"/>
      <c r="S78" s="33"/>
      <c r="T78" s="26"/>
      <c r="U78" s="33"/>
      <c r="V78" s="26"/>
      <c r="W78" s="33"/>
      <c r="X78" s="26"/>
      <c r="Y78" s="34"/>
      <c r="Z78" s="34"/>
      <c r="AA78" s="34"/>
    </row>
    <row r="79" spans="1:27" ht="10.5" customHeight="1">
      <c r="A79" s="32"/>
      <c r="B79" s="31"/>
      <c r="C79" s="31"/>
      <c r="D79" s="31"/>
      <c r="E79" s="33"/>
      <c r="F79" s="30"/>
      <c r="G79" s="33"/>
      <c r="H79" s="30"/>
      <c r="I79" s="33"/>
      <c r="J79" s="30"/>
      <c r="K79" s="33"/>
      <c r="L79" s="30"/>
      <c r="M79" s="33"/>
      <c r="N79" s="30"/>
      <c r="O79" s="33"/>
      <c r="P79" s="30"/>
      <c r="Q79" s="33"/>
      <c r="R79" s="30"/>
      <c r="S79" s="33"/>
      <c r="T79" s="30"/>
      <c r="U79" s="33"/>
      <c r="V79" s="30"/>
      <c r="W79" s="33"/>
      <c r="X79" s="30"/>
      <c r="Y79" s="34"/>
      <c r="Z79" s="34"/>
      <c r="AA79" s="34"/>
    </row>
    <row r="80" spans="1:27" ht="10.5" customHeight="1">
      <c r="A80" s="35"/>
      <c r="B80" s="31"/>
      <c r="C80" s="31"/>
      <c r="D80" s="31"/>
      <c r="E80" s="33"/>
      <c r="F80" s="26"/>
      <c r="G80" s="33"/>
      <c r="H80" s="26"/>
      <c r="I80" s="33"/>
      <c r="J80" s="26"/>
      <c r="K80" s="33"/>
      <c r="L80" s="26"/>
      <c r="M80" s="33"/>
      <c r="N80" s="26"/>
      <c r="O80" s="33"/>
      <c r="P80" s="26"/>
      <c r="Q80" s="33"/>
      <c r="R80" s="26"/>
      <c r="S80" s="33"/>
      <c r="T80" s="26"/>
      <c r="U80" s="33"/>
      <c r="V80" s="26"/>
      <c r="W80" s="33"/>
      <c r="X80" s="26"/>
      <c r="Y80" s="34"/>
      <c r="Z80" s="34"/>
      <c r="AA80" s="34"/>
    </row>
    <row r="81" spans="1:27" ht="10.5" customHeight="1">
      <c r="A81" s="32"/>
      <c r="B81" s="31"/>
      <c r="C81" s="31"/>
      <c r="D81" s="31"/>
      <c r="E81" s="33"/>
      <c r="F81" s="30"/>
      <c r="G81" s="33"/>
      <c r="H81" s="30"/>
      <c r="I81" s="33"/>
      <c r="J81" s="30"/>
      <c r="K81" s="33"/>
      <c r="L81" s="30"/>
      <c r="M81" s="33"/>
      <c r="N81" s="30"/>
      <c r="O81" s="33"/>
      <c r="P81" s="30"/>
      <c r="Q81" s="33"/>
      <c r="R81" s="30"/>
      <c r="S81" s="33"/>
      <c r="T81" s="30"/>
      <c r="U81" s="33"/>
      <c r="V81" s="30"/>
      <c r="W81" s="33"/>
      <c r="X81" s="30"/>
      <c r="Y81" s="34"/>
      <c r="Z81" s="34"/>
      <c r="AA81" s="34"/>
    </row>
    <row r="82" spans="1:27" ht="10.5" customHeight="1">
      <c r="A82" s="35"/>
      <c r="B82" s="31"/>
      <c r="C82" s="31"/>
      <c r="D82" s="31"/>
      <c r="E82" s="33"/>
      <c r="F82" s="26"/>
      <c r="G82" s="33"/>
      <c r="H82" s="26"/>
      <c r="I82" s="33"/>
      <c r="J82" s="26"/>
      <c r="K82" s="33"/>
      <c r="L82" s="26"/>
      <c r="M82" s="33"/>
      <c r="N82" s="26"/>
      <c r="O82" s="33"/>
      <c r="P82" s="26"/>
      <c r="Q82" s="33"/>
      <c r="R82" s="26"/>
      <c r="S82" s="33"/>
      <c r="T82" s="26"/>
      <c r="U82" s="33"/>
      <c r="V82" s="26"/>
      <c r="W82" s="33"/>
      <c r="X82" s="26"/>
      <c r="Y82" s="34"/>
      <c r="Z82" s="34"/>
      <c r="AA82" s="34"/>
    </row>
    <row r="83" spans="1:27" ht="10.5" customHeight="1">
      <c r="A83" s="32"/>
      <c r="B83" s="31"/>
      <c r="C83" s="31"/>
      <c r="D83" s="31"/>
      <c r="E83" s="33"/>
      <c r="F83" s="30"/>
      <c r="G83" s="33"/>
      <c r="H83" s="30"/>
      <c r="I83" s="33"/>
      <c r="J83" s="30"/>
      <c r="K83" s="33"/>
      <c r="L83" s="30"/>
      <c r="M83" s="33"/>
      <c r="N83" s="30"/>
      <c r="O83" s="33"/>
      <c r="P83" s="30"/>
      <c r="Q83" s="33"/>
      <c r="R83" s="30"/>
      <c r="S83" s="33"/>
      <c r="T83" s="30"/>
      <c r="U83" s="33"/>
      <c r="V83" s="30"/>
      <c r="W83" s="33"/>
      <c r="X83" s="30"/>
      <c r="Y83" s="34"/>
      <c r="Z83" s="34"/>
      <c r="AA83" s="34"/>
    </row>
    <row r="84" spans="1:27" ht="10.5" customHeight="1">
      <c r="A84" s="35"/>
      <c r="B84" s="31"/>
      <c r="C84" s="31"/>
      <c r="D84" s="31"/>
      <c r="E84" s="33"/>
      <c r="F84" s="26"/>
      <c r="G84" s="33"/>
      <c r="H84" s="26"/>
      <c r="I84" s="33"/>
      <c r="J84" s="26"/>
      <c r="K84" s="33"/>
      <c r="L84" s="26"/>
      <c r="M84" s="33"/>
      <c r="N84" s="26"/>
      <c r="O84" s="33"/>
      <c r="P84" s="26"/>
      <c r="Q84" s="33"/>
      <c r="R84" s="26"/>
      <c r="S84" s="33"/>
      <c r="T84" s="26"/>
      <c r="U84" s="33"/>
      <c r="V84" s="26"/>
      <c r="W84" s="33"/>
      <c r="X84" s="26"/>
      <c r="Y84" s="34"/>
      <c r="Z84" s="34"/>
      <c r="AA84" s="34"/>
    </row>
    <row r="85" spans="1:27" ht="10.5" customHeight="1">
      <c r="A85" s="32"/>
      <c r="B85" s="31"/>
      <c r="C85" s="31"/>
      <c r="D85" s="31"/>
      <c r="E85" s="33"/>
      <c r="F85" s="30"/>
      <c r="G85" s="33"/>
      <c r="H85" s="30"/>
      <c r="I85" s="33"/>
      <c r="J85" s="30"/>
      <c r="K85" s="33"/>
      <c r="L85" s="30"/>
      <c r="M85" s="33"/>
      <c r="N85" s="30"/>
      <c r="O85" s="33"/>
      <c r="P85" s="30"/>
      <c r="Q85" s="33"/>
      <c r="R85" s="30"/>
      <c r="S85" s="33"/>
      <c r="T85" s="30"/>
      <c r="U85" s="33"/>
      <c r="V85" s="30"/>
      <c r="W85" s="33"/>
      <c r="X85" s="30"/>
      <c r="Y85" s="34"/>
      <c r="Z85" s="34"/>
      <c r="AA85" s="34"/>
    </row>
    <row r="86" spans="1:27" ht="10.5" customHeight="1">
      <c r="A86" s="35"/>
      <c r="B86" s="31"/>
      <c r="C86" s="31"/>
      <c r="D86" s="31"/>
      <c r="E86" s="33"/>
      <c r="F86" s="26"/>
      <c r="G86" s="33"/>
      <c r="H86" s="26"/>
      <c r="I86" s="33"/>
      <c r="J86" s="26"/>
      <c r="K86" s="33"/>
      <c r="L86" s="26"/>
      <c r="M86" s="33"/>
      <c r="N86" s="26"/>
      <c r="O86" s="33"/>
      <c r="P86" s="26"/>
      <c r="Q86" s="33"/>
      <c r="R86" s="26"/>
      <c r="S86" s="33"/>
      <c r="T86" s="26"/>
      <c r="U86" s="33"/>
      <c r="V86" s="26"/>
      <c r="W86" s="33"/>
      <c r="X86" s="26"/>
      <c r="Y86" s="34"/>
      <c r="Z86" s="34"/>
      <c r="AA86" s="34"/>
    </row>
    <row r="87" spans="1:27" ht="10.5" customHeight="1">
      <c r="A87" s="32"/>
      <c r="B87" s="31"/>
      <c r="C87" s="31"/>
      <c r="D87" s="31"/>
      <c r="E87" s="33"/>
      <c r="F87" s="30"/>
      <c r="G87" s="33"/>
      <c r="H87" s="30"/>
      <c r="I87" s="33"/>
      <c r="J87" s="30"/>
      <c r="K87" s="33"/>
      <c r="L87" s="30"/>
      <c r="M87" s="33"/>
      <c r="N87" s="30"/>
      <c r="O87" s="33"/>
      <c r="P87" s="30"/>
      <c r="Q87" s="33"/>
      <c r="R87" s="30"/>
      <c r="S87" s="33"/>
      <c r="T87" s="30"/>
      <c r="U87" s="33"/>
      <c r="V87" s="30"/>
      <c r="W87" s="33"/>
      <c r="X87" s="30"/>
      <c r="Y87" s="34"/>
      <c r="Z87" s="34"/>
      <c r="AA87" s="34"/>
    </row>
    <row r="88" spans="1:27" ht="10.5" customHeight="1">
      <c r="A88" s="35"/>
      <c r="B88" s="31"/>
      <c r="C88" s="31"/>
      <c r="D88" s="31"/>
      <c r="E88" s="33"/>
      <c r="F88" s="26"/>
      <c r="G88" s="33"/>
      <c r="H88" s="26"/>
      <c r="I88" s="33"/>
      <c r="J88" s="26"/>
      <c r="K88" s="33"/>
      <c r="L88" s="26"/>
      <c r="M88" s="33"/>
      <c r="N88" s="26"/>
      <c r="O88" s="33"/>
      <c r="P88" s="26"/>
      <c r="Q88" s="33"/>
      <c r="R88" s="26"/>
      <c r="S88" s="33"/>
      <c r="T88" s="26"/>
      <c r="U88" s="33"/>
      <c r="V88" s="26"/>
      <c r="W88" s="33"/>
      <c r="X88" s="26"/>
      <c r="Y88" s="34"/>
      <c r="Z88" s="34"/>
      <c r="AA88" s="34"/>
    </row>
    <row r="89" spans="1:27" ht="10.5" customHeight="1">
      <c r="A89" s="32"/>
      <c r="B89" s="31"/>
      <c r="C89" s="31"/>
      <c r="D89" s="31"/>
      <c r="E89" s="33"/>
      <c r="F89" s="30"/>
      <c r="G89" s="33"/>
      <c r="H89" s="30"/>
      <c r="I89" s="33"/>
      <c r="J89" s="30"/>
      <c r="K89" s="33"/>
      <c r="L89" s="30"/>
      <c r="M89" s="33"/>
      <c r="N89" s="30"/>
      <c r="O89" s="33"/>
      <c r="P89" s="30"/>
      <c r="Q89" s="33"/>
      <c r="R89" s="30"/>
      <c r="S89" s="33"/>
      <c r="T89" s="30"/>
      <c r="U89" s="33"/>
      <c r="V89" s="30"/>
      <c r="W89" s="33"/>
      <c r="X89" s="30"/>
      <c r="Y89" s="34"/>
      <c r="Z89" s="34"/>
      <c r="AA89" s="34"/>
    </row>
    <row r="90" spans="1:27" ht="10.5" customHeight="1">
      <c r="A90" s="35"/>
      <c r="B90" s="31"/>
      <c r="C90" s="31"/>
      <c r="D90" s="31"/>
      <c r="E90" s="33"/>
      <c r="F90" s="26"/>
      <c r="G90" s="33"/>
      <c r="H90" s="26"/>
      <c r="I90" s="33"/>
      <c r="J90" s="26"/>
      <c r="K90" s="33"/>
      <c r="L90" s="26"/>
      <c r="M90" s="33"/>
      <c r="N90" s="26"/>
      <c r="O90" s="33"/>
      <c r="P90" s="26"/>
      <c r="Q90" s="33"/>
      <c r="R90" s="26"/>
      <c r="S90" s="33"/>
      <c r="T90" s="26"/>
      <c r="U90" s="33"/>
      <c r="V90" s="26"/>
      <c r="W90" s="33"/>
      <c r="X90" s="26"/>
      <c r="Y90" s="34"/>
      <c r="Z90" s="34"/>
      <c r="AA90" s="34"/>
    </row>
    <row r="91" spans="1:27" ht="10.5" customHeight="1">
      <c r="A91" s="32"/>
      <c r="B91" s="31"/>
      <c r="C91" s="31"/>
      <c r="D91" s="31"/>
      <c r="E91" s="33"/>
      <c r="F91" s="30"/>
      <c r="G91" s="33"/>
      <c r="H91" s="30"/>
      <c r="I91" s="33"/>
      <c r="J91" s="30"/>
      <c r="K91" s="33"/>
      <c r="L91" s="30"/>
      <c r="M91" s="33"/>
      <c r="N91" s="30"/>
      <c r="O91" s="33"/>
      <c r="P91" s="30"/>
      <c r="Q91" s="33"/>
      <c r="R91" s="30"/>
      <c r="S91" s="33"/>
      <c r="T91" s="30"/>
      <c r="U91" s="33"/>
      <c r="V91" s="30"/>
      <c r="W91" s="33"/>
      <c r="X91" s="30"/>
      <c r="Y91" s="34"/>
      <c r="Z91" s="34"/>
      <c r="AA91" s="34"/>
    </row>
    <row r="92" spans="1:27" ht="10.5" customHeight="1">
      <c r="A92" s="35"/>
      <c r="B92" s="31"/>
      <c r="C92" s="31"/>
      <c r="D92" s="31"/>
      <c r="E92" s="33"/>
      <c r="F92" s="26"/>
      <c r="G92" s="33"/>
      <c r="H92" s="26"/>
      <c r="I92" s="33"/>
      <c r="J92" s="26"/>
      <c r="K92" s="33"/>
      <c r="L92" s="26"/>
      <c r="M92" s="33"/>
      <c r="N92" s="26"/>
      <c r="O92" s="33"/>
      <c r="P92" s="26"/>
      <c r="Q92" s="33"/>
      <c r="R92" s="26"/>
      <c r="S92" s="33"/>
      <c r="T92" s="26"/>
      <c r="U92" s="33"/>
      <c r="V92" s="26"/>
      <c r="W92" s="33"/>
      <c r="X92" s="26"/>
      <c r="Y92" s="34"/>
      <c r="Z92" s="34"/>
      <c r="AA92" s="34"/>
    </row>
    <row r="93" spans="1:27" ht="10.5" customHeight="1">
      <c r="A93" s="32"/>
      <c r="B93" s="31"/>
      <c r="C93" s="31"/>
      <c r="D93" s="31"/>
      <c r="E93" s="33"/>
      <c r="F93" s="30"/>
      <c r="G93" s="33"/>
      <c r="H93" s="30"/>
      <c r="I93" s="33"/>
      <c r="J93" s="30"/>
      <c r="K93" s="33"/>
      <c r="L93" s="30"/>
      <c r="M93" s="33"/>
      <c r="N93" s="30"/>
      <c r="O93" s="33"/>
      <c r="P93" s="30"/>
      <c r="Q93" s="33"/>
      <c r="R93" s="30"/>
      <c r="S93" s="33"/>
      <c r="T93" s="30"/>
      <c r="U93" s="33"/>
      <c r="V93" s="30"/>
      <c r="W93" s="33"/>
      <c r="X93" s="30"/>
      <c r="Y93" s="34"/>
      <c r="Z93" s="34"/>
      <c r="AA93" s="34"/>
    </row>
    <row r="94" spans="1:27" ht="10.5" customHeight="1">
      <c r="A94" s="35"/>
      <c r="B94" s="31"/>
      <c r="C94" s="31"/>
      <c r="D94" s="31"/>
      <c r="E94" s="33"/>
      <c r="F94" s="26"/>
      <c r="G94" s="33"/>
      <c r="H94" s="26"/>
      <c r="I94" s="33"/>
      <c r="J94" s="26"/>
      <c r="K94" s="33"/>
      <c r="L94" s="26"/>
      <c r="M94" s="33"/>
      <c r="N94" s="26"/>
      <c r="O94" s="33"/>
      <c r="P94" s="26"/>
      <c r="Q94" s="33"/>
      <c r="R94" s="26"/>
      <c r="S94" s="33"/>
      <c r="T94" s="26"/>
      <c r="U94" s="33"/>
      <c r="V94" s="26"/>
      <c r="W94" s="33"/>
      <c r="X94" s="26"/>
      <c r="Y94" s="34"/>
      <c r="Z94" s="34"/>
      <c r="AA94" s="34"/>
    </row>
    <row r="95" spans="1:27" ht="10.5" customHeight="1">
      <c r="A95" s="32"/>
      <c r="B95" s="31"/>
      <c r="C95" s="31"/>
      <c r="D95" s="31"/>
      <c r="E95" s="33"/>
      <c r="F95" s="30"/>
      <c r="G95" s="33"/>
      <c r="H95" s="30"/>
      <c r="I95" s="33"/>
      <c r="J95" s="30"/>
      <c r="K95" s="33"/>
      <c r="L95" s="30"/>
      <c r="M95" s="33"/>
      <c r="N95" s="30"/>
      <c r="O95" s="33"/>
      <c r="P95" s="30"/>
      <c r="Q95" s="33"/>
      <c r="R95" s="30"/>
      <c r="S95" s="33"/>
      <c r="T95" s="30"/>
      <c r="U95" s="33"/>
      <c r="V95" s="30"/>
      <c r="W95" s="33"/>
      <c r="X95" s="30"/>
      <c r="Y95" s="34"/>
      <c r="Z95" s="34"/>
      <c r="AA95" s="34"/>
    </row>
    <row r="96" spans="1:27" ht="10.5" customHeight="1">
      <c r="A96" s="35"/>
      <c r="B96" s="31"/>
      <c r="C96" s="31"/>
      <c r="D96" s="31"/>
      <c r="E96" s="33"/>
      <c r="F96" s="26"/>
      <c r="G96" s="33"/>
      <c r="H96" s="26"/>
      <c r="I96" s="33"/>
      <c r="J96" s="26"/>
      <c r="K96" s="33"/>
      <c r="L96" s="26"/>
      <c r="M96" s="33"/>
      <c r="N96" s="26"/>
      <c r="O96" s="33"/>
      <c r="P96" s="26"/>
      <c r="Q96" s="33"/>
      <c r="R96" s="26"/>
      <c r="S96" s="33"/>
      <c r="T96" s="26"/>
      <c r="U96" s="33"/>
      <c r="V96" s="26"/>
      <c r="W96" s="33"/>
      <c r="X96" s="26"/>
      <c r="Y96" s="34"/>
      <c r="Z96" s="34"/>
      <c r="AA96" s="34"/>
    </row>
    <row r="97" spans="1:27" ht="10.5" customHeight="1">
      <c r="A97" s="32"/>
      <c r="B97" s="31"/>
      <c r="C97" s="31"/>
      <c r="D97" s="31"/>
      <c r="E97" s="33"/>
      <c r="F97" s="30"/>
      <c r="G97" s="33"/>
      <c r="H97" s="30"/>
      <c r="I97" s="33"/>
      <c r="J97" s="30"/>
      <c r="K97" s="33"/>
      <c r="L97" s="30"/>
      <c r="M97" s="33"/>
      <c r="N97" s="30"/>
      <c r="O97" s="33"/>
      <c r="P97" s="30"/>
      <c r="Q97" s="33"/>
      <c r="R97" s="30"/>
      <c r="S97" s="33"/>
      <c r="T97" s="30"/>
      <c r="U97" s="33"/>
      <c r="V97" s="30"/>
      <c r="W97" s="33"/>
      <c r="X97" s="30"/>
      <c r="Y97" s="34"/>
      <c r="Z97" s="34"/>
      <c r="AA97" s="34"/>
    </row>
    <row r="98" spans="1:27" ht="10.5" customHeight="1">
      <c r="A98" s="35"/>
      <c r="B98" s="31"/>
      <c r="C98" s="31"/>
      <c r="D98" s="31"/>
      <c r="E98" s="33"/>
      <c r="F98" s="26"/>
      <c r="G98" s="33"/>
      <c r="H98" s="26"/>
      <c r="I98" s="33"/>
      <c r="J98" s="26"/>
      <c r="K98" s="33"/>
      <c r="L98" s="26"/>
      <c r="M98" s="33"/>
      <c r="N98" s="26"/>
      <c r="O98" s="33"/>
      <c r="P98" s="26"/>
      <c r="Q98" s="33"/>
      <c r="R98" s="26"/>
      <c r="S98" s="33"/>
      <c r="T98" s="26"/>
      <c r="U98" s="33"/>
      <c r="V98" s="26"/>
      <c r="W98" s="33"/>
      <c r="X98" s="26"/>
      <c r="Y98" s="34"/>
      <c r="Z98" s="34"/>
      <c r="AA98" s="34"/>
    </row>
    <row r="99" spans="1:27" ht="10.5" customHeight="1">
      <c r="A99" s="32"/>
      <c r="B99" s="31"/>
      <c r="C99" s="31"/>
      <c r="D99" s="31"/>
      <c r="E99" s="33"/>
      <c r="F99" s="30"/>
      <c r="G99" s="33"/>
      <c r="H99" s="30"/>
      <c r="I99" s="33"/>
      <c r="J99" s="30"/>
      <c r="K99" s="33"/>
      <c r="L99" s="30"/>
      <c r="M99" s="33"/>
      <c r="N99" s="30"/>
      <c r="O99" s="33"/>
      <c r="P99" s="30"/>
      <c r="Q99" s="33"/>
      <c r="R99" s="30"/>
      <c r="S99" s="33"/>
      <c r="T99" s="30"/>
      <c r="U99" s="33"/>
      <c r="V99" s="30"/>
      <c r="W99" s="33"/>
      <c r="X99" s="30"/>
      <c r="Y99" s="34"/>
      <c r="Z99" s="34"/>
      <c r="AA99" s="34"/>
    </row>
    <row r="100" spans="1:27" ht="10.5" customHeight="1">
      <c r="A100" s="35"/>
      <c r="B100" s="31"/>
      <c r="C100" s="31"/>
      <c r="D100" s="31"/>
      <c r="E100" s="33"/>
      <c r="F100" s="26"/>
      <c r="G100" s="33"/>
      <c r="H100" s="26"/>
      <c r="I100" s="33"/>
      <c r="J100" s="26"/>
      <c r="K100" s="33"/>
      <c r="L100" s="26"/>
      <c r="M100" s="33"/>
      <c r="N100" s="26"/>
      <c r="O100" s="33"/>
      <c r="P100" s="26"/>
      <c r="Q100" s="33"/>
      <c r="R100" s="26"/>
      <c r="S100" s="33"/>
      <c r="T100" s="26"/>
      <c r="U100" s="33"/>
      <c r="V100" s="26"/>
      <c r="W100" s="33"/>
      <c r="X100" s="26"/>
      <c r="Y100" s="34"/>
      <c r="Z100" s="34"/>
      <c r="AA100" s="34"/>
    </row>
    <row r="101" spans="1:27" ht="10.5" customHeight="1">
      <c r="A101" s="32"/>
      <c r="B101" s="31"/>
      <c r="C101" s="31"/>
      <c r="D101" s="31"/>
      <c r="E101" s="33"/>
      <c r="F101" s="30"/>
      <c r="G101" s="33"/>
      <c r="H101" s="30"/>
      <c r="I101" s="33"/>
      <c r="J101" s="30"/>
      <c r="K101" s="33"/>
      <c r="L101" s="30"/>
      <c r="M101" s="33"/>
      <c r="N101" s="30"/>
      <c r="O101" s="33"/>
      <c r="P101" s="30"/>
      <c r="Q101" s="33"/>
      <c r="R101" s="30"/>
      <c r="S101" s="33"/>
      <c r="T101" s="30"/>
      <c r="U101" s="33"/>
      <c r="V101" s="30"/>
      <c r="W101" s="33"/>
      <c r="X101" s="30"/>
      <c r="Y101" s="34"/>
      <c r="Z101" s="34"/>
      <c r="AA101" s="34"/>
    </row>
    <row r="102" spans="1:27" ht="10.5" customHeight="1">
      <c r="A102" s="35"/>
      <c r="B102" s="31"/>
      <c r="C102" s="31"/>
      <c r="D102" s="31"/>
      <c r="E102" s="33"/>
      <c r="F102" s="26"/>
      <c r="G102" s="33"/>
      <c r="H102" s="26"/>
      <c r="I102" s="33"/>
      <c r="J102" s="26"/>
      <c r="K102" s="33"/>
      <c r="L102" s="26"/>
      <c r="M102" s="33"/>
      <c r="N102" s="26"/>
      <c r="O102" s="33"/>
      <c r="P102" s="26"/>
      <c r="Q102" s="33"/>
      <c r="R102" s="26"/>
      <c r="S102" s="33"/>
      <c r="T102" s="26"/>
      <c r="U102" s="33"/>
      <c r="V102" s="26"/>
      <c r="W102" s="33"/>
      <c r="X102" s="26"/>
      <c r="Y102" s="34"/>
      <c r="Z102" s="34"/>
      <c r="AA102" s="34"/>
    </row>
    <row r="103" spans="1:27" ht="10.5" customHeight="1">
      <c r="A103" s="32"/>
      <c r="B103" s="31"/>
      <c r="C103" s="31"/>
      <c r="D103" s="31"/>
      <c r="E103" s="33"/>
      <c r="F103" s="30"/>
      <c r="G103" s="33"/>
      <c r="H103" s="30"/>
      <c r="I103" s="33"/>
      <c r="J103" s="30"/>
      <c r="K103" s="33"/>
      <c r="L103" s="30"/>
      <c r="M103" s="33"/>
      <c r="N103" s="30"/>
      <c r="O103" s="33"/>
      <c r="P103" s="30"/>
      <c r="Q103" s="33"/>
      <c r="R103" s="30"/>
      <c r="S103" s="33"/>
      <c r="T103" s="30"/>
      <c r="U103" s="33"/>
      <c r="V103" s="30"/>
      <c r="W103" s="33"/>
      <c r="X103" s="30"/>
      <c r="Y103" s="34"/>
      <c r="Z103" s="34"/>
      <c r="AA103" s="34"/>
    </row>
    <row r="104" spans="1:27" ht="10.5" customHeight="1">
      <c r="A104" s="35"/>
      <c r="B104" s="31"/>
      <c r="C104" s="31"/>
      <c r="D104" s="31"/>
      <c r="E104" s="33"/>
      <c r="F104" s="26"/>
      <c r="G104" s="33"/>
      <c r="H104" s="26"/>
      <c r="I104" s="33"/>
      <c r="J104" s="26"/>
      <c r="K104" s="33"/>
      <c r="L104" s="26"/>
      <c r="M104" s="33"/>
      <c r="N104" s="26"/>
      <c r="O104" s="33"/>
      <c r="P104" s="26"/>
      <c r="Q104" s="33"/>
      <c r="R104" s="26"/>
      <c r="S104" s="33"/>
      <c r="T104" s="26"/>
      <c r="U104" s="33"/>
      <c r="V104" s="26"/>
      <c r="W104" s="33"/>
      <c r="X104" s="26"/>
      <c r="Y104" s="34"/>
      <c r="Z104" s="34"/>
      <c r="AA104" s="34"/>
    </row>
    <row r="105" spans="1:27" ht="10.5" customHeight="1">
      <c r="A105" s="32"/>
      <c r="B105" s="31"/>
      <c r="C105" s="31"/>
      <c r="D105" s="31"/>
      <c r="E105" s="33"/>
      <c r="F105" s="30"/>
      <c r="G105" s="33"/>
      <c r="H105" s="30"/>
      <c r="I105" s="33"/>
      <c r="J105" s="30"/>
      <c r="K105" s="33"/>
      <c r="L105" s="30"/>
      <c r="M105" s="33"/>
      <c r="N105" s="30"/>
      <c r="O105" s="33"/>
      <c r="P105" s="30"/>
      <c r="Q105" s="33"/>
      <c r="R105" s="30"/>
      <c r="S105" s="33"/>
      <c r="T105" s="30"/>
      <c r="U105" s="33"/>
      <c r="V105" s="30"/>
      <c r="W105" s="33"/>
      <c r="X105" s="30"/>
      <c r="Y105" s="34"/>
      <c r="Z105" s="34"/>
      <c r="AA105" s="34"/>
    </row>
    <row r="106" spans="1:27" ht="10.5" customHeight="1">
      <c r="A106" s="35"/>
      <c r="B106" s="31"/>
      <c r="C106" s="31"/>
      <c r="D106" s="31"/>
      <c r="E106" s="33"/>
      <c r="F106" s="26"/>
      <c r="G106" s="33"/>
      <c r="H106" s="26"/>
      <c r="I106" s="33"/>
      <c r="J106" s="26"/>
      <c r="K106" s="33"/>
      <c r="L106" s="26"/>
      <c r="M106" s="33"/>
      <c r="N106" s="26"/>
      <c r="O106" s="33"/>
      <c r="P106" s="26"/>
      <c r="Q106" s="33"/>
      <c r="R106" s="26"/>
      <c r="S106" s="33"/>
      <c r="T106" s="26"/>
      <c r="U106" s="33"/>
      <c r="V106" s="26"/>
      <c r="W106" s="33"/>
      <c r="X106" s="26"/>
      <c r="Y106" s="34"/>
      <c r="Z106" s="34"/>
      <c r="AA106" s="34"/>
    </row>
    <row r="107" spans="1:27" ht="10.5" customHeight="1">
      <c r="A107" s="32"/>
      <c r="B107" s="31"/>
      <c r="C107" s="31"/>
      <c r="D107" s="31"/>
      <c r="E107" s="33"/>
      <c r="F107" s="30"/>
      <c r="G107" s="33"/>
      <c r="H107" s="30"/>
      <c r="I107" s="33"/>
      <c r="J107" s="30"/>
      <c r="K107" s="33"/>
      <c r="L107" s="30"/>
      <c r="M107" s="33"/>
      <c r="N107" s="30"/>
      <c r="O107" s="33"/>
      <c r="P107" s="30"/>
      <c r="Q107" s="33"/>
      <c r="R107" s="30"/>
      <c r="S107" s="33"/>
      <c r="T107" s="30"/>
      <c r="U107" s="33"/>
      <c r="V107" s="30"/>
      <c r="W107" s="33"/>
      <c r="X107" s="30"/>
      <c r="Y107" s="34"/>
      <c r="Z107" s="34"/>
      <c r="AA107" s="34"/>
    </row>
    <row r="108" spans="1:27" ht="10.5" customHeight="1">
      <c r="A108" s="35"/>
      <c r="B108" s="31"/>
      <c r="C108" s="31"/>
      <c r="D108" s="31"/>
      <c r="E108" s="33"/>
      <c r="F108" s="26"/>
      <c r="G108" s="33"/>
      <c r="H108" s="26"/>
      <c r="I108" s="33"/>
      <c r="J108" s="26"/>
      <c r="K108" s="33"/>
      <c r="L108" s="26"/>
      <c r="M108" s="33"/>
      <c r="N108" s="26"/>
      <c r="O108" s="33"/>
      <c r="P108" s="26"/>
      <c r="Q108" s="33"/>
      <c r="R108" s="26"/>
      <c r="S108" s="33"/>
      <c r="T108" s="26"/>
      <c r="U108" s="33"/>
      <c r="V108" s="26"/>
      <c r="W108" s="33"/>
      <c r="X108" s="26"/>
      <c r="Y108" s="34"/>
      <c r="Z108" s="34"/>
      <c r="AA108" s="34"/>
    </row>
    <row r="109" spans="1:27" ht="10.5" customHeight="1">
      <c r="A109" s="32"/>
      <c r="B109" s="31"/>
      <c r="C109" s="31"/>
      <c r="D109" s="31"/>
      <c r="E109" s="33"/>
      <c r="F109" s="30"/>
      <c r="G109" s="33"/>
      <c r="H109" s="30"/>
      <c r="I109" s="33"/>
      <c r="J109" s="30"/>
      <c r="K109" s="33"/>
      <c r="L109" s="30"/>
      <c r="M109" s="33"/>
      <c r="N109" s="30"/>
      <c r="O109" s="33"/>
      <c r="P109" s="30"/>
      <c r="Q109" s="33"/>
      <c r="R109" s="30"/>
      <c r="S109" s="33"/>
      <c r="T109" s="30"/>
      <c r="U109" s="33"/>
      <c r="V109" s="30"/>
      <c r="W109" s="33"/>
      <c r="X109" s="30"/>
      <c r="Y109" s="34"/>
      <c r="Z109" s="34"/>
      <c r="AA109" s="34"/>
    </row>
    <row r="110" spans="1:27" ht="10.5" customHeight="1">
      <c r="A110" s="35"/>
      <c r="B110" s="31"/>
      <c r="C110" s="31"/>
      <c r="D110" s="31"/>
      <c r="E110" s="33"/>
      <c r="F110" s="26"/>
      <c r="G110" s="33"/>
      <c r="H110" s="26"/>
      <c r="I110" s="33"/>
      <c r="J110" s="26"/>
      <c r="K110" s="33"/>
      <c r="L110" s="26"/>
      <c r="M110" s="33"/>
      <c r="N110" s="26"/>
      <c r="O110" s="33"/>
      <c r="P110" s="26"/>
      <c r="Q110" s="33"/>
      <c r="R110" s="26"/>
      <c r="S110" s="33"/>
      <c r="T110" s="26"/>
      <c r="U110" s="33"/>
      <c r="V110" s="26"/>
      <c r="W110" s="33"/>
      <c r="X110" s="26"/>
      <c r="Y110" s="34"/>
      <c r="Z110" s="34"/>
      <c r="AA110" s="34"/>
    </row>
    <row r="111" spans="1:27" ht="10.5" customHeight="1">
      <c r="A111" s="32"/>
      <c r="B111" s="31"/>
      <c r="C111" s="31"/>
      <c r="D111" s="31"/>
      <c r="E111" s="33"/>
      <c r="F111" s="30"/>
      <c r="G111" s="33"/>
      <c r="H111" s="30"/>
      <c r="I111" s="33"/>
      <c r="J111" s="30"/>
      <c r="K111" s="33"/>
      <c r="L111" s="30"/>
      <c r="M111" s="33"/>
      <c r="N111" s="30"/>
      <c r="O111" s="33"/>
      <c r="P111" s="30"/>
      <c r="Q111" s="33"/>
      <c r="R111" s="30"/>
      <c r="S111" s="33"/>
      <c r="T111" s="30"/>
      <c r="U111" s="33"/>
      <c r="V111" s="30"/>
      <c r="W111" s="33"/>
      <c r="X111" s="30"/>
      <c r="Y111" s="34"/>
      <c r="Z111" s="34"/>
      <c r="AA111" s="34"/>
    </row>
    <row r="112" spans="1:27" ht="10.5" customHeight="1">
      <c r="A112" s="35"/>
      <c r="B112" s="31"/>
      <c r="C112" s="31"/>
      <c r="D112" s="31"/>
      <c r="E112" s="33"/>
      <c r="F112" s="26"/>
      <c r="G112" s="33"/>
      <c r="H112" s="26"/>
      <c r="I112" s="33"/>
      <c r="J112" s="26"/>
      <c r="K112" s="33"/>
      <c r="L112" s="26"/>
      <c r="M112" s="33"/>
      <c r="N112" s="26"/>
      <c r="O112" s="33"/>
      <c r="P112" s="26"/>
      <c r="Q112" s="33"/>
      <c r="R112" s="26"/>
      <c r="S112" s="33"/>
      <c r="T112" s="26"/>
      <c r="U112" s="33"/>
      <c r="V112" s="26"/>
      <c r="W112" s="33"/>
      <c r="X112" s="26"/>
      <c r="Y112" s="34"/>
      <c r="Z112" s="34"/>
      <c r="AA112" s="34"/>
    </row>
    <row r="113" spans="1:27" ht="10.5" customHeight="1">
      <c r="A113" s="32"/>
      <c r="B113" s="31"/>
      <c r="C113" s="31"/>
      <c r="D113" s="31"/>
      <c r="E113" s="33"/>
      <c r="F113" s="30"/>
      <c r="G113" s="33"/>
      <c r="H113" s="30"/>
      <c r="I113" s="33"/>
      <c r="J113" s="30"/>
      <c r="K113" s="33"/>
      <c r="L113" s="30"/>
      <c r="M113" s="33"/>
      <c r="N113" s="30"/>
      <c r="O113" s="33"/>
      <c r="P113" s="30"/>
      <c r="Q113" s="33"/>
      <c r="R113" s="30"/>
      <c r="S113" s="33"/>
      <c r="T113" s="30"/>
      <c r="U113" s="33"/>
      <c r="V113" s="30"/>
      <c r="W113" s="33"/>
      <c r="X113" s="30"/>
      <c r="Y113" s="34"/>
      <c r="Z113" s="34"/>
      <c r="AA113" s="34"/>
    </row>
    <row r="114" spans="1:27" ht="10.5" customHeight="1">
      <c r="A114" s="35"/>
      <c r="B114" s="31"/>
      <c r="C114" s="31"/>
      <c r="D114" s="31"/>
      <c r="E114" s="33"/>
      <c r="F114" s="26"/>
      <c r="G114" s="33"/>
      <c r="H114" s="26"/>
      <c r="I114" s="33"/>
      <c r="J114" s="26"/>
      <c r="K114" s="33"/>
      <c r="L114" s="26"/>
      <c r="M114" s="33"/>
      <c r="N114" s="26"/>
      <c r="O114" s="33"/>
      <c r="P114" s="26"/>
      <c r="Q114" s="33"/>
      <c r="R114" s="26"/>
      <c r="S114" s="33"/>
      <c r="T114" s="26"/>
      <c r="U114" s="33"/>
      <c r="V114" s="26"/>
      <c r="W114" s="33"/>
      <c r="X114" s="26"/>
      <c r="Y114" s="34"/>
      <c r="Z114" s="34"/>
      <c r="AA114" s="34"/>
    </row>
    <row r="115" spans="1:27" ht="10.5" customHeight="1">
      <c r="A115" s="32"/>
      <c r="B115" s="31"/>
      <c r="C115" s="31"/>
      <c r="D115" s="31"/>
      <c r="E115" s="33"/>
      <c r="F115" s="30"/>
      <c r="G115" s="33"/>
      <c r="H115" s="30"/>
      <c r="I115" s="33"/>
      <c r="J115" s="30"/>
      <c r="K115" s="33"/>
      <c r="L115" s="30"/>
      <c r="M115" s="33"/>
      <c r="N115" s="30"/>
      <c r="O115" s="33"/>
      <c r="P115" s="30"/>
      <c r="Q115" s="33"/>
      <c r="R115" s="30"/>
      <c r="S115" s="33"/>
      <c r="T115" s="30"/>
      <c r="U115" s="33"/>
      <c r="V115" s="30"/>
      <c r="W115" s="33"/>
      <c r="X115" s="30"/>
      <c r="Y115" s="34"/>
      <c r="Z115" s="34"/>
      <c r="AA115" s="34"/>
    </row>
    <row r="116" spans="1:27" ht="10.5" customHeight="1">
      <c r="A116" s="35"/>
      <c r="B116" s="31"/>
      <c r="C116" s="31"/>
      <c r="D116" s="31"/>
      <c r="E116" s="33"/>
      <c r="F116" s="26"/>
      <c r="G116" s="33"/>
      <c r="H116" s="26"/>
      <c r="I116" s="33"/>
      <c r="J116" s="26"/>
      <c r="K116" s="33"/>
      <c r="L116" s="26"/>
      <c r="M116" s="33"/>
      <c r="N116" s="26"/>
      <c r="O116" s="33"/>
      <c r="P116" s="26"/>
      <c r="Q116" s="33"/>
      <c r="R116" s="26"/>
      <c r="S116" s="33"/>
      <c r="T116" s="26"/>
      <c r="U116" s="33"/>
      <c r="V116" s="26"/>
      <c r="W116" s="33"/>
      <c r="X116" s="26"/>
      <c r="Y116" s="34"/>
      <c r="Z116" s="34"/>
      <c r="AA116" s="34"/>
    </row>
    <row r="117" spans="1:27" ht="10.5" customHeight="1">
      <c r="A117" s="32"/>
      <c r="B117" s="31"/>
      <c r="C117" s="31"/>
      <c r="D117" s="31"/>
      <c r="E117" s="33"/>
      <c r="F117" s="30"/>
      <c r="G117" s="33"/>
      <c r="H117" s="30"/>
      <c r="I117" s="33"/>
      <c r="J117" s="30"/>
      <c r="K117" s="33"/>
      <c r="L117" s="30"/>
      <c r="M117" s="33"/>
      <c r="N117" s="30"/>
      <c r="O117" s="33"/>
      <c r="P117" s="30"/>
      <c r="Q117" s="33"/>
      <c r="R117" s="30"/>
      <c r="S117" s="33"/>
      <c r="T117" s="30"/>
      <c r="U117" s="33"/>
      <c r="V117" s="30"/>
      <c r="W117" s="33"/>
      <c r="X117" s="30"/>
      <c r="Y117" s="34"/>
      <c r="Z117" s="34"/>
      <c r="AA117" s="34"/>
    </row>
    <row r="118" spans="1:27" ht="10.5" customHeight="1">
      <c r="A118" s="35"/>
      <c r="B118" s="31"/>
      <c r="C118" s="31"/>
      <c r="D118" s="31"/>
      <c r="E118" s="33"/>
      <c r="F118" s="26"/>
      <c r="G118" s="33"/>
      <c r="H118" s="26"/>
      <c r="I118" s="33"/>
      <c r="J118" s="26"/>
      <c r="K118" s="33"/>
      <c r="L118" s="26"/>
      <c r="M118" s="33"/>
      <c r="N118" s="26"/>
      <c r="O118" s="33"/>
      <c r="P118" s="26"/>
      <c r="Q118" s="33"/>
      <c r="R118" s="26"/>
      <c r="S118" s="33"/>
      <c r="T118" s="26"/>
      <c r="U118" s="33"/>
      <c r="V118" s="26"/>
      <c r="W118" s="33"/>
      <c r="X118" s="26"/>
      <c r="Y118" s="34"/>
      <c r="Z118" s="34"/>
      <c r="AA118" s="34"/>
    </row>
    <row r="119" spans="1:27" ht="10.5" customHeight="1">
      <c r="A119" s="32"/>
      <c r="B119" s="31"/>
      <c r="C119" s="31"/>
      <c r="D119" s="31"/>
      <c r="E119" s="33"/>
      <c r="F119" s="30"/>
      <c r="G119" s="33"/>
      <c r="H119" s="30"/>
      <c r="I119" s="33"/>
      <c r="J119" s="30"/>
      <c r="K119" s="33"/>
      <c r="L119" s="30"/>
      <c r="M119" s="33"/>
      <c r="N119" s="30"/>
      <c r="O119" s="33"/>
      <c r="P119" s="30"/>
      <c r="Q119" s="33"/>
      <c r="R119" s="30"/>
      <c r="S119" s="33"/>
      <c r="T119" s="30"/>
      <c r="U119" s="33"/>
      <c r="V119" s="30"/>
      <c r="W119" s="33"/>
      <c r="X119" s="30"/>
      <c r="Y119" s="34"/>
      <c r="Z119" s="34"/>
      <c r="AA119" s="34"/>
    </row>
    <row r="120" spans="1:27" ht="10.5" customHeight="1">
      <c r="A120" s="35"/>
      <c r="B120" s="31"/>
      <c r="C120" s="31"/>
      <c r="D120" s="31"/>
      <c r="E120" s="33"/>
      <c r="F120" s="26"/>
      <c r="G120" s="33"/>
      <c r="H120" s="26"/>
      <c r="I120" s="33"/>
      <c r="J120" s="26"/>
      <c r="K120" s="33"/>
      <c r="L120" s="26"/>
      <c r="M120" s="33"/>
      <c r="N120" s="26"/>
      <c r="O120" s="33"/>
      <c r="P120" s="26"/>
      <c r="Q120" s="33"/>
      <c r="R120" s="26"/>
      <c r="S120" s="33"/>
      <c r="T120" s="26"/>
      <c r="U120" s="33"/>
      <c r="V120" s="26"/>
      <c r="W120" s="33"/>
      <c r="X120" s="26"/>
      <c r="Y120" s="34"/>
      <c r="Z120" s="34"/>
      <c r="AA120" s="34"/>
    </row>
    <row r="121" spans="1:27" ht="10.5" customHeight="1">
      <c r="A121" s="32"/>
      <c r="B121" s="31"/>
      <c r="C121" s="31"/>
      <c r="D121" s="31"/>
      <c r="E121" s="33"/>
      <c r="F121" s="30"/>
      <c r="G121" s="33"/>
      <c r="H121" s="30"/>
      <c r="I121" s="33"/>
      <c r="J121" s="30"/>
      <c r="K121" s="33"/>
      <c r="L121" s="30"/>
      <c r="M121" s="33"/>
      <c r="N121" s="30"/>
      <c r="O121" s="33"/>
      <c r="P121" s="30"/>
      <c r="Q121" s="33"/>
      <c r="R121" s="30"/>
      <c r="S121" s="33"/>
      <c r="T121" s="30"/>
      <c r="U121" s="33"/>
      <c r="V121" s="30"/>
      <c r="W121" s="33"/>
      <c r="X121" s="30"/>
      <c r="Y121" s="34"/>
      <c r="Z121" s="34"/>
      <c r="AA121" s="34"/>
    </row>
    <row r="122" spans="1:27" ht="10.5" customHeight="1">
      <c r="A122" s="35"/>
      <c r="B122" s="31"/>
      <c r="C122" s="31"/>
      <c r="D122" s="31"/>
      <c r="E122" s="33"/>
      <c r="F122" s="26"/>
      <c r="G122" s="33"/>
      <c r="H122" s="26"/>
      <c r="I122" s="33"/>
      <c r="J122" s="26"/>
      <c r="K122" s="33"/>
      <c r="L122" s="26"/>
      <c r="M122" s="33"/>
      <c r="N122" s="26"/>
      <c r="O122" s="33"/>
      <c r="P122" s="26"/>
      <c r="Q122" s="33"/>
      <c r="R122" s="26"/>
      <c r="S122" s="33"/>
      <c r="T122" s="26"/>
      <c r="U122" s="33"/>
      <c r="V122" s="26"/>
      <c r="W122" s="33"/>
      <c r="X122" s="26"/>
      <c r="Y122" s="34"/>
      <c r="Z122" s="34"/>
      <c r="AA122" s="34"/>
    </row>
    <row r="123" spans="1:27" ht="10.5" customHeight="1">
      <c r="A123" s="32"/>
      <c r="B123" s="31"/>
      <c r="C123" s="31"/>
      <c r="D123" s="31"/>
      <c r="E123" s="33"/>
      <c r="F123" s="30"/>
      <c r="G123" s="33"/>
      <c r="H123" s="30"/>
      <c r="I123" s="33"/>
      <c r="J123" s="30"/>
      <c r="K123" s="33"/>
      <c r="L123" s="30"/>
      <c r="M123" s="33"/>
      <c r="N123" s="30"/>
      <c r="O123" s="33"/>
      <c r="P123" s="30"/>
      <c r="Q123" s="33"/>
      <c r="R123" s="30"/>
      <c r="S123" s="33"/>
      <c r="T123" s="30"/>
      <c r="U123" s="33"/>
      <c r="V123" s="30"/>
      <c r="W123" s="33"/>
      <c r="X123" s="30"/>
      <c r="Y123" s="34"/>
      <c r="Z123" s="34"/>
      <c r="AA123" s="34"/>
    </row>
    <row r="124" spans="1:27" ht="10.5" customHeight="1">
      <c r="A124" s="35"/>
      <c r="B124" s="31"/>
      <c r="C124" s="31"/>
      <c r="D124" s="31"/>
      <c r="E124" s="33"/>
      <c r="F124" s="26"/>
      <c r="G124" s="33"/>
      <c r="H124" s="26"/>
      <c r="I124" s="33"/>
      <c r="J124" s="26"/>
      <c r="K124" s="33"/>
      <c r="L124" s="26"/>
      <c r="M124" s="33"/>
      <c r="N124" s="26"/>
      <c r="O124" s="33"/>
      <c r="P124" s="26"/>
      <c r="Q124" s="33"/>
      <c r="R124" s="26"/>
      <c r="S124" s="33"/>
      <c r="T124" s="26"/>
      <c r="U124" s="33"/>
      <c r="V124" s="26"/>
      <c r="W124" s="33"/>
      <c r="X124" s="26"/>
      <c r="Y124" s="34"/>
      <c r="Z124" s="34"/>
      <c r="AA124" s="34"/>
    </row>
    <row r="125" spans="1:27" ht="10.5" customHeight="1">
      <c r="A125" s="32"/>
      <c r="B125" s="31"/>
      <c r="C125" s="31"/>
      <c r="D125" s="31"/>
      <c r="E125" s="33"/>
      <c r="F125" s="30"/>
      <c r="G125" s="33"/>
      <c r="H125" s="30"/>
      <c r="I125" s="33"/>
      <c r="J125" s="30"/>
      <c r="K125" s="33"/>
      <c r="L125" s="30"/>
      <c r="M125" s="33"/>
      <c r="N125" s="30"/>
      <c r="O125" s="33"/>
      <c r="P125" s="30"/>
      <c r="Q125" s="33"/>
      <c r="R125" s="30"/>
      <c r="S125" s="33"/>
      <c r="T125" s="30"/>
      <c r="U125" s="33"/>
      <c r="V125" s="30"/>
      <c r="W125" s="33"/>
      <c r="X125" s="30"/>
      <c r="Y125" s="34"/>
      <c r="Z125" s="34"/>
      <c r="AA125" s="34"/>
    </row>
    <row r="126" spans="1:27" ht="10.5" customHeight="1">
      <c r="A126" s="35"/>
      <c r="B126" s="31"/>
      <c r="C126" s="31"/>
      <c r="D126" s="31"/>
      <c r="E126" s="33"/>
      <c r="F126" s="26"/>
      <c r="G126" s="33"/>
      <c r="H126" s="26"/>
      <c r="I126" s="33"/>
      <c r="J126" s="26"/>
      <c r="K126" s="33"/>
      <c r="L126" s="26"/>
      <c r="M126" s="33"/>
      <c r="N126" s="26"/>
      <c r="O126" s="33"/>
      <c r="P126" s="26"/>
      <c r="Q126" s="33"/>
      <c r="R126" s="26"/>
      <c r="S126" s="33"/>
      <c r="T126" s="26"/>
      <c r="U126" s="33"/>
      <c r="V126" s="26"/>
      <c r="W126" s="33"/>
      <c r="X126" s="26"/>
      <c r="Y126" s="34"/>
      <c r="Z126" s="34"/>
      <c r="AA126" s="34"/>
    </row>
    <row r="127" spans="1:27" ht="10.5" customHeight="1">
      <c r="A127" s="32"/>
      <c r="B127" s="31"/>
      <c r="C127" s="31"/>
      <c r="D127" s="31"/>
      <c r="E127" s="33"/>
      <c r="F127" s="30"/>
      <c r="G127" s="33"/>
      <c r="H127" s="30"/>
      <c r="I127" s="33"/>
      <c r="J127" s="30"/>
      <c r="K127" s="33"/>
      <c r="L127" s="30"/>
      <c r="M127" s="33"/>
      <c r="N127" s="30"/>
      <c r="O127" s="33"/>
      <c r="P127" s="30"/>
      <c r="Q127" s="33"/>
      <c r="R127" s="30"/>
      <c r="S127" s="33"/>
      <c r="T127" s="30"/>
      <c r="U127" s="33"/>
      <c r="V127" s="30"/>
      <c r="W127" s="33"/>
      <c r="X127" s="30"/>
      <c r="Y127" s="34"/>
      <c r="Z127" s="34"/>
      <c r="AA127" s="34"/>
    </row>
    <row r="128" spans="1:27" ht="10.5" customHeight="1">
      <c r="A128" s="35"/>
      <c r="B128" s="31"/>
      <c r="C128" s="31"/>
      <c r="D128" s="31"/>
      <c r="E128" s="33"/>
      <c r="F128" s="26"/>
      <c r="G128" s="33"/>
      <c r="H128" s="26"/>
      <c r="I128" s="33"/>
      <c r="J128" s="26"/>
      <c r="K128" s="33"/>
      <c r="L128" s="26"/>
      <c r="M128" s="33"/>
      <c r="N128" s="26"/>
      <c r="O128" s="33"/>
      <c r="P128" s="26"/>
      <c r="Q128" s="33"/>
      <c r="R128" s="26"/>
      <c r="S128" s="33"/>
      <c r="T128" s="26"/>
      <c r="U128" s="33"/>
      <c r="V128" s="26"/>
      <c r="W128" s="33"/>
      <c r="X128" s="26"/>
      <c r="Y128" s="34"/>
      <c r="Z128" s="34"/>
      <c r="AA128" s="34"/>
    </row>
    <row r="129" spans="1:27" ht="10.5" customHeight="1">
      <c r="A129" s="32"/>
      <c r="B129" s="31"/>
      <c r="C129" s="31"/>
      <c r="D129" s="31"/>
      <c r="E129" s="33"/>
      <c r="F129" s="30"/>
      <c r="G129" s="33"/>
      <c r="H129" s="30"/>
      <c r="I129" s="33"/>
      <c r="J129" s="30"/>
      <c r="K129" s="33"/>
      <c r="L129" s="30"/>
      <c r="M129" s="33"/>
      <c r="N129" s="30"/>
      <c r="O129" s="33"/>
      <c r="P129" s="30"/>
      <c r="Q129" s="33"/>
      <c r="R129" s="30"/>
      <c r="S129" s="33"/>
      <c r="T129" s="30"/>
      <c r="U129" s="33"/>
      <c r="V129" s="30"/>
      <c r="W129" s="33"/>
      <c r="X129" s="30"/>
      <c r="Y129" s="34"/>
      <c r="Z129" s="34"/>
      <c r="AA129" s="34"/>
    </row>
    <row r="130" spans="1:27" ht="10.5" customHeight="1">
      <c r="A130" s="35"/>
      <c r="B130" s="31"/>
      <c r="C130" s="31"/>
      <c r="D130" s="31"/>
      <c r="E130" s="33"/>
      <c r="F130" s="26"/>
      <c r="G130" s="33"/>
      <c r="H130" s="26"/>
      <c r="I130" s="33"/>
      <c r="J130" s="26"/>
      <c r="K130" s="33"/>
      <c r="L130" s="26"/>
      <c r="M130" s="33"/>
      <c r="N130" s="26"/>
      <c r="O130" s="33"/>
      <c r="P130" s="26"/>
      <c r="Q130" s="33"/>
      <c r="R130" s="26"/>
      <c r="S130" s="33"/>
      <c r="T130" s="26"/>
      <c r="U130" s="33"/>
      <c r="V130" s="26"/>
      <c r="W130" s="33"/>
      <c r="X130" s="26"/>
      <c r="Y130" s="34"/>
      <c r="Z130" s="34"/>
      <c r="AA130" s="34"/>
    </row>
    <row r="131" spans="1:27" ht="10.5" customHeight="1">
      <c r="A131" s="32"/>
      <c r="B131" s="31"/>
      <c r="C131" s="31"/>
      <c r="D131" s="31"/>
      <c r="E131" s="33"/>
      <c r="F131" s="30"/>
      <c r="G131" s="33"/>
      <c r="H131" s="30"/>
      <c r="I131" s="33"/>
      <c r="J131" s="30"/>
      <c r="K131" s="33"/>
      <c r="L131" s="30"/>
      <c r="M131" s="33"/>
      <c r="N131" s="30"/>
      <c r="O131" s="33"/>
      <c r="P131" s="30"/>
      <c r="Q131" s="33"/>
      <c r="R131" s="30"/>
      <c r="S131" s="33"/>
      <c r="T131" s="30"/>
      <c r="U131" s="33"/>
      <c r="V131" s="30"/>
      <c r="W131" s="33"/>
      <c r="X131" s="30"/>
      <c r="Y131" s="34"/>
      <c r="Z131" s="34"/>
      <c r="AA131" s="34"/>
    </row>
    <row r="132" spans="1:27" ht="10.5" customHeight="1">
      <c r="A132" s="35"/>
      <c r="B132" s="31"/>
      <c r="C132" s="31"/>
      <c r="D132" s="31"/>
      <c r="E132" s="33"/>
      <c r="F132" s="26"/>
      <c r="G132" s="33"/>
      <c r="H132" s="26"/>
      <c r="I132" s="33"/>
      <c r="J132" s="26"/>
      <c r="K132" s="33"/>
      <c r="L132" s="26"/>
      <c r="M132" s="33"/>
      <c r="N132" s="26"/>
      <c r="O132" s="33"/>
      <c r="P132" s="26"/>
      <c r="Q132" s="33"/>
      <c r="R132" s="26"/>
      <c r="S132" s="33"/>
      <c r="T132" s="26"/>
      <c r="U132" s="33"/>
      <c r="V132" s="26"/>
      <c r="W132" s="33"/>
      <c r="X132" s="26"/>
      <c r="Y132" s="34"/>
      <c r="Z132" s="34"/>
      <c r="AA132" s="34"/>
    </row>
    <row r="133" spans="1:27" ht="10.5" customHeight="1">
      <c r="A133" s="32"/>
      <c r="B133" s="31"/>
      <c r="C133" s="31"/>
      <c r="D133" s="31"/>
      <c r="E133" s="33"/>
      <c r="F133" s="30"/>
      <c r="G133" s="33"/>
      <c r="H133" s="30"/>
      <c r="I133" s="33"/>
      <c r="J133" s="30"/>
      <c r="K133" s="33"/>
      <c r="L133" s="30"/>
      <c r="M133" s="33"/>
      <c r="N133" s="30"/>
      <c r="O133" s="33"/>
      <c r="P133" s="30"/>
      <c r="Q133" s="33"/>
      <c r="R133" s="30"/>
      <c r="S133" s="33"/>
      <c r="T133" s="30"/>
      <c r="U133" s="33"/>
      <c r="V133" s="30"/>
      <c r="W133" s="33"/>
      <c r="X133" s="30"/>
      <c r="Y133" s="34"/>
      <c r="Z133" s="34"/>
      <c r="AA133" s="34"/>
    </row>
    <row r="134" spans="1:27" ht="10.5" customHeight="1">
      <c r="A134" s="35"/>
      <c r="B134" s="31"/>
      <c r="C134" s="31"/>
      <c r="D134" s="31"/>
      <c r="E134" s="33"/>
      <c r="F134" s="26"/>
      <c r="G134" s="33"/>
      <c r="H134" s="26"/>
      <c r="I134" s="33"/>
      <c r="J134" s="26"/>
      <c r="K134" s="33"/>
      <c r="L134" s="26"/>
      <c r="M134" s="33"/>
      <c r="N134" s="26"/>
      <c r="O134" s="33"/>
      <c r="P134" s="26"/>
      <c r="Q134" s="33"/>
      <c r="R134" s="26"/>
      <c r="S134" s="33"/>
      <c r="T134" s="26"/>
      <c r="U134" s="33"/>
      <c r="V134" s="26"/>
      <c r="W134" s="33"/>
      <c r="X134" s="26"/>
      <c r="Y134" s="34"/>
      <c r="Z134" s="34"/>
      <c r="AA134" s="34"/>
    </row>
    <row r="135" spans="1:30" ht="10.5" customHeight="1">
      <c r="A135" s="32"/>
      <c r="B135" s="31"/>
      <c r="C135" s="31"/>
      <c r="D135" s="31"/>
      <c r="E135" s="33"/>
      <c r="F135" s="30"/>
      <c r="G135" s="33"/>
      <c r="H135" s="30"/>
      <c r="I135" s="33"/>
      <c r="J135" s="30"/>
      <c r="K135" s="33"/>
      <c r="L135" s="30"/>
      <c r="M135" s="33"/>
      <c r="N135" s="30"/>
      <c r="O135" s="33"/>
      <c r="P135" s="30"/>
      <c r="Q135" s="33"/>
      <c r="R135" s="30"/>
      <c r="S135" s="33"/>
      <c r="T135" s="30"/>
      <c r="U135" s="33"/>
      <c r="V135" s="30"/>
      <c r="W135" s="33"/>
      <c r="X135" s="30"/>
      <c r="Y135" s="34"/>
      <c r="Z135" s="34"/>
      <c r="AA135" s="34"/>
      <c r="AB135" s="3"/>
      <c r="AC135" s="3"/>
      <c r="AD135" s="3"/>
    </row>
    <row r="136" spans="1:30" ht="15.75">
      <c r="A136" s="35"/>
      <c r="B136" s="31"/>
      <c r="C136" s="31"/>
      <c r="D136" s="31"/>
      <c r="E136" s="33"/>
      <c r="F136" s="26"/>
      <c r="G136" s="33"/>
      <c r="H136" s="26"/>
      <c r="I136" s="33"/>
      <c r="J136" s="26"/>
      <c r="K136" s="33"/>
      <c r="L136" s="26"/>
      <c r="M136" s="33"/>
      <c r="N136" s="26"/>
      <c r="O136" s="33"/>
      <c r="P136" s="26"/>
      <c r="Q136" s="33"/>
      <c r="R136" s="26"/>
      <c r="S136" s="33"/>
      <c r="T136" s="26"/>
      <c r="U136" s="33"/>
      <c r="V136" s="26"/>
      <c r="W136" s="33"/>
      <c r="X136" s="26"/>
      <c r="Y136" s="34"/>
      <c r="Z136" s="34"/>
      <c r="AA136" s="34"/>
      <c r="AB136" s="3"/>
      <c r="AC136" s="3"/>
      <c r="AD136" s="3"/>
    </row>
    <row r="137" spans="1:30" ht="15">
      <c r="A137" s="32"/>
      <c r="B137" s="31"/>
      <c r="C137" s="31"/>
      <c r="D137" s="31"/>
      <c r="E137" s="33"/>
      <c r="F137" s="30"/>
      <c r="G137" s="33"/>
      <c r="H137" s="30"/>
      <c r="I137" s="33"/>
      <c r="J137" s="30"/>
      <c r="K137" s="33"/>
      <c r="L137" s="30"/>
      <c r="M137" s="33"/>
      <c r="N137" s="30"/>
      <c r="O137" s="33"/>
      <c r="P137" s="30"/>
      <c r="Q137" s="33"/>
      <c r="R137" s="30"/>
      <c r="S137" s="33"/>
      <c r="T137" s="30"/>
      <c r="U137" s="33"/>
      <c r="V137" s="30"/>
      <c r="W137" s="33"/>
      <c r="X137" s="30"/>
      <c r="Y137" s="34"/>
      <c r="Z137" s="34"/>
      <c r="AA137" s="34"/>
      <c r="AB137" s="3"/>
      <c r="AC137" s="3"/>
      <c r="AD137" s="3"/>
    </row>
    <row r="138" spans="1:30" ht="15.75">
      <c r="A138" s="35"/>
      <c r="B138" s="31"/>
      <c r="C138" s="31"/>
      <c r="D138" s="31"/>
      <c r="E138" s="33"/>
      <c r="F138" s="26"/>
      <c r="G138" s="33"/>
      <c r="H138" s="26"/>
      <c r="I138" s="33"/>
      <c r="J138" s="26"/>
      <c r="K138" s="33"/>
      <c r="L138" s="26"/>
      <c r="M138" s="33"/>
      <c r="N138" s="26"/>
      <c r="O138" s="33"/>
      <c r="P138" s="26"/>
      <c r="Q138" s="33"/>
      <c r="R138" s="26"/>
      <c r="S138" s="33"/>
      <c r="T138" s="26"/>
      <c r="U138" s="33"/>
      <c r="V138" s="26"/>
      <c r="W138" s="33"/>
      <c r="X138" s="26"/>
      <c r="Y138" s="34"/>
      <c r="Z138" s="34"/>
      <c r="AA138" s="34"/>
      <c r="AB138" s="3"/>
      <c r="AC138" s="3"/>
      <c r="AD138" s="3"/>
    </row>
    <row r="139" spans="1:30" ht="15">
      <c r="A139" s="32"/>
      <c r="B139" s="31"/>
      <c r="C139" s="31"/>
      <c r="D139" s="31"/>
      <c r="E139" s="33"/>
      <c r="F139" s="30"/>
      <c r="G139" s="33"/>
      <c r="H139" s="30"/>
      <c r="I139" s="33"/>
      <c r="J139" s="30"/>
      <c r="K139" s="33"/>
      <c r="L139" s="30"/>
      <c r="M139" s="33"/>
      <c r="N139" s="30"/>
      <c r="O139" s="33"/>
      <c r="P139" s="30"/>
      <c r="Q139" s="33"/>
      <c r="R139" s="30"/>
      <c r="S139" s="33"/>
      <c r="T139" s="30"/>
      <c r="U139" s="33"/>
      <c r="V139" s="30"/>
      <c r="W139" s="33"/>
      <c r="X139" s="30"/>
      <c r="Y139" s="34"/>
      <c r="Z139" s="34"/>
      <c r="AA139" s="34"/>
      <c r="AB139" s="3"/>
      <c r="AC139" s="3"/>
      <c r="AD139" s="3"/>
    </row>
    <row r="140" spans="1:30" ht="15.75">
      <c r="A140" s="35"/>
      <c r="B140" s="31"/>
      <c r="C140" s="31"/>
      <c r="D140" s="31"/>
      <c r="E140" s="33"/>
      <c r="F140" s="26"/>
      <c r="G140" s="33"/>
      <c r="H140" s="26"/>
      <c r="I140" s="33"/>
      <c r="J140" s="26"/>
      <c r="K140" s="33"/>
      <c r="L140" s="26"/>
      <c r="M140" s="33"/>
      <c r="N140" s="26"/>
      <c r="O140" s="33"/>
      <c r="P140" s="26"/>
      <c r="Q140" s="33"/>
      <c r="R140" s="26"/>
      <c r="S140" s="33"/>
      <c r="T140" s="26"/>
      <c r="U140" s="33"/>
      <c r="V140" s="26"/>
      <c r="W140" s="33"/>
      <c r="X140" s="26"/>
      <c r="Y140" s="34"/>
      <c r="Z140" s="34"/>
      <c r="AA140" s="34"/>
      <c r="AB140" s="3"/>
      <c r="AC140" s="3"/>
      <c r="AD140" s="3"/>
    </row>
    <row r="141" spans="1:30" ht="15">
      <c r="A141" s="32"/>
      <c r="B141" s="31"/>
      <c r="C141" s="31"/>
      <c r="D141" s="31"/>
      <c r="E141" s="33"/>
      <c r="F141" s="30"/>
      <c r="G141" s="33"/>
      <c r="H141" s="30"/>
      <c r="I141" s="33"/>
      <c r="J141" s="30"/>
      <c r="K141" s="33"/>
      <c r="L141" s="30"/>
      <c r="M141" s="33"/>
      <c r="N141" s="30"/>
      <c r="O141" s="33"/>
      <c r="P141" s="30"/>
      <c r="Q141" s="33"/>
      <c r="R141" s="30"/>
      <c r="S141" s="33"/>
      <c r="T141" s="30"/>
      <c r="U141" s="33"/>
      <c r="V141" s="30"/>
      <c r="W141" s="33"/>
      <c r="X141" s="30"/>
      <c r="Y141" s="34"/>
      <c r="Z141" s="34"/>
      <c r="AA141" s="34"/>
      <c r="AB141" s="3"/>
      <c r="AC141" s="3"/>
      <c r="AD141" s="3"/>
    </row>
    <row r="142" spans="1:30" ht="15.75">
      <c r="A142" s="35"/>
      <c r="B142" s="31"/>
      <c r="C142" s="31"/>
      <c r="D142" s="31"/>
      <c r="E142" s="33"/>
      <c r="F142" s="26"/>
      <c r="G142" s="33"/>
      <c r="H142" s="26"/>
      <c r="I142" s="33"/>
      <c r="J142" s="26"/>
      <c r="K142" s="33"/>
      <c r="L142" s="26"/>
      <c r="M142" s="33"/>
      <c r="N142" s="26"/>
      <c r="O142" s="33"/>
      <c r="P142" s="26"/>
      <c r="Q142" s="33"/>
      <c r="R142" s="26"/>
      <c r="S142" s="33"/>
      <c r="T142" s="26"/>
      <c r="U142" s="33"/>
      <c r="V142" s="26"/>
      <c r="W142" s="33"/>
      <c r="X142" s="26"/>
      <c r="Y142" s="34"/>
      <c r="Z142" s="34"/>
      <c r="AA142" s="34"/>
      <c r="AB142" s="3"/>
      <c r="AC142" s="3"/>
      <c r="AD142" s="3"/>
    </row>
    <row r="143" spans="1:30" ht="15">
      <c r="A143" s="32"/>
      <c r="B143" s="31"/>
      <c r="C143" s="31"/>
      <c r="D143" s="31"/>
      <c r="E143" s="33"/>
      <c r="F143" s="30"/>
      <c r="G143" s="33"/>
      <c r="H143" s="30"/>
      <c r="I143" s="33"/>
      <c r="J143" s="30"/>
      <c r="K143" s="33"/>
      <c r="L143" s="30"/>
      <c r="M143" s="33"/>
      <c r="N143" s="30"/>
      <c r="O143" s="33"/>
      <c r="P143" s="30"/>
      <c r="Q143" s="33"/>
      <c r="R143" s="30"/>
      <c r="S143" s="33"/>
      <c r="T143" s="30"/>
      <c r="U143" s="33"/>
      <c r="V143" s="30"/>
      <c r="W143" s="33"/>
      <c r="X143" s="30"/>
      <c r="Y143" s="34"/>
      <c r="Z143" s="34"/>
      <c r="AA143" s="34"/>
      <c r="AB143" s="3"/>
      <c r="AC143" s="3"/>
      <c r="AD143" s="3"/>
    </row>
    <row r="144" spans="1:30" ht="15.75">
      <c r="A144" s="35"/>
      <c r="B144" s="31"/>
      <c r="C144" s="31"/>
      <c r="D144" s="31"/>
      <c r="E144" s="33"/>
      <c r="F144" s="26"/>
      <c r="G144" s="33"/>
      <c r="H144" s="26"/>
      <c r="I144" s="33"/>
      <c r="J144" s="26"/>
      <c r="K144" s="33"/>
      <c r="L144" s="26"/>
      <c r="M144" s="33"/>
      <c r="N144" s="26"/>
      <c r="O144" s="33"/>
      <c r="P144" s="26"/>
      <c r="Q144" s="33"/>
      <c r="R144" s="26"/>
      <c r="S144" s="33"/>
      <c r="T144" s="26"/>
      <c r="U144" s="33"/>
      <c r="V144" s="26"/>
      <c r="W144" s="33"/>
      <c r="X144" s="26"/>
      <c r="Y144" s="34"/>
      <c r="Z144" s="34"/>
      <c r="AA144" s="34"/>
      <c r="AB144" s="3"/>
      <c r="AC144" s="3"/>
      <c r="AD144" s="3"/>
    </row>
    <row r="145" spans="1:30" ht="15">
      <c r="A145" s="32"/>
      <c r="B145" s="31"/>
      <c r="C145" s="31"/>
      <c r="D145" s="31"/>
      <c r="E145" s="33"/>
      <c r="F145" s="30"/>
      <c r="G145" s="33"/>
      <c r="H145" s="30"/>
      <c r="I145" s="33"/>
      <c r="J145" s="30"/>
      <c r="K145" s="33"/>
      <c r="L145" s="30"/>
      <c r="M145" s="33"/>
      <c r="N145" s="30"/>
      <c r="O145" s="33"/>
      <c r="P145" s="30"/>
      <c r="Q145" s="33"/>
      <c r="R145" s="30"/>
      <c r="S145" s="33"/>
      <c r="T145" s="30"/>
      <c r="U145" s="33"/>
      <c r="V145" s="30"/>
      <c r="W145" s="33"/>
      <c r="X145" s="30"/>
      <c r="Y145" s="34"/>
      <c r="Z145" s="34"/>
      <c r="AA145" s="34"/>
      <c r="AB145" s="3"/>
      <c r="AC145" s="3"/>
      <c r="AD145" s="3"/>
    </row>
    <row r="146" spans="1:30" ht="15.75">
      <c r="A146" s="35"/>
      <c r="B146" s="31"/>
      <c r="C146" s="31"/>
      <c r="D146" s="31"/>
      <c r="E146" s="33"/>
      <c r="F146" s="26"/>
      <c r="G146" s="33"/>
      <c r="H146" s="26"/>
      <c r="I146" s="33"/>
      <c r="J146" s="26"/>
      <c r="K146" s="33"/>
      <c r="L146" s="26"/>
      <c r="M146" s="33"/>
      <c r="N146" s="26"/>
      <c r="O146" s="33"/>
      <c r="P146" s="26"/>
      <c r="Q146" s="33"/>
      <c r="R146" s="26"/>
      <c r="S146" s="33"/>
      <c r="T146" s="26"/>
      <c r="U146" s="33"/>
      <c r="V146" s="26"/>
      <c r="W146" s="33"/>
      <c r="X146" s="26"/>
      <c r="Y146" s="34"/>
      <c r="Z146" s="34"/>
      <c r="AA146" s="34"/>
      <c r="AB146" s="3"/>
      <c r="AC146" s="3"/>
      <c r="AD146" s="3"/>
    </row>
    <row r="147" spans="1:30" ht="15">
      <c r="A147" s="32"/>
      <c r="B147" s="31"/>
      <c r="C147" s="31"/>
      <c r="D147" s="31"/>
      <c r="E147" s="33"/>
      <c r="F147" s="30"/>
      <c r="G147" s="33"/>
      <c r="H147" s="30"/>
      <c r="I147" s="33"/>
      <c r="J147" s="30"/>
      <c r="K147" s="33"/>
      <c r="L147" s="30"/>
      <c r="M147" s="33"/>
      <c r="N147" s="30"/>
      <c r="O147" s="33"/>
      <c r="P147" s="30"/>
      <c r="Q147" s="33"/>
      <c r="R147" s="30"/>
      <c r="S147" s="33"/>
      <c r="T147" s="30"/>
      <c r="U147" s="33"/>
      <c r="V147" s="30"/>
      <c r="W147" s="33"/>
      <c r="X147" s="30"/>
      <c r="Y147" s="34"/>
      <c r="Z147" s="34"/>
      <c r="AA147" s="34"/>
      <c r="AB147" s="3"/>
      <c r="AC147" s="3"/>
      <c r="AD147" s="3"/>
    </row>
    <row r="148" spans="1:30" ht="15.75">
      <c r="A148" s="35"/>
      <c r="B148" s="31"/>
      <c r="C148" s="31"/>
      <c r="D148" s="31"/>
      <c r="E148" s="33"/>
      <c r="F148" s="26"/>
      <c r="G148" s="33"/>
      <c r="H148" s="26"/>
      <c r="I148" s="33"/>
      <c r="J148" s="26"/>
      <c r="K148" s="33"/>
      <c r="L148" s="26"/>
      <c r="M148" s="33"/>
      <c r="N148" s="26"/>
      <c r="O148" s="33"/>
      <c r="P148" s="26"/>
      <c r="Q148" s="33"/>
      <c r="R148" s="26"/>
      <c r="S148" s="33"/>
      <c r="T148" s="26"/>
      <c r="U148" s="33"/>
      <c r="V148" s="26"/>
      <c r="W148" s="33"/>
      <c r="X148" s="26"/>
      <c r="Y148" s="34"/>
      <c r="Z148" s="34"/>
      <c r="AA148" s="34"/>
      <c r="AB148" s="3"/>
      <c r="AC148" s="3"/>
      <c r="AD148" s="3"/>
    </row>
    <row r="149" spans="1:30" ht="15">
      <c r="A149" s="32"/>
      <c r="B149" s="31"/>
      <c r="C149" s="31"/>
      <c r="D149" s="31"/>
      <c r="E149" s="33"/>
      <c r="F149" s="30"/>
      <c r="G149" s="33"/>
      <c r="H149" s="30"/>
      <c r="I149" s="33"/>
      <c r="J149" s="30"/>
      <c r="K149" s="33"/>
      <c r="L149" s="30"/>
      <c r="M149" s="33"/>
      <c r="N149" s="30"/>
      <c r="O149" s="33"/>
      <c r="P149" s="30"/>
      <c r="Q149" s="33"/>
      <c r="R149" s="30"/>
      <c r="S149" s="33"/>
      <c r="T149" s="30"/>
      <c r="U149" s="33"/>
      <c r="V149" s="30"/>
      <c r="W149" s="33"/>
      <c r="X149" s="30"/>
      <c r="Y149" s="34"/>
      <c r="Z149" s="34"/>
      <c r="AA149" s="34"/>
      <c r="AB149" s="3"/>
      <c r="AC149" s="3"/>
      <c r="AD149" s="3"/>
    </row>
    <row r="150" spans="1:30" ht="15.75">
      <c r="A150" s="35"/>
      <c r="B150" s="31"/>
      <c r="C150" s="31"/>
      <c r="D150" s="31"/>
      <c r="E150" s="33"/>
      <c r="F150" s="26"/>
      <c r="G150" s="33"/>
      <c r="H150" s="26"/>
      <c r="I150" s="33"/>
      <c r="J150" s="26"/>
      <c r="K150" s="33"/>
      <c r="L150" s="26"/>
      <c r="M150" s="33"/>
      <c r="N150" s="26"/>
      <c r="O150" s="33"/>
      <c r="P150" s="26"/>
      <c r="Q150" s="33"/>
      <c r="R150" s="26"/>
      <c r="S150" s="33"/>
      <c r="T150" s="26"/>
      <c r="U150" s="33"/>
      <c r="V150" s="26"/>
      <c r="W150" s="33"/>
      <c r="X150" s="26"/>
      <c r="Y150" s="34"/>
      <c r="Z150" s="34"/>
      <c r="AA150" s="34"/>
      <c r="AB150" s="3"/>
      <c r="AC150" s="3"/>
      <c r="AD150" s="3"/>
    </row>
    <row r="151" spans="1:30" ht="15">
      <c r="A151" s="32"/>
      <c r="B151" s="31"/>
      <c r="C151" s="31"/>
      <c r="D151" s="31"/>
      <c r="E151" s="33"/>
      <c r="F151" s="30"/>
      <c r="G151" s="33"/>
      <c r="H151" s="30"/>
      <c r="I151" s="33"/>
      <c r="J151" s="30"/>
      <c r="K151" s="33"/>
      <c r="L151" s="30"/>
      <c r="M151" s="33"/>
      <c r="N151" s="30"/>
      <c r="O151" s="33"/>
      <c r="P151" s="30"/>
      <c r="Q151" s="33"/>
      <c r="R151" s="30"/>
      <c r="S151" s="33"/>
      <c r="T151" s="30"/>
      <c r="U151" s="33"/>
      <c r="V151" s="30"/>
      <c r="W151" s="33"/>
      <c r="X151" s="30"/>
      <c r="Y151" s="34"/>
      <c r="Z151" s="34"/>
      <c r="AA151" s="34"/>
      <c r="AB151" s="3"/>
      <c r="AC151" s="3"/>
      <c r="AD151" s="3"/>
    </row>
    <row r="152" spans="1:30" ht="15.75">
      <c r="A152" s="35"/>
      <c r="B152" s="31"/>
      <c r="C152" s="31"/>
      <c r="D152" s="31"/>
      <c r="E152" s="33"/>
      <c r="F152" s="26"/>
      <c r="G152" s="33"/>
      <c r="H152" s="26"/>
      <c r="I152" s="33"/>
      <c r="J152" s="26"/>
      <c r="K152" s="33"/>
      <c r="L152" s="26"/>
      <c r="M152" s="33"/>
      <c r="N152" s="26"/>
      <c r="O152" s="33"/>
      <c r="P152" s="26"/>
      <c r="Q152" s="33"/>
      <c r="R152" s="26"/>
      <c r="S152" s="33"/>
      <c r="T152" s="26"/>
      <c r="U152" s="33"/>
      <c r="V152" s="26"/>
      <c r="W152" s="33"/>
      <c r="X152" s="26"/>
      <c r="Y152" s="34"/>
      <c r="Z152" s="34"/>
      <c r="AA152" s="34"/>
      <c r="AB152" s="3"/>
      <c r="AC152" s="3"/>
      <c r="AD152" s="3"/>
    </row>
    <row r="153" spans="1:30" ht="15">
      <c r="A153" s="32"/>
      <c r="B153" s="31"/>
      <c r="C153" s="31"/>
      <c r="D153" s="31"/>
      <c r="E153" s="33"/>
      <c r="F153" s="30"/>
      <c r="G153" s="33"/>
      <c r="H153" s="30"/>
      <c r="I153" s="33"/>
      <c r="J153" s="30"/>
      <c r="K153" s="33"/>
      <c r="L153" s="30"/>
      <c r="M153" s="33"/>
      <c r="N153" s="30"/>
      <c r="O153" s="33"/>
      <c r="P153" s="30"/>
      <c r="Q153" s="33"/>
      <c r="R153" s="30"/>
      <c r="S153" s="33"/>
      <c r="T153" s="30"/>
      <c r="U153" s="33"/>
      <c r="V153" s="30"/>
      <c r="W153" s="33"/>
      <c r="X153" s="30"/>
      <c r="Y153" s="34"/>
      <c r="Z153" s="34"/>
      <c r="AA153" s="34"/>
      <c r="AB153" s="3"/>
      <c r="AC153" s="3"/>
      <c r="AD153" s="3"/>
    </row>
    <row r="154" spans="1:30" ht="15.75">
      <c r="A154" s="35"/>
      <c r="B154" s="31"/>
      <c r="C154" s="31"/>
      <c r="D154" s="31"/>
      <c r="E154" s="33"/>
      <c r="F154" s="26"/>
      <c r="G154" s="33"/>
      <c r="H154" s="26"/>
      <c r="I154" s="33"/>
      <c r="J154" s="26"/>
      <c r="K154" s="33"/>
      <c r="L154" s="26"/>
      <c r="M154" s="33"/>
      <c r="N154" s="26"/>
      <c r="O154" s="33"/>
      <c r="P154" s="26"/>
      <c r="Q154" s="33"/>
      <c r="R154" s="26"/>
      <c r="S154" s="33"/>
      <c r="T154" s="26"/>
      <c r="U154" s="33"/>
      <c r="V154" s="26"/>
      <c r="W154" s="33"/>
      <c r="X154" s="26"/>
      <c r="Y154" s="34"/>
      <c r="Z154" s="34"/>
      <c r="AA154" s="34"/>
      <c r="AB154" s="3"/>
      <c r="AC154" s="3"/>
      <c r="AD154" s="3"/>
    </row>
    <row r="155" spans="1:30" ht="15">
      <c r="A155" s="32"/>
      <c r="B155" s="31"/>
      <c r="C155" s="31"/>
      <c r="D155" s="31"/>
      <c r="E155" s="33"/>
      <c r="F155" s="30"/>
      <c r="G155" s="33"/>
      <c r="H155" s="30"/>
      <c r="I155" s="33"/>
      <c r="J155" s="30"/>
      <c r="K155" s="33"/>
      <c r="L155" s="30"/>
      <c r="M155" s="33"/>
      <c r="N155" s="30"/>
      <c r="O155" s="33"/>
      <c r="P155" s="30"/>
      <c r="Q155" s="33"/>
      <c r="R155" s="30"/>
      <c r="S155" s="33"/>
      <c r="T155" s="30"/>
      <c r="U155" s="33"/>
      <c r="V155" s="30"/>
      <c r="W155" s="33"/>
      <c r="X155" s="30"/>
      <c r="Y155" s="34"/>
      <c r="Z155" s="34"/>
      <c r="AA155" s="34"/>
      <c r="AB155" s="3"/>
      <c r="AC155" s="3"/>
      <c r="AD155" s="3"/>
    </row>
    <row r="156" spans="1:30" ht="15.75">
      <c r="A156" s="35"/>
      <c r="B156" s="31"/>
      <c r="C156" s="31"/>
      <c r="D156" s="31"/>
      <c r="E156" s="33"/>
      <c r="F156" s="26"/>
      <c r="G156" s="33"/>
      <c r="H156" s="26"/>
      <c r="I156" s="33"/>
      <c r="J156" s="26"/>
      <c r="K156" s="33"/>
      <c r="L156" s="26"/>
      <c r="M156" s="33"/>
      <c r="N156" s="26"/>
      <c r="O156" s="33"/>
      <c r="P156" s="26"/>
      <c r="Q156" s="33"/>
      <c r="R156" s="26"/>
      <c r="S156" s="33"/>
      <c r="T156" s="26"/>
      <c r="U156" s="33"/>
      <c r="V156" s="26"/>
      <c r="W156" s="33"/>
      <c r="X156" s="26"/>
      <c r="Y156" s="34"/>
      <c r="Z156" s="34"/>
      <c r="AA156" s="34"/>
      <c r="AB156" s="3"/>
      <c r="AC156" s="3"/>
      <c r="AD156" s="3"/>
    </row>
    <row r="157" spans="1:30" ht="15">
      <c r="A157" s="32"/>
      <c r="B157" s="31"/>
      <c r="C157" s="31"/>
      <c r="D157" s="31"/>
      <c r="E157" s="33"/>
      <c r="F157" s="30"/>
      <c r="G157" s="33"/>
      <c r="H157" s="30"/>
      <c r="I157" s="33"/>
      <c r="J157" s="30"/>
      <c r="K157" s="33"/>
      <c r="L157" s="30"/>
      <c r="M157" s="33"/>
      <c r="N157" s="30"/>
      <c r="O157" s="33"/>
      <c r="P157" s="30"/>
      <c r="Q157" s="33"/>
      <c r="R157" s="30"/>
      <c r="S157" s="33"/>
      <c r="T157" s="30"/>
      <c r="U157" s="33"/>
      <c r="V157" s="30"/>
      <c r="W157" s="33"/>
      <c r="X157" s="30"/>
      <c r="Y157" s="34"/>
      <c r="Z157" s="34"/>
      <c r="AA157" s="34"/>
      <c r="AB157" s="3"/>
      <c r="AC157" s="3"/>
      <c r="AD157" s="3"/>
    </row>
    <row r="158" spans="1:30" ht="15.75">
      <c r="A158" s="35"/>
      <c r="B158" s="31"/>
      <c r="C158" s="31"/>
      <c r="D158" s="31"/>
      <c r="E158" s="33"/>
      <c r="F158" s="26"/>
      <c r="G158" s="33"/>
      <c r="H158" s="26"/>
      <c r="I158" s="33"/>
      <c r="J158" s="26"/>
      <c r="K158" s="33"/>
      <c r="L158" s="26"/>
      <c r="M158" s="33"/>
      <c r="N158" s="26"/>
      <c r="O158" s="33"/>
      <c r="P158" s="26"/>
      <c r="Q158" s="33"/>
      <c r="R158" s="26"/>
      <c r="S158" s="33"/>
      <c r="T158" s="26"/>
      <c r="U158" s="33"/>
      <c r="V158" s="26"/>
      <c r="W158" s="33"/>
      <c r="X158" s="26"/>
      <c r="Y158" s="34"/>
      <c r="Z158" s="34"/>
      <c r="AA158" s="34"/>
      <c r="AB158" s="3"/>
      <c r="AC158" s="3"/>
      <c r="AD158" s="3"/>
    </row>
    <row r="159" spans="1:30" ht="15">
      <c r="A159" s="32"/>
      <c r="B159" s="31"/>
      <c r="C159" s="31"/>
      <c r="D159" s="31"/>
      <c r="E159" s="33"/>
      <c r="F159" s="30"/>
      <c r="G159" s="33"/>
      <c r="H159" s="30"/>
      <c r="I159" s="33"/>
      <c r="J159" s="30"/>
      <c r="K159" s="33"/>
      <c r="L159" s="30"/>
      <c r="M159" s="33"/>
      <c r="N159" s="30"/>
      <c r="O159" s="33"/>
      <c r="P159" s="30"/>
      <c r="Q159" s="33"/>
      <c r="R159" s="30"/>
      <c r="S159" s="33"/>
      <c r="T159" s="30"/>
      <c r="U159" s="33"/>
      <c r="V159" s="30"/>
      <c r="W159" s="33"/>
      <c r="X159" s="30"/>
      <c r="Y159" s="34"/>
      <c r="Z159" s="34"/>
      <c r="AA159" s="34"/>
      <c r="AB159" s="3"/>
      <c r="AC159" s="3"/>
      <c r="AD159" s="3"/>
    </row>
    <row r="160" spans="1:30" ht="15.75">
      <c r="A160" s="35"/>
      <c r="B160" s="31"/>
      <c r="C160" s="31"/>
      <c r="D160" s="31"/>
      <c r="E160" s="33"/>
      <c r="F160" s="26"/>
      <c r="G160" s="33"/>
      <c r="H160" s="26"/>
      <c r="I160" s="33"/>
      <c r="J160" s="26"/>
      <c r="K160" s="33"/>
      <c r="L160" s="26"/>
      <c r="M160" s="33"/>
      <c r="N160" s="26"/>
      <c r="O160" s="33"/>
      <c r="P160" s="26"/>
      <c r="Q160" s="33"/>
      <c r="R160" s="26"/>
      <c r="S160" s="33"/>
      <c r="T160" s="26"/>
      <c r="U160" s="33"/>
      <c r="V160" s="26"/>
      <c r="W160" s="33"/>
      <c r="X160" s="26"/>
      <c r="Y160" s="34"/>
      <c r="Z160" s="34"/>
      <c r="AA160" s="34"/>
      <c r="AB160" s="3"/>
      <c r="AC160" s="3"/>
      <c r="AD160" s="3"/>
    </row>
    <row r="161" spans="1:30" ht="15">
      <c r="A161" s="32"/>
      <c r="B161" s="31"/>
      <c r="C161" s="31"/>
      <c r="D161" s="31"/>
      <c r="E161" s="33"/>
      <c r="F161" s="30"/>
      <c r="G161" s="33"/>
      <c r="H161" s="30"/>
      <c r="I161" s="33"/>
      <c r="J161" s="30"/>
      <c r="K161" s="33"/>
      <c r="L161" s="30"/>
      <c r="M161" s="33"/>
      <c r="N161" s="30"/>
      <c r="O161" s="33"/>
      <c r="P161" s="30"/>
      <c r="Q161" s="33"/>
      <c r="R161" s="30"/>
      <c r="S161" s="33"/>
      <c r="T161" s="30"/>
      <c r="U161" s="33"/>
      <c r="V161" s="30"/>
      <c r="W161" s="33"/>
      <c r="X161" s="30"/>
      <c r="Y161" s="34"/>
      <c r="Z161" s="34"/>
      <c r="AA161" s="34"/>
      <c r="AB161" s="3"/>
      <c r="AC161" s="3"/>
      <c r="AD161" s="3"/>
    </row>
    <row r="162" spans="1:30" ht="15.75">
      <c r="A162" s="35"/>
      <c r="B162" s="31"/>
      <c r="C162" s="31"/>
      <c r="D162" s="31"/>
      <c r="E162" s="33"/>
      <c r="F162" s="26"/>
      <c r="G162" s="33"/>
      <c r="H162" s="26"/>
      <c r="I162" s="33"/>
      <c r="J162" s="26"/>
      <c r="K162" s="33"/>
      <c r="L162" s="26"/>
      <c r="M162" s="33"/>
      <c r="N162" s="26"/>
      <c r="O162" s="33"/>
      <c r="P162" s="26"/>
      <c r="Q162" s="33"/>
      <c r="R162" s="26"/>
      <c r="S162" s="33"/>
      <c r="T162" s="26"/>
      <c r="U162" s="33"/>
      <c r="V162" s="26"/>
      <c r="W162" s="33"/>
      <c r="X162" s="26"/>
      <c r="Y162" s="34"/>
      <c r="Z162" s="34"/>
      <c r="AA162" s="34"/>
      <c r="AB162" s="3"/>
      <c r="AC162" s="3"/>
      <c r="AD162" s="3"/>
    </row>
    <row r="163" spans="1:30" ht="15">
      <c r="A163" s="32"/>
      <c r="B163" s="31"/>
      <c r="C163" s="31"/>
      <c r="D163" s="31"/>
      <c r="E163" s="33"/>
      <c r="F163" s="30"/>
      <c r="G163" s="33"/>
      <c r="H163" s="30"/>
      <c r="I163" s="33"/>
      <c r="J163" s="30"/>
      <c r="K163" s="33"/>
      <c r="L163" s="30"/>
      <c r="M163" s="33"/>
      <c r="N163" s="30"/>
      <c r="O163" s="33"/>
      <c r="P163" s="30"/>
      <c r="Q163" s="33"/>
      <c r="R163" s="30"/>
      <c r="S163" s="33"/>
      <c r="T163" s="30"/>
      <c r="U163" s="33"/>
      <c r="V163" s="30"/>
      <c r="W163" s="33"/>
      <c r="X163" s="30"/>
      <c r="Y163" s="34"/>
      <c r="Z163" s="34"/>
      <c r="AA163" s="34"/>
      <c r="AB163" s="3"/>
      <c r="AC163" s="3"/>
      <c r="AD163" s="3"/>
    </row>
    <row r="164" spans="1:30" ht="15.75">
      <c r="A164" s="35"/>
      <c r="B164" s="31"/>
      <c r="C164" s="31"/>
      <c r="D164" s="31"/>
      <c r="E164" s="33"/>
      <c r="F164" s="26"/>
      <c r="G164" s="33"/>
      <c r="H164" s="26"/>
      <c r="I164" s="33"/>
      <c r="J164" s="26"/>
      <c r="K164" s="33"/>
      <c r="L164" s="26"/>
      <c r="M164" s="33"/>
      <c r="N164" s="26"/>
      <c r="O164" s="33"/>
      <c r="P164" s="26"/>
      <c r="Q164" s="33"/>
      <c r="R164" s="26"/>
      <c r="S164" s="33"/>
      <c r="T164" s="26"/>
      <c r="U164" s="33"/>
      <c r="V164" s="26"/>
      <c r="W164" s="33"/>
      <c r="X164" s="26"/>
      <c r="Y164" s="34"/>
      <c r="Z164" s="34"/>
      <c r="AA164" s="34"/>
      <c r="AB164" s="3"/>
      <c r="AC164" s="3"/>
      <c r="AD164" s="3"/>
    </row>
    <row r="165" spans="1:3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</sheetData>
  <sheetProtection/>
  <mergeCells count="364">
    <mergeCell ref="AA19:AA20"/>
    <mergeCell ref="AA21:AA22"/>
    <mergeCell ref="AA23:AA24"/>
    <mergeCell ref="AA25:AA26"/>
    <mergeCell ref="AA43:AA44"/>
    <mergeCell ref="AA45:AA46"/>
    <mergeCell ref="AA35:AA36"/>
    <mergeCell ref="AA37:AA38"/>
    <mergeCell ref="AA39:AA40"/>
    <mergeCell ref="AA41:AA42"/>
    <mergeCell ref="K37:K38"/>
    <mergeCell ref="M37:M38"/>
    <mergeCell ref="Q29:Q30"/>
    <mergeCell ref="S31:S32"/>
    <mergeCell ref="Z31:Z32"/>
    <mergeCell ref="AA27:AA28"/>
    <mergeCell ref="AA29:AA30"/>
    <mergeCell ref="AA31:AA32"/>
    <mergeCell ref="AA33:AA34"/>
    <mergeCell ref="Z29:Z30"/>
    <mergeCell ref="E37:E38"/>
    <mergeCell ref="G37:G38"/>
    <mergeCell ref="I35:I36"/>
    <mergeCell ref="K35:K36"/>
    <mergeCell ref="M35:M36"/>
    <mergeCell ref="AA11:AA12"/>
    <mergeCell ref="AA13:AA14"/>
    <mergeCell ref="AA15:AA16"/>
    <mergeCell ref="AA17:AA18"/>
    <mergeCell ref="I37:I38"/>
    <mergeCell ref="A45:A46"/>
    <mergeCell ref="B45:B46"/>
    <mergeCell ref="C45:C46"/>
    <mergeCell ref="D45:D46"/>
    <mergeCell ref="A41:A42"/>
    <mergeCell ref="B41:B42"/>
    <mergeCell ref="C41:C42"/>
    <mergeCell ref="A43:A44"/>
    <mergeCell ref="B43:B44"/>
    <mergeCell ref="C43:C44"/>
    <mergeCell ref="D41:D42"/>
    <mergeCell ref="D23:D24"/>
    <mergeCell ref="C37:C38"/>
    <mergeCell ref="D37:D38"/>
    <mergeCell ref="D35:D36"/>
    <mergeCell ref="A29:A30"/>
    <mergeCell ref="A25:A26"/>
    <mergeCell ref="B25:B26"/>
    <mergeCell ref="A39:A40"/>
    <mergeCell ref="B39:B40"/>
    <mergeCell ref="D39:D40"/>
    <mergeCell ref="Z15:Z16"/>
    <mergeCell ref="Z17:Z18"/>
    <mergeCell ref="Y17:Y18"/>
    <mergeCell ref="A23:A24"/>
    <mergeCell ref="B23:B24"/>
    <mergeCell ref="C23:C24"/>
    <mergeCell ref="C27:C28"/>
    <mergeCell ref="D27:D28"/>
    <mergeCell ref="G35:G36"/>
    <mergeCell ref="A31:A32"/>
    <mergeCell ref="B31:B32"/>
    <mergeCell ref="C31:C32"/>
    <mergeCell ref="B29:B30"/>
    <mergeCell ref="C29:C30"/>
    <mergeCell ref="D25:D26"/>
    <mergeCell ref="B21:B22"/>
    <mergeCell ref="C21:C22"/>
    <mergeCell ref="D21:D22"/>
    <mergeCell ref="A21:A22"/>
    <mergeCell ref="A37:A38"/>
    <mergeCell ref="D29:D30"/>
    <mergeCell ref="B37:B38"/>
    <mergeCell ref="A27:A28"/>
    <mergeCell ref="B27:B28"/>
    <mergeCell ref="A35:A36"/>
    <mergeCell ref="A17:A18"/>
    <mergeCell ref="B17:B18"/>
    <mergeCell ref="C17:C18"/>
    <mergeCell ref="A19:A20"/>
    <mergeCell ref="B19:B20"/>
    <mergeCell ref="C19:C20"/>
    <mergeCell ref="A15:A16"/>
    <mergeCell ref="B15:B16"/>
    <mergeCell ref="C15:C16"/>
    <mergeCell ref="D15:D16"/>
    <mergeCell ref="A13:A14"/>
    <mergeCell ref="B13:B14"/>
    <mergeCell ref="C13:C14"/>
    <mergeCell ref="D13:D14"/>
    <mergeCell ref="B5:B6"/>
    <mergeCell ref="A11:A12"/>
    <mergeCell ref="B11:B12"/>
    <mergeCell ref="C11:C12"/>
    <mergeCell ref="D11:D12"/>
    <mergeCell ref="A9:A10"/>
    <mergeCell ref="B9:B10"/>
    <mergeCell ref="C7:C8"/>
    <mergeCell ref="D7:D8"/>
    <mergeCell ref="C9:C10"/>
    <mergeCell ref="D43:D44"/>
    <mergeCell ref="A7:A8"/>
    <mergeCell ref="B7:B8"/>
    <mergeCell ref="AA5:AA6"/>
    <mergeCell ref="M7:M8"/>
    <mergeCell ref="O7:O8"/>
    <mergeCell ref="Q7:Q8"/>
    <mergeCell ref="I6:J6"/>
    <mergeCell ref="K6:L6"/>
    <mergeCell ref="A5:A6"/>
    <mergeCell ref="D9:D10"/>
    <mergeCell ref="D17:D18"/>
    <mergeCell ref="D19:D20"/>
    <mergeCell ref="C25:C26"/>
    <mergeCell ref="S45:S46"/>
    <mergeCell ref="Y45:Y46"/>
    <mergeCell ref="W43:W44"/>
    <mergeCell ref="U43:U44"/>
    <mergeCell ref="U41:U42"/>
    <mergeCell ref="G25:G26"/>
    <mergeCell ref="Z45:Z46"/>
    <mergeCell ref="W45:W46"/>
    <mergeCell ref="U45:U46"/>
    <mergeCell ref="S29:S30"/>
    <mergeCell ref="U33:U34"/>
    <mergeCell ref="Z43:Z44"/>
    <mergeCell ref="S41:S42"/>
    <mergeCell ref="Y41:Y42"/>
    <mergeCell ref="Z41:Z42"/>
    <mergeCell ref="W41:W42"/>
    <mergeCell ref="Z39:Z40"/>
    <mergeCell ref="S37:S38"/>
    <mergeCell ref="Y37:Y38"/>
    <mergeCell ref="Z37:Z38"/>
    <mergeCell ref="U39:U40"/>
    <mergeCell ref="W39:W40"/>
    <mergeCell ref="Y39:Y40"/>
    <mergeCell ref="U31:U32"/>
    <mergeCell ref="W31:W32"/>
    <mergeCell ref="Y31:Y32"/>
    <mergeCell ref="U29:U30"/>
    <mergeCell ref="W29:W30"/>
    <mergeCell ref="Z21:Z22"/>
    <mergeCell ref="S21:S22"/>
    <mergeCell ref="Z23:Z24"/>
    <mergeCell ref="S27:S28"/>
    <mergeCell ref="Z27:Z28"/>
    <mergeCell ref="S25:S26"/>
    <mergeCell ref="Z25:Z26"/>
    <mergeCell ref="U23:U24"/>
    <mergeCell ref="W23:W24"/>
    <mergeCell ref="U25:U26"/>
    <mergeCell ref="Z13:Z14"/>
    <mergeCell ref="S13:S14"/>
    <mergeCell ref="Z9:Z10"/>
    <mergeCell ref="S19:S20"/>
    <mergeCell ref="Z19:Z20"/>
    <mergeCell ref="S17:S18"/>
    <mergeCell ref="Z11:Z12"/>
    <mergeCell ref="Y11:Y12"/>
    <mergeCell ref="S9:S10"/>
    <mergeCell ref="W15:W16"/>
    <mergeCell ref="S6:T6"/>
    <mergeCell ref="S11:S12"/>
    <mergeCell ref="S15:S16"/>
    <mergeCell ref="S23:S24"/>
    <mergeCell ref="Q23:Q24"/>
    <mergeCell ref="G19:G20"/>
    <mergeCell ref="I19:I20"/>
    <mergeCell ref="O17:O18"/>
    <mergeCell ref="I23:I24"/>
    <mergeCell ref="G23:G24"/>
    <mergeCell ref="E9:E10"/>
    <mergeCell ref="E11:E12"/>
    <mergeCell ref="E13:E14"/>
    <mergeCell ref="E15:E16"/>
    <mergeCell ref="Q19:Q20"/>
    <mergeCell ref="G21:G22"/>
    <mergeCell ref="I21:I22"/>
    <mergeCell ref="Q21:Q22"/>
    <mergeCell ref="G15:G16"/>
    <mergeCell ref="I15:I16"/>
    <mergeCell ref="E29:E30"/>
    <mergeCell ref="E17:E18"/>
    <mergeCell ref="E19:E20"/>
    <mergeCell ref="E21:E22"/>
    <mergeCell ref="E23:E24"/>
    <mergeCell ref="E25:E26"/>
    <mergeCell ref="E27:E28"/>
    <mergeCell ref="G29:G30"/>
    <mergeCell ref="I29:I30"/>
    <mergeCell ref="K29:K30"/>
    <mergeCell ref="M29:M30"/>
    <mergeCell ref="K27:K28"/>
    <mergeCell ref="M27:M28"/>
    <mergeCell ref="I25:I26"/>
    <mergeCell ref="K25:K26"/>
    <mergeCell ref="M25:M26"/>
    <mergeCell ref="O25:O26"/>
    <mergeCell ref="G27:G28"/>
    <mergeCell ref="I27:I28"/>
    <mergeCell ref="K21:K22"/>
    <mergeCell ref="M21:M22"/>
    <mergeCell ref="O21:O22"/>
    <mergeCell ref="K19:K20"/>
    <mergeCell ref="O27:O28"/>
    <mergeCell ref="Q27:Q28"/>
    <mergeCell ref="Q25:Q26"/>
    <mergeCell ref="G17:G18"/>
    <mergeCell ref="I17:I18"/>
    <mergeCell ref="K17:K18"/>
    <mergeCell ref="O29:O30"/>
    <mergeCell ref="K23:K24"/>
    <mergeCell ref="M23:M24"/>
    <mergeCell ref="O19:O20"/>
    <mergeCell ref="M19:M20"/>
    <mergeCell ref="M17:M18"/>
    <mergeCell ref="O23:O24"/>
    <mergeCell ref="K15:K16"/>
    <mergeCell ref="M15:M16"/>
    <mergeCell ref="O11:O12"/>
    <mergeCell ref="Q11:Q12"/>
    <mergeCell ref="O13:O14"/>
    <mergeCell ref="Q13:Q14"/>
    <mergeCell ref="O15:O16"/>
    <mergeCell ref="Q15:Q16"/>
    <mergeCell ref="K11:K12"/>
    <mergeCell ref="Q17:Q18"/>
    <mergeCell ref="G9:G10"/>
    <mergeCell ref="I9:I10"/>
    <mergeCell ref="K9:K10"/>
    <mergeCell ref="M9:M10"/>
    <mergeCell ref="I13:I14"/>
    <mergeCell ref="K13:K14"/>
    <mergeCell ref="M13:M14"/>
    <mergeCell ref="G11:G12"/>
    <mergeCell ref="I11:I12"/>
    <mergeCell ref="S43:S44"/>
    <mergeCell ref="Y43:Y44"/>
    <mergeCell ref="E6:F6"/>
    <mergeCell ref="G6:H6"/>
    <mergeCell ref="E5:X5"/>
    <mergeCell ref="O6:P6"/>
    <mergeCell ref="Q6:R6"/>
    <mergeCell ref="M6:N6"/>
    <mergeCell ref="O9:O10"/>
    <mergeCell ref="E39:E40"/>
    <mergeCell ref="G13:G14"/>
    <mergeCell ref="A2:I2"/>
    <mergeCell ref="C5:C6"/>
    <mergeCell ref="D5:D6"/>
    <mergeCell ref="U6:V6"/>
    <mergeCell ref="A3:D3"/>
    <mergeCell ref="U7:U8"/>
    <mergeCell ref="Q9:Q10"/>
    <mergeCell ref="E7:E8"/>
    <mergeCell ref="G7:G8"/>
    <mergeCell ref="W6:X6"/>
    <mergeCell ref="I7:I8"/>
    <mergeCell ref="K7:K8"/>
    <mergeCell ref="U9:U10"/>
    <mergeCell ref="W9:W10"/>
    <mergeCell ref="U11:U12"/>
    <mergeCell ref="W11:W12"/>
    <mergeCell ref="W7:W8"/>
    <mergeCell ref="M11:M12"/>
    <mergeCell ref="S7:S8"/>
    <mergeCell ref="W19:W20"/>
    <mergeCell ref="U21:U22"/>
    <mergeCell ref="W21:W22"/>
    <mergeCell ref="U17:U18"/>
    <mergeCell ref="W17:W18"/>
    <mergeCell ref="U13:U14"/>
    <mergeCell ref="U15:U16"/>
    <mergeCell ref="W13:W14"/>
    <mergeCell ref="AA7:AA8"/>
    <mergeCell ref="AA9:AA10"/>
    <mergeCell ref="W25:W26"/>
    <mergeCell ref="U27:U28"/>
    <mergeCell ref="W27:W28"/>
    <mergeCell ref="Y7:Y8"/>
    <mergeCell ref="Y13:Y14"/>
    <mergeCell ref="Y21:Y22"/>
    <mergeCell ref="Y27:Y28"/>
    <mergeCell ref="U19:U20"/>
    <mergeCell ref="Y15:Y16"/>
    <mergeCell ref="Y19:Y20"/>
    <mergeCell ref="Y29:Y30"/>
    <mergeCell ref="J2:AA2"/>
    <mergeCell ref="Y5:Y6"/>
    <mergeCell ref="Z5:Z6"/>
    <mergeCell ref="Y23:Y24"/>
    <mergeCell ref="Y25:Y26"/>
    <mergeCell ref="Z7:Z8"/>
    <mergeCell ref="Y9:Y10"/>
    <mergeCell ref="A1:AA1"/>
    <mergeCell ref="W4:AA4"/>
    <mergeCell ref="A4:V4"/>
    <mergeCell ref="D31:D32"/>
    <mergeCell ref="E31:E32"/>
    <mergeCell ref="G31:G32"/>
    <mergeCell ref="I31:I32"/>
    <mergeCell ref="K31:K32"/>
    <mergeCell ref="M31:M32"/>
    <mergeCell ref="O31:O32"/>
    <mergeCell ref="Q31:Q32"/>
    <mergeCell ref="A33:A34"/>
    <mergeCell ref="B33:B34"/>
    <mergeCell ref="C33:C34"/>
    <mergeCell ref="D33:D34"/>
    <mergeCell ref="E33:E34"/>
    <mergeCell ref="G33:G34"/>
    <mergeCell ref="I33:I34"/>
    <mergeCell ref="K33:K34"/>
    <mergeCell ref="M33:M34"/>
    <mergeCell ref="Z35:Z36"/>
    <mergeCell ref="O33:O34"/>
    <mergeCell ref="Q33:Q34"/>
    <mergeCell ref="S33:S34"/>
    <mergeCell ref="W33:W34"/>
    <mergeCell ref="W37:W38"/>
    <mergeCell ref="Y33:Y34"/>
    <mergeCell ref="Z33:Z34"/>
    <mergeCell ref="S35:S36"/>
    <mergeCell ref="U35:U36"/>
    <mergeCell ref="B35:B36"/>
    <mergeCell ref="C35:C36"/>
    <mergeCell ref="E35:E36"/>
    <mergeCell ref="O35:O36"/>
    <mergeCell ref="Q35:Q36"/>
    <mergeCell ref="Q41:Q42"/>
    <mergeCell ref="G39:G40"/>
    <mergeCell ref="E41:E42"/>
    <mergeCell ref="I39:I40"/>
    <mergeCell ref="C39:C40"/>
    <mergeCell ref="W35:W36"/>
    <mergeCell ref="Y35:Y36"/>
    <mergeCell ref="K39:K40"/>
    <mergeCell ref="M39:M40"/>
    <mergeCell ref="O39:O40"/>
    <mergeCell ref="Q39:Q40"/>
    <mergeCell ref="O37:O38"/>
    <mergeCell ref="Q37:Q38"/>
    <mergeCell ref="U37:U38"/>
    <mergeCell ref="S39:S40"/>
    <mergeCell ref="I43:I44"/>
    <mergeCell ref="K43:K44"/>
    <mergeCell ref="M43:M44"/>
    <mergeCell ref="O43:O44"/>
    <mergeCell ref="G41:G42"/>
    <mergeCell ref="I41:I42"/>
    <mergeCell ref="K41:K42"/>
    <mergeCell ref="M41:M42"/>
    <mergeCell ref="O41:O42"/>
    <mergeCell ref="Q43:Q44"/>
    <mergeCell ref="E45:E46"/>
    <mergeCell ref="G45:G46"/>
    <mergeCell ref="I45:I46"/>
    <mergeCell ref="K45:K46"/>
    <mergeCell ref="M45:M46"/>
    <mergeCell ref="O45:O46"/>
    <mergeCell ref="Q45:Q46"/>
    <mergeCell ref="E43:E44"/>
    <mergeCell ref="G43:G4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3"/>
  <sheetViews>
    <sheetView zoomScalePageLayoutView="0" workbookViewId="0" topLeftCell="A22">
      <selection activeCell="B29" sqref="B29:B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7" t="s">
        <v>36</v>
      </c>
      <c r="B1" s="247"/>
      <c r="C1" s="247"/>
      <c r="D1" s="247"/>
      <c r="E1" s="247"/>
      <c r="F1" s="247"/>
      <c r="G1" s="247"/>
    </row>
    <row r="2" spans="1:10" ht="24" customHeight="1">
      <c r="A2" s="274" t="str">
        <f>HYPERLINK('[1]реквизиты'!$A$2)</f>
        <v>Первенство Приволжского Федерального Округа по самбо среди юношей 93-94 г.р.</v>
      </c>
      <c r="B2" s="275"/>
      <c r="C2" s="275"/>
      <c r="D2" s="275"/>
      <c r="E2" s="275"/>
      <c r="F2" s="275"/>
      <c r="G2" s="275"/>
      <c r="H2" s="4"/>
      <c r="I2" s="4"/>
      <c r="J2" s="4"/>
    </row>
    <row r="3" spans="1:7" ht="15" customHeight="1">
      <c r="A3" s="276" t="str">
        <f>HYPERLINK('[1]реквизиты'!$A$3)</f>
        <v>21-23 декабря 2010 года           город Кстово</v>
      </c>
      <c r="B3" s="276"/>
      <c r="C3" s="276"/>
      <c r="D3" s="276"/>
      <c r="E3" s="276"/>
      <c r="F3" s="276"/>
      <c r="G3" s="276"/>
    </row>
    <row r="4" ht="12.75">
      <c r="D4" s="8" t="s">
        <v>41</v>
      </c>
    </row>
    <row r="5" spans="1:7" ht="12.75">
      <c r="A5" s="258" t="s">
        <v>1</v>
      </c>
      <c r="B5" s="277" t="s">
        <v>5</v>
      </c>
      <c r="C5" s="258" t="s">
        <v>2</v>
      </c>
      <c r="D5" s="258" t="s">
        <v>3</v>
      </c>
      <c r="E5" s="258" t="s">
        <v>32</v>
      </c>
      <c r="F5" s="258" t="s">
        <v>8</v>
      </c>
      <c r="G5" s="258" t="s">
        <v>9</v>
      </c>
    </row>
    <row r="6" spans="1:7" ht="12.75">
      <c r="A6" s="258"/>
      <c r="B6" s="258"/>
      <c r="C6" s="258"/>
      <c r="D6" s="258"/>
      <c r="E6" s="258"/>
      <c r="F6" s="258"/>
      <c r="G6" s="258"/>
    </row>
    <row r="7" spans="1:7" ht="12.75">
      <c r="A7" s="255" t="s">
        <v>10</v>
      </c>
      <c r="B7" s="261">
        <v>14</v>
      </c>
      <c r="C7" s="259" t="s">
        <v>42</v>
      </c>
      <c r="D7" s="278" t="s">
        <v>43</v>
      </c>
      <c r="E7" s="264" t="s">
        <v>44</v>
      </c>
      <c r="F7" s="266"/>
      <c r="G7" s="259" t="s">
        <v>45</v>
      </c>
    </row>
    <row r="8" spans="1:7" ht="12.75">
      <c r="A8" s="255"/>
      <c r="B8" s="261"/>
      <c r="C8" s="260" t="s">
        <v>42</v>
      </c>
      <c r="D8" s="263" t="s">
        <v>43</v>
      </c>
      <c r="E8" s="265" t="s">
        <v>44</v>
      </c>
      <c r="F8" s="267"/>
      <c r="G8" s="273" t="s">
        <v>45</v>
      </c>
    </row>
    <row r="9" spans="1:7" ht="12.75" customHeight="1">
      <c r="A9" s="255" t="s">
        <v>11</v>
      </c>
      <c r="B9" s="261">
        <v>7</v>
      </c>
      <c r="C9" s="259" t="s">
        <v>46</v>
      </c>
      <c r="D9" s="262" t="s">
        <v>47</v>
      </c>
      <c r="E9" s="264" t="s">
        <v>48</v>
      </c>
      <c r="F9" s="266"/>
      <c r="G9" s="259" t="s">
        <v>49</v>
      </c>
    </row>
    <row r="10" spans="1:7" ht="12.75" customHeight="1">
      <c r="A10" s="255"/>
      <c r="B10" s="261"/>
      <c r="C10" s="260" t="s">
        <v>46</v>
      </c>
      <c r="D10" s="263" t="s">
        <v>47</v>
      </c>
      <c r="E10" s="265" t="s">
        <v>48</v>
      </c>
      <c r="F10" s="267"/>
      <c r="G10" s="260" t="s">
        <v>49</v>
      </c>
    </row>
    <row r="11" spans="1:7" ht="12.75" customHeight="1">
      <c r="A11" s="255" t="s">
        <v>12</v>
      </c>
      <c r="B11" s="261">
        <v>6</v>
      </c>
      <c r="C11" s="259" t="s">
        <v>50</v>
      </c>
      <c r="D11" s="262" t="s">
        <v>51</v>
      </c>
      <c r="E11" s="264" t="s">
        <v>52</v>
      </c>
      <c r="F11" s="266"/>
      <c r="G11" s="259" t="s">
        <v>53</v>
      </c>
    </row>
    <row r="12" spans="1:7" ht="12.75" customHeight="1">
      <c r="A12" s="255"/>
      <c r="B12" s="261"/>
      <c r="C12" s="260" t="s">
        <v>50</v>
      </c>
      <c r="D12" s="263" t="s">
        <v>51</v>
      </c>
      <c r="E12" s="265" t="s">
        <v>52</v>
      </c>
      <c r="F12" s="267"/>
      <c r="G12" s="260" t="s">
        <v>53</v>
      </c>
    </row>
    <row r="13" spans="1:7" ht="12.75" customHeight="1">
      <c r="A13" s="270" t="s">
        <v>13</v>
      </c>
      <c r="B13" s="261">
        <v>12</v>
      </c>
      <c r="C13" s="259" t="s">
        <v>55</v>
      </c>
      <c r="D13" s="262" t="s">
        <v>56</v>
      </c>
      <c r="E13" s="264" t="s">
        <v>54</v>
      </c>
      <c r="F13" s="266"/>
      <c r="G13" s="259" t="s">
        <v>57</v>
      </c>
    </row>
    <row r="14" spans="1:7" ht="12.75" customHeight="1">
      <c r="A14" s="255"/>
      <c r="B14" s="261"/>
      <c r="C14" s="260" t="s">
        <v>55</v>
      </c>
      <c r="D14" s="279" t="s">
        <v>56</v>
      </c>
      <c r="E14" s="265" t="s">
        <v>54</v>
      </c>
      <c r="F14" s="267"/>
      <c r="G14" s="260" t="s">
        <v>57</v>
      </c>
    </row>
    <row r="15" spans="1:7" ht="12.75" customHeight="1">
      <c r="A15" s="270" t="s">
        <v>14</v>
      </c>
      <c r="B15" s="261">
        <v>9</v>
      </c>
      <c r="C15" s="259" t="s">
        <v>58</v>
      </c>
      <c r="D15" s="262" t="s">
        <v>59</v>
      </c>
      <c r="E15" s="264" t="s">
        <v>54</v>
      </c>
      <c r="F15" s="266"/>
      <c r="G15" s="259" t="s">
        <v>60</v>
      </c>
    </row>
    <row r="16" spans="1:7" ht="12.75" customHeight="1">
      <c r="A16" s="255"/>
      <c r="B16" s="261"/>
      <c r="C16" s="260" t="s">
        <v>58</v>
      </c>
      <c r="D16" s="263" t="s">
        <v>59</v>
      </c>
      <c r="E16" s="265" t="s">
        <v>54</v>
      </c>
      <c r="F16" s="267"/>
      <c r="G16" s="260" t="s">
        <v>60</v>
      </c>
    </row>
    <row r="17" spans="1:7" ht="12.75" customHeight="1">
      <c r="A17" s="270" t="s">
        <v>105</v>
      </c>
      <c r="B17" s="261">
        <v>18</v>
      </c>
      <c r="C17" s="259" t="s">
        <v>61</v>
      </c>
      <c r="D17" s="262" t="s">
        <v>62</v>
      </c>
      <c r="E17" s="264" t="s">
        <v>54</v>
      </c>
      <c r="F17" s="266"/>
      <c r="G17" s="259" t="s">
        <v>63</v>
      </c>
    </row>
    <row r="18" spans="1:7" ht="12.75" customHeight="1">
      <c r="A18" s="255"/>
      <c r="B18" s="261"/>
      <c r="C18" s="260" t="s">
        <v>61</v>
      </c>
      <c r="D18" s="263" t="s">
        <v>62</v>
      </c>
      <c r="E18" s="265" t="s">
        <v>54</v>
      </c>
      <c r="F18" s="267"/>
      <c r="G18" s="260" t="s">
        <v>63</v>
      </c>
    </row>
    <row r="19" spans="1:7" ht="12.75" customHeight="1">
      <c r="A19" s="270" t="s">
        <v>106</v>
      </c>
      <c r="B19" s="261">
        <v>2</v>
      </c>
      <c r="C19" s="259" t="s">
        <v>64</v>
      </c>
      <c r="D19" s="262" t="s">
        <v>65</v>
      </c>
      <c r="E19" s="264" t="s">
        <v>66</v>
      </c>
      <c r="F19" s="266"/>
      <c r="G19" s="259" t="s">
        <v>67</v>
      </c>
    </row>
    <row r="20" spans="1:7" ht="12.75" customHeight="1">
      <c r="A20" s="255"/>
      <c r="B20" s="261"/>
      <c r="C20" s="260" t="s">
        <v>64</v>
      </c>
      <c r="D20" s="263" t="s">
        <v>65</v>
      </c>
      <c r="E20" s="265" t="s">
        <v>66</v>
      </c>
      <c r="F20" s="267"/>
      <c r="G20" s="260" t="s">
        <v>67</v>
      </c>
    </row>
    <row r="21" spans="1:7" ht="12.75" customHeight="1">
      <c r="A21" s="270" t="s">
        <v>107</v>
      </c>
      <c r="B21" s="261">
        <v>10</v>
      </c>
      <c r="C21" s="259" t="s">
        <v>68</v>
      </c>
      <c r="D21" s="262" t="s">
        <v>69</v>
      </c>
      <c r="E21" s="264" t="s">
        <v>66</v>
      </c>
      <c r="F21" s="266"/>
      <c r="G21" s="259" t="s">
        <v>67</v>
      </c>
    </row>
    <row r="22" spans="1:7" ht="12.75" customHeight="1">
      <c r="A22" s="255"/>
      <c r="B22" s="261"/>
      <c r="C22" s="260" t="s">
        <v>68</v>
      </c>
      <c r="D22" s="263" t="s">
        <v>69</v>
      </c>
      <c r="E22" s="265" t="s">
        <v>66</v>
      </c>
      <c r="F22" s="267"/>
      <c r="G22" s="260" t="s">
        <v>67</v>
      </c>
    </row>
    <row r="23" spans="1:7" ht="12.75" customHeight="1">
      <c r="A23" s="270" t="s">
        <v>108</v>
      </c>
      <c r="B23" s="261">
        <v>5</v>
      </c>
      <c r="C23" s="259" t="s">
        <v>70</v>
      </c>
      <c r="D23" s="262" t="s">
        <v>71</v>
      </c>
      <c r="E23" s="264" t="s">
        <v>72</v>
      </c>
      <c r="F23" s="266"/>
      <c r="G23" s="259" t="s">
        <v>73</v>
      </c>
    </row>
    <row r="24" spans="1:7" ht="12.75" customHeight="1">
      <c r="A24" s="255"/>
      <c r="B24" s="261"/>
      <c r="C24" s="260" t="s">
        <v>70</v>
      </c>
      <c r="D24" s="263" t="s">
        <v>71</v>
      </c>
      <c r="E24" s="265" t="s">
        <v>72</v>
      </c>
      <c r="F24" s="267"/>
      <c r="G24" s="260" t="s">
        <v>73</v>
      </c>
    </row>
    <row r="25" spans="1:7" ht="12.75">
      <c r="A25" s="270" t="s">
        <v>109</v>
      </c>
      <c r="B25" s="261">
        <v>19</v>
      </c>
      <c r="C25" s="259" t="s">
        <v>74</v>
      </c>
      <c r="D25" s="262" t="s">
        <v>75</v>
      </c>
      <c r="E25" s="264" t="s">
        <v>72</v>
      </c>
      <c r="F25" s="266"/>
      <c r="G25" s="259" t="s">
        <v>73</v>
      </c>
    </row>
    <row r="26" spans="1:7" ht="12.75">
      <c r="A26" s="255"/>
      <c r="B26" s="261"/>
      <c r="C26" s="260" t="s">
        <v>74</v>
      </c>
      <c r="D26" s="263" t="s">
        <v>75</v>
      </c>
      <c r="E26" s="265" t="s">
        <v>72</v>
      </c>
      <c r="F26" s="267"/>
      <c r="G26" s="260" t="s">
        <v>73</v>
      </c>
    </row>
    <row r="27" spans="1:7" ht="12.75">
      <c r="A27" s="270" t="s">
        <v>110</v>
      </c>
      <c r="B27" s="271">
        <v>11</v>
      </c>
      <c r="C27" s="259" t="s">
        <v>76</v>
      </c>
      <c r="D27" s="262" t="s">
        <v>77</v>
      </c>
      <c r="E27" s="264" t="s">
        <v>72</v>
      </c>
      <c r="F27" s="266"/>
      <c r="G27" s="259" t="s">
        <v>78</v>
      </c>
    </row>
    <row r="28" spans="1:7" ht="12.75">
      <c r="A28" s="255"/>
      <c r="B28" s="272"/>
      <c r="C28" s="260" t="s">
        <v>76</v>
      </c>
      <c r="D28" s="263" t="s">
        <v>77</v>
      </c>
      <c r="E28" s="265" t="s">
        <v>72</v>
      </c>
      <c r="F28" s="267"/>
      <c r="G28" s="260" t="s">
        <v>78</v>
      </c>
    </row>
    <row r="29" spans="1:7" ht="12.75">
      <c r="A29" s="270" t="s">
        <v>111</v>
      </c>
      <c r="B29" s="261">
        <v>1</v>
      </c>
      <c r="C29" s="259" t="s">
        <v>79</v>
      </c>
      <c r="D29" s="262" t="s">
        <v>80</v>
      </c>
      <c r="E29" s="264" t="s">
        <v>81</v>
      </c>
      <c r="F29" s="266"/>
      <c r="G29" s="259" t="s">
        <v>82</v>
      </c>
    </row>
    <row r="30" spans="1:7" ht="12.75">
      <c r="A30" s="255"/>
      <c r="B30" s="261"/>
      <c r="C30" s="260" t="s">
        <v>79</v>
      </c>
      <c r="D30" s="263" t="s">
        <v>80</v>
      </c>
      <c r="E30" s="265" t="s">
        <v>81</v>
      </c>
      <c r="F30" s="267"/>
      <c r="G30" s="260" t="s">
        <v>82</v>
      </c>
    </row>
    <row r="31" spans="1:7" ht="12.75">
      <c r="A31" s="270" t="s">
        <v>112</v>
      </c>
      <c r="B31" s="261">
        <v>15</v>
      </c>
      <c r="C31" s="259" t="s">
        <v>83</v>
      </c>
      <c r="D31" s="262" t="s">
        <v>84</v>
      </c>
      <c r="E31" s="264" t="s">
        <v>85</v>
      </c>
      <c r="F31" s="266"/>
      <c r="G31" s="259" t="s">
        <v>86</v>
      </c>
    </row>
    <row r="32" spans="1:7" ht="12.75">
      <c r="A32" s="255"/>
      <c r="B32" s="261"/>
      <c r="C32" s="260" t="s">
        <v>83</v>
      </c>
      <c r="D32" s="263" t="s">
        <v>84</v>
      </c>
      <c r="E32" s="265" t="s">
        <v>85</v>
      </c>
      <c r="F32" s="267"/>
      <c r="G32" s="260" t="s">
        <v>86</v>
      </c>
    </row>
    <row r="33" spans="1:7" ht="12.75">
      <c r="A33" s="270" t="s">
        <v>113</v>
      </c>
      <c r="B33" s="261">
        <v>16</v>
      </c>
      <c r="C33" s="259" t="s">
        <v>87</v>
      </c>
      <c r="D33" s="262" t="s">
        <v>88</v>
      </c>
      <c r="E33" s="264" t="s">
        <v>89</v>
      </c>
      <c r="F33" s="266"/>
      <c r="G33" s="259" t="s">
        <v>90</v>
      </c>
    </row>
    <row r="34" spans="1:7" ht="12.75">
      <c r="A34" s="255"/>
      <c r="B34" s="261"/>
      <c r="C34" s="260" t="s">
        <v>87</v>
      </c>
      <c r="D34" s="263" t="s">
        <v>88</v>
      </c>
      <c r="E34" s="265" t="s">
        <v>89</v>
      </c>
      <c r="F34" s="267"/>
      <c r="G34" s="260" t="s">
        <v>90</v>
      </c>
    </row>
    <row r="35" spans="1:7" ht="12.75">
      <c r="A35" s="270" t="s">
        <v>114</v>
      </c>
      <c r="B35" s="261">
        <v>17</v>
      </c>
      <c r="C35" s="259" t="s">
        <v>91</v>
      </c>
      <c r="D35" s="262" t="s">
        <v>92</v>
      </c>
      <c r="E35" s="264" t="s">
        <v>93</v>
      </c>
      <c r="F35" s="266"/>
      <c r="G35" s="259" t="s">
        <v>94</v>
      </c>
    </row>
    <row r="36" spans="1:7" ht="12.75">
      <c r="A36" s="255"/>
      <c r="B36" s="261"/>
      <c r="C36" s="260" t="s">
        <v>91</v>
      </c>
      <c r="D36" s="263" t="s">
        <v>92</v>
      </c>
      <c r="E36" s="265" t="s">
        <v>93</v>
      </c>
      <c r="F36" s="267"/>
      <c r="G36" s="260" t="s">
        <v>94</v>
      </c>
    </row>
    <row r="37" spans="1:7" ht="12.75">
      <c r="A37" s="270" t="s">
        <v>115</v>
      </c>
      <c r="B37" s="261">
        <v>20</v>
      </c>
      <c r="C37" s="259" t="s">
        <v>95</v>
      </c>
      <c r="D37" s="262" t="s">
        <v>96</v>
      </c>
      <c r="E37" s="264" t="s">
        <v>97</v>
      </c>
      <c r="F37" s="266"/>
      <c r="G37" s="259" t="s">
        <v>98</v>
      </c>
    </row>
    <row r="38" spans="1:7" ht="12.75">
      <c r="A38" s="255"/>
      <c r="B38" s="261"/>
      <c r="C38" s="260" t="s">
        <v>95</v>
      </c>
      <c r="D38" s="263" t="s">
        <v>96</v>
      </c>
      <c r="E38" s="265" t="s">
        <v>97</v>
      </c>
      <c r="F38" s="267"/>
      <c r="G38" s="260" t="s">
        <v>98</v>
      </c>
    </row>
    <row r="39" spans="1:7" ht="12.75">
      <c r="A39" s="270" t="s">
        <v>116</v>
      </c>
      <c r="B39" s="261">
        <v>4</v>
      </c>
      <c r="C39" s="259" t="s">
        <v>99</v>
      </c>
      <c r="D39" s="262" t="s">
        <v>100</v>
      </c>
      <c r="E39" s="264" t="s">
        <v>97</v>
      </c>
      <c r="F39" s="266"/>
      <c r="G39" s="259" t="s">
        <v>98</v>
      </c>
    </row>
    <row r="40" spans="1:7" ht="12.75">
      <c r="A40" s="255"/>
      <c r="B40" s="261"/>
      <c r="C40" s="260" t="s">
        <v>99</v>
      </c>
      <c r="D40" s="263" t="s">
        <v>100</v>
      </c>
      <c r="E40" s="265" t="s">
        <v>97</v>
      </c>
      <c r="F40" s="267"/>
      <c r="G40" s="260" t="s">
        <v>98</v>
      </c>
    </row>
    <row r="41" spans="1:7" ht="12.75">
      <c r="A41" s="270" t="s">
        <v>117</v>
      </c>
      <c r="B41" s="261">
        <v>13</v>
      </c>
      <c r="C41" s="259" t="s">
        <v>101</v>
      </c>
      <c r="D41" s="262" t="s">
        <v>102</v>
      </c>
      <c r="E41" s="264" t="s">
        <v>97</v>
      </c>
      <c r="F41" s="266"/>
      <c r="G41" s="259" t="s">
        <v>98</v>
      </c>
    </row>
    <row r="42" spans="1:7" ht="12.75">
      <c r="A42" s="255"/>
      <c r="B42" s="261"/>
      <c r="C42" s="260" t="s">
        <v>101</v>
      </c>
      <c r="D42" s="263" t="s">
        <v>102</v>
      </c>
      <c r="E42" s="265" t="s">
        <v>97</v>
      </c>
      <c r="F42" s="267"/>
      <c r="G42" s="260" t="s">
        <v>98</v>
      </c>
    </row>
    <row r="43" spans="1:7" ht="12.75">
      <c r="A43" s="270" t="s">
        <v>118</v>
      </c>
      <c r="B43" s="261">
        <v>3</v>
      </c>
      <c r="C43" s="259" t="s">
        <v>103</v>
      </c>
      <c r="D43" s="262" t="s">
        <v>104</v>
      </c>
      <c r="E43" s="264" t="s">
        <v>93</v>
      </c>
      <c r="F43" s="266"/>
      <c r="G43" s="259" t="s">
        <v>94</v>
      </c>
    </row>
    <row r="44" spans="1:7" ht="12.75">
      <c r="A44" s="255"/>
      <c r="B44" s="261"/>
      <c r="C44" s="260" t="s">
        <v>103</v>
      </c>
      <c r="D44" s="263" t="s">
        <v>104</v>
      </c>
      <c r="E44" s="265" t="s">
        <v>93</v>
      </c>
      <c r="F44" s="267"/>
      <c r="G44" s="260" t="s">
        <v>94</v>
      </c>
    </row>
    <row r="45" spans="1:7" ht="12.75">
      <c r="A45" s="270" t="s">
        <v>119</v>
      </c>
      <c r="B45" s="261">
        <v>8</v>
      </c>
      <c r="C45" s="259" t="s">
        <v>120</v>
      </c>
      <c r="D45" s="262" t="s">
        <v>121</v>
      </c>
      <c r="E45" s="264" t="s">
        <v>122</v>
      </c>
      <c r="F45" s="266"/>
      <c r="G45" s="259" t="s">
        <v>123</v>
      </c>
    </row>
    <row r="46" spans="1:7" ht="12.75">
      <c r="A46" s="255"/>
      <c r="B46" s="261"/>
      <c r="C46" s="260"/>
      <c r="D46" s="263"/>
      <c r="E46" s="265"/>
      <c r="F46" s="267"/>
      <c r="G46" s="260"/>
    </row>
    <row r="47" spans="1:7" ht="12.75">
      <c r="A47" s="255"/>
      <c r="B47" s="261"/>
      <c r="C47" s="259"/>
      <c r="D47" s="268"/>
      <c r="E47" s="264"/>
      <c r="F47" s="266"/>
      <c r="G47" s="259"/>
    </row>
    <row r="48" spans="1:7" ht="12.75">
      <c r="A48" s="255"/>
      <c r="B48" s="261"/>
      <c r="C48" s="260"/>
      <c r="D48" s="269"/>
      <c r="E48" s="265"/>
      <c r="F48" s="267"/>
      <c r="G48" s="260"/>
    </row>
    <row r="49" spans="1:7" ht="12.75">
      <c r="A49" s="255"/>
      <c r="B49" s="261"/>
      <c r="C49" s="259"/>
      <c r="D49" s="262"/>
      <c r="E49" s="264"/>
      <c r="F49" s="266"/>
      <c r="G49" s="259"/>
    </row>
    <row r="50" spans="1:7" ht="12.75">
      <c r="A50" s="255"/>
      <c r="B50" s="261"/>
      <c r="C50" s="260"/>
      <c r="D50" s="263"/>
      <c r="E50" s="265"/>
      <c r="F50" s="267"/>
      <c r="G50" s="260"/>
    </row>
    <row r="51" spans="1:7" ht="12.75">
      <c r="A51" s="255"/>
      <c r="B51" s="261"/>
      <c r="C51" s="259"/>
      <c r="D51" s="262"/>
      <c r="E51" s="264"/>
      <c r="F51" s="266"/>
      <c r="G51" s="259"/>
    </row>
    <row r="52" spans="1:7" ht="12.75">
      <c r="A52" s="255"/>
      <c r="B52" s="261"/>
      <c r="C52" s="260"/>
      <c r="D52" s="263"/>
      <c r="E52" s="265"/>
      <c r="F52" s="267"/>
      <c r="G52" s="260"/>
    </row>
    <row r="53" spans="1:7" ht="12.75">
      <c r="A53" s="255"/>
      <c r="B53" s="261"/>
      <c r="C53" s="259"/>
      <c r="D53" s="262"/>
      <c r="E53" s="264"/>
      <c r="F53" s="266"/>
      <c r="G53" s="259"/>
    </row>
    <row r="54" spans="1:7" ht="12.75">
      <c r="A54" s="255"/>
      <c r="B54" s="261"/>
      <c r="C54" s="260"/>
      <c r="D54" s="263"/>
      <c r="E54" s="265"/>
      <c r="F54" s="267"/>
      <c r="G54" s="260"/>
    </row>
    <row r="55" spans="1:7" ht="12.75">
      <c r="A55" s="255"/>
      <c r="B55" s="261"/>
      <c r="C55" s="259"/>
      <c r="D55" s="262"/>
      <c r="E55" s="264"/>
      <c r="F55" s="266"/>
      <c r="G55" s="259"/>
    </row>
    <row r="56" spans="1:7" ht="12.75">
      <c r="A56" s="255"/>
      <c r="B56" s="261"/>
      <c r="C56" s="260"/>
      <c r="D56" s="263"/>
      <c r="E56" s="265"/>
      <c r="F56" s="267"/>
      <c r="G56" s="260"/>
    </row>
    <row r="57" spans="1:7" ht="12.75">
      <c r="A57" s="255"/>
      <c r="B57" s="261"/>
      <c r="C57" s="259"/>
      <c r="D57" s="262"/>
      <c r="E57" s="264"/>
      <c r="F57" s="266"/>
      <c r="G57" s="259"/>
    </row>
    <row r="58" spans="1:7" ht="12.75">
      <c r="A58" s="255"/>
      <c r="B58" s="261"/>
      <c r="C58" s="260"/>
      <c r="D58" s="263"/>
      <c r="E58" s="265"/>
      <c r="F58" s="267"/>
      <c r="G58" s="260"/>
    </row>
    <row r="59" spans="1:7" ht="12.75">
      <c r="A59" s="255"/>
      <c r="B59" s="261"/>
      <c r="C59" s="259"/>
      <c r="D59" s="262"/>
      <c r="E59" s="264"/>
      <c r="F59" s="266"/>
      <c r="G59" s="259"/>
    </row>
    <row r="60" spans="1:7" ht="12.75">
      <c r="A60" s="255"/>
      <c r="B60" s="261"/>
      <c r="C60" s="260"/>
      <c r="D60" s="263"/>
      <c r="E60" s="265"/>
      <c r="F60" s="267"/>
      <c r="G60" s="260"/>
    </row>
    <row r="61" spans="1:7" ht="12.75">
      <c r="A61" s="255"/>
      <c r="B61" s="261"/>
      <c r="C61" s="259"/>
      <c r="D61" s="262"/>
      <c r="E61" s="264"/>
      <c r="F61" s="266"/>
      <c r="G61" s="259"/>
    </row>
    <row r="62" spans="1:7" ht="12.75">
      <c r="A62" s="255"/>
      <c r="B62" s="261"/>
      <c r="C62" s="260"/>
      <c r="D62" s="263"/>
      <c r="E62" s="265"/>
      <c r="F62" s="267"/>
      <c r="G62" s="260"/>
    </row>
    <row r="63" spans="1:7" ht="12.75">
      <c r="A63" s="255"/>
      <c r="B63" s="261"/>
      <c r="C63" s="259"/>
      <c r="D63" s="262"/>
      <c r="E63" s="264"/>
      <c r="F63" s="266"/>
      <c r="G63" s="259"/>
    </row>
    <row r="64" spans="1:7" ht="12.75">
      <c r="A64" s="255"/>
      <c r="B64" s="261"/>
      <c r="C64" s="260"/>
      <c r="D64" s="263"/>
      <c r="E64" s="265"/>
      <c r="F64" s="267"/>
      <c r="G64" s="260"/>
    </row>
    <row r="65" spans="1:7" ht="12.75">
      <c r="A65" s="255"/>
      <c r="B65" s="261"/>
      <c r="C65" s="259"/>
      <c r="D65" s="262"/>
      <c r="E65" s="264"/>
      <c r="F65" s="266"/>
      <c r="G65" s="259"/>
    </row>
    <row r="66" spans="1:7" ht="12.75">
      <c r="A66" s="255"/>
      <c r="B66" s="261"/>
      <c r="C66" s="260"/>
      <c r="D66" s="263"/>
      <c r="E66" s="265"/>
      <c r="F66" s="267"/>
      <c r="G66" s="260"/>
    </row>
    <row r="67" spans="1:7" ht="12.75">
      <c r="A67" s="255"/>
      <c r="B67" s="261"/>
      <c r="C67" s="259"/>
      <c r="D67" s="262"/>
      <c r="E67" s="264"/>
      <c r="F67" s="266"/>
      <c r="G67" s="259"/>
    </row>
    <row r="68" spans="1:7" ht="12.75">
      <c r="A68" s="255"/>
      <c r="B68" s="261"/>
      <c r="C68" s="260"/>
      <c r="D68" s="263"/>
      <c r="E68" s="265"/>
      <c r="F68" s="267"/>
      <c r="G68" s="260"/>
    </row>
    <row r="69" spans="1:7" ht="12.75">
      <c r="A69" s="255"/>
      <c r="B69" s="256"/>
      <c r="C69" s="254"/>
      <c r="D69" s="258"/>
      <c r="E69" s="258"/>
      <c r="F69" s="100"/>
      <c r="G69" s="254"/>
    </row>
    <row r="70" spans="1:7" ht="12.75">
      <c r="A70" s="255"/>
      <c r="B70" s="257"/>
      <c r="C70" s="254"/>
      <c r="D70" s="258"/>
      <c r="E70" s="258"/>
      <c r="F70" s="100"/>
      <c r="G70" s="254"/>
    </row>
    <row r="71" spans="1:7" ht="12.75">
      <c r="A71" s="255"/>
      <c r="B71" s="256"/>
      <c r="C71" s="254"/>
      <c r="D71" s="258"/>
      <c r="E71" s="258"/>
      <c r="F71" s="100"/>
      <c r="G71" s="254"/>
    </row>
    <row r="72" spans="1:7" ht="12.75">
      <c r="A72" s="255"/>
      <c r="B72" s="257"/>
      <c r="C72" s="254"/>
      <c r="D72" s="258"/>
      <c r="E72" s="258"/>
      <c r="F72" s="100"/>
      <c r="G72" s="254"/>
    </row>
    <row r="73" spans="1:7" ht="12.75">
      <c r="A73" s="255"/>
      <c r="B73" s="256"/>
      <c r="C73" s="254"/>
      <c r="D73" s="258"/>
      <c r="E73" s="258"/>
      <c r="F73" s="100"/>
      <c r="G73" s="254"/>
    </row>
    <row r="74" spans="1:7" ht="12.75">
      <c r="A74" s="255"/>
      <c r="B74" s="257"/>
      <c r="C74" s="254"/>
      <c r="D74" s="258"/>
      <c r="E74" s="258"/>
      <c r="F74" s="100"/>
      <c r="G74" s="254"/>
    </row>
    <row r="75" spans="1:7" ht="12.75">
      <c r="A75" s="255"/>
      <c r="B75" s="256"/>
      <c r="C75" s="254"/>
      <c r="D75" s="258"/>
      <c r="E75" s="258"/>
      <c r="F75" s="100"/>
      <c r="G75" s="254"/>
    </row>
    <row r="76" spans="1:7" ht="12.75">
      <c r="A76" s="255"/>
      <c r="B76" s="257"/>
      <c r="C76" s="254"/>
      <c r="D76" s="258"/>
      <c r="E76" s="258"/>
      <c r="F76" s="100"/>
      <c r="G76" s="254"/>
    </row>
    <row r="77" spans="1:7" ht="12.75">
      <c r="A77" s="255"/>
      <c r="B77" s="256"/>
      <c r="C77" s="254"/>
      <c r="D77" s="258"/>
      <c r="E77" s="258"/>
      <c r="F77" s="100"/>
      <c r="G77" s="254"/>
    </row>
    <row r="78" spans="1:7" ht="12.75">
      <c r="A78" s="255"/>
      <c r="B78" s="257"/>
      <c r="C78" s="254"/>
      <c r="D78" s="258"/>
      <c r="E78" s="258"/>
      <c r="F78" s="100"/>
      <c r="G78" s="254"/>
    </row>
    <row r="79" spans="1:7" ht="12.75">
      <c r="A79" s="255"/>
      <c r="B79" s="256"/>
      <c r="C79" s="254"/>
      <c r="D79" s="258"/>
      <c r="E79" s="258"/>
      <c r="F79" s="100"/>
      <c r="G79" s="254"/>
    </row>
    <row r="80" spans="1:7" ht="12.75">
      <c r="A80" s="255"/>
      <c r="B80" s="257"/>
      <c r="C80" s="254"/>
      <c r="D80" s="258"/>
      <c r="E80" s="258"/>
      <c r="F80" s="100"/>
      <c r="G80" s="254"/>
    </row>
    <row r="81" spans="1:7" ht="12.75">
      <c r="A81" s="255"/>
      <c r="B81" s="256"/>
      <c r="C81" s="254"/>
      <c r="D81" s="258"/>
      <c r="E81" s="258"/>
      <c r="F81" s="100"/>
      <c r="G81" s="254"/>
    </row>
    <row r="82" spans="1:7" ht="12.75">
      <c r="A82" s="255"/>
      <c r="B82" s="257"/>
      <c r="C82" s="254"/>
      <c r="D82" s="258"/>
      <c r="E82" s="258"/>
      <c r="F82" s="100"/>
      <c r="G82" s="254"/>
    </row>
    <row r="83" spans="1:8" ht="12.75">
      <c r="A83" s="251"/>
      <c r="B83" s="252"/>
      <c r="C83" s="250"/>
      <c r="D83" s="248"/>
      <c r="E83" s="248"/>
      <c r="F83" s="249"/>
      <c r="G83" s="250"/>
      <c r="H83" s="3"/>
    </row>
    <row r="84" spans="1:8" ht="12.75">
      <c r="A84" s="251"/>
      <c r="B84" s="253"/>
      <c r="C84" s="250"/>
      <c r="D84" s="248"/>
      <c r="E84" s="248"/>
      <c r="F84" s="249"/>
      <c r="G84" s="250"/>
      <c r="H84" s="3"/>
    </row>
    <row r="85" spans="1:8" ht="12.75">
      <c r="A85" s="251"/>
      <c r="B85" s="252"/>
      <c r="C85" s="250"/>
      <c r="D85" s="248"/>
      <c r="E85" s="248"/>
      <c r="F85" s="249"/>
      <c r="G85" s="250"/>
      <c r="H85" s="3"/>
    </row>
    <row r="86" spans="1:8" ht="12.75">
      <c r="A86" s="251"/>
      <c r="B86" s="253"/>
      <c r="C86" s="250"/>
      <c r="D86" s="248"/>
      <c r="E86" s="248"/>
      <c r="F86" s="249"/>
      <c r="G86" s="250"/>
      <c r="H86" s="3"/>
    </row>
    <row r="87" spans="1:8" ht="12.75">
      <c r="A87" s="251"/>
      <c r="B87" s="252"/>
      <c r="C87" s="250"/>
      <c r="D87" s="248"/>
      <c r="E87" s="248"/>
      <c r="F87" s="249"/>
      <c r="G87" s="250"/>
      <c r="H87" s="3"/>
    </row>
    <row r="88" spans="1:8" ht="12.75">
      <c r="A88" s="251"/>
      <c r="B88" s="253"/>
      <c r="C88" s="250"/>
      <c r="D88" s="248"/>
      <c r="E88" s="248"/>
      <c r="F88" s="249"/>
      <c r="G88" s="250"/>
      <c r="H88" s="3"/>
    </row>
    <row r="89" spans="1:8" ht="12.75">
      <c r="A89" s="251"/>
      <c r="B89" s="252"/>
      <c r="C89" s="250"/>
      <c r="D89" s="248"/>
      <c r="E89" s="248"/>
      <c r="F89" s="249"/>
      <c r="G89" s="250"/>
      <c r="H89" s="3"/>
    </row>
    <row r="90" spans="1:8" ht="12.75">
      <c r="A90" s="251"/>
      <c r="B90" s="253"/>
      <c r="C90" s="250"/>
      <c r="D90" s="248"/>
      <c r="E90" s="248"/>
      <c r="F90" s="249"/>
      <c r="G90" s="250"/>
      <c r="H90" s="3"/>
    </row>
    <row r="91" spans="1:8" ht="12.75">
      <c r="A91" s="251"/>
      <c r="B91" s="252"/>
      <c r="C91" s="250"/>
      <c r="D91" s="248"/>
      <c r="E91" s="248"/>
      <c r="F91" s="249"/>
      <c r="G91" s="250"/>
      <c r="H91" s="3"/>
    </row>
    <row r="92" spans="1:8" ht="12.75">
      <c r="A92" s="251"/>
      <c r="B92" s="253"/>
      <c r="C92" s="250"/>
      <c r="D92" s="248"/>
      <c r="E92" s="248"/>
      <c r="F92" s="249"/>
      <c r="G92" s="250"/>
      <c r="H92" s="3"/>
    </row>
    <row r="93" spans="1:8" ht="12.75">
      <c r="A93" s="251"/>
      <c r="B93" s="252"/>
      <c r="C93" s="250"/>
      <c r="D93" s="248"/>
      <c r="E93" s="248"/>
      <c r="F93" s="249"/>
      <c r="G93" s="250"/>
      <c r="H93" s="3"/>
    </row>
    <row r="94" spans="1:8" ht="12.75">
      <c r="A94" s="251"/>
      <c r="B94" s="253"/>
      <c r="C94" s="250"/>
      <c r="D94" s="248"/>
      <c r="E94" s="248"/>
      <c r="F94" s="249"/>
      <c r="G94" s="250"/>
      <c r="H94" s="3"/>
    </row>
    <row r="95" spans="1:8" ht="12.75">
      <c r="A95" s="251"/>
      <c r="B95" s="252"/>
      <c r="C95" s="250"/>
      <c r="D95" s="248"/>
      <c r="E95" s="248"/>
      <c r="F95" s="249"/>
      <c r="G95" s="250"/>
      <c r="H95" s="3"/>
    </row>
    <row r="96" spans="1:8" ht="12.75">
      <c r="A96" s="251"/>
      <c r="B96" s="253"/>
      <c r="C96" s="250"/>
      <c r="D96" s="248"/>
      <c r="E96" s="248"/>
      <c r="F96" s="249"/>
      <c r="G96" s="250"/>
      <c r="H96" s="3"/>
    </row>
    <row r="97" spans="1:8" ht="12.75">
      <c r="A97" s="251"/>
      <c r="B97" s="252"/>
      <c r="C97" s="250"/>
      <c r="D97" s="248"/>
      <c r="E97" s="248"/>
      <c r="F97" s="249"/>
      <c r="G97" s="250"/>
      <c r="H97" s="3"/>
    </row>
    <row r="98" spans="1:8" ht="12.75">
      <c r="A98" s="251"/>
      <c r="B98" s="253"/>
      <c r="C98" s="250"/>
      <c r="D98" s="248"/>
      <c r="E98" s="248"/>
      <c r="F98" s="249"/>
      <c r="G98" s="250"/>
      <c r="H98" s="3"/>
    </row>
    <row r="99" spans="1:8" ht="12.75">
      <c r="A99" s="251"/>
      <c r="B99" s="252"/>
      <c r="C99" s="250"/>
      <c r="D99" s="248"/>
      <c r="E99" s="248"/>
      <c r="F99" s="249"/>
      <c r="G99" s="250"/>
      <c r="H99" s="3"/>
    </row>
    <row r="100" spans="1:8" ht="12.75">
      <c r="A100" s="251"/>
      <c r="B100" s="253"/>
      <c r="C100" s="250"/>
      <c r="D100" s="248"/>
      <c r="E100" s="248"/>
      <c r="F100" s="249"/>
      <c r="G100" s="250"/>
      <c r="H100" s="3"/>
    </row>
    <row r="101" spans="1:8" ht="12.75">
      <c r="A101" s="251"/>
      <c r="B101" s="252"/>
      <c r="C101" s="250"/>
      <c r="D101" s="248"/>
      <c r="E101" s="248"/>
      <c r="F101" s="249"/>
      <c r="G101" s="250"/>
      <c r="H101" s="3"/>
    </row>
    <row r="102" spans="1:8" ht="12.75">
      <c r="A102" s="251"/>
      <c r="B102" s="253"/>
      <c r="C102" s="250"/>
      <c r="D102" s="248"/>
      <c r="E102" s="248"/>
      <c r="F102" s="249"/>
      <c r="G102" s="250"/>
      <c r="H102" s="3"/>
    </row>
    <row r="103" spans="1:8" ht="12.75">
      <c r="A103" s="251"/>
      <c r="B103" s="252"/>
      <c r="C103" s="250"/>
      <c r="D103" s="248"/>
      <c r="E103" s="248"/>
      <c r="F103" s="249"/>
      <c r="G103" s="250"/>
      <c r="H103" s="3"/>
    </row>
    <row r="104" spans="1:8" ht="12.75">
      <c r="A104" s="251"/>
      <c r="B104" s="253"/>
      <c r="C104" s="250"/>
      <c r="D104" s="248"/>
      <c r="E104" s="248"/>
      <c r="F104" s="249"/>
      <c r="G104" s="250"/>
      <c r="H104" s="3"/>
    </row>
    <row r="105" spans="1:8" ht="12.75">
      <c r="A105" s="251"/>
      <c r="B105" s="252"/>
      <c r="C105" s="250"/>
      <c r="D105" s="248"/>
      <c r="E105" s="248"/>
      <c r="F105" s="249"/>
      <c r="G105" s="250"/>
      <c r="H105" s="3"/>
    </row>
    <row r="106" spans="1:8" ht="12.75">
      <c r="A106" s="251"/>
      <c r="B106" s="253"/>
      <c r="C106" s="250"/>
      <c r="D106" s="248"/>
      <c r="E106" s="248"/>
      <c r="F106" s="249"/>
      <c r="G106" s="250"/>
      <c r="H106" s="3"/>
    </row>
    <row r="107" spans="1:8" ht="12.75">
      <c r="A107" s="251"/>
      <c r="B107" s="252"/>
      <c r="C107" s="250"/>
      <c r="D107" s="248"/>
      <c r="E107" s="248"/>
      <c r="F107" s="249"/>
      <c r="G107" s="250"/>
      <c r="H107" s="3"/>
    </row>
    <row r="108" spans="1:8" ht="12.75">
      <c r="A108" s="251"/>
      <c r="B108" s="253"/>
      <c r="C108" s="250"/>
      <c r="D108" s="248"/>
      <c r="E108" s="248"/>
      <c r="F108" s="249"/>
      <c r="G108" s="250"/>
      <c r="H108" s="3"/>
    </row>
    <row r="109" spans="1:8" ht="12.75">
      <c r="A109" s="251"/>
      <c r="B109" s="252"/>
      <c r="C109" s="250"/>
      <c r="D109" s="248"/>
      <c r="E109" s="248"/>
      <c r="F109" s="249"/>
      <c r="G109" s="250"/>
      <c r="H109" s="3"/>
    </row>
    <row r="110" spans="1:8" ht="12.75">
      <c r="A110" s="251"/>
      <c r="B110" s="253"/>
      <c r="C110" s="250"/>
      <c r="D110" s="248"/>
      <c r="E110" s="248"/>
      <c r="F110" s="249"/>
      <c r="G110" s="250"/>
      <c r="H110" s="3"/>
    </row>
    <row r="111" spans="1:8" ht="12.75">
      <c r="A111" s="251"/>
      <c r="B111" s="252"/>
      <c r="C111" s="250"/>
      <c r="D111" s="248"/>
      <c r="E111" s="248"/>
      <c r="F111" s="249"/>
      <c r="G111" s="250"/>
      <c r="H111" s="3"/>
    </row>
    <row r="112" spans="1:8" ht="12.75">
      <c r="A112" s="251"/>
      <c r="B112" s="253"/>
      <c r="C112" s="250"/>
      <c r="D112" s="248"/>
      <c r="E112" s="248"/>
      <c r="F112" s="249"/>
      <c r="G112" s="250"/>
      <c r="H112" s="3"/>
    </row>
    <row r="113" spans="1:8" ht="12.75">
      <c r="A113" s="251"/>
      <c r="B113" s="252"/>
      <c r="C113" s="250"/>
      <c r="D113" s="248"/>
      <c r="E113" s="248"/>
      <c r="F113" s="249"/>
      <c r="G113" s="250"/>
      <c r="H113" s="3"/>
    </row>
    <row r="114" spans="1:8" ht="12.75">
      <c r="A114" s="251"/>
      <c r="B114" s="253"/>
      <c r="C114" s="250"/>
      <c r="D114" s="248"/>
      <c r="E114" s="248"/>
      <c r="F114" s="249"/>
      <c r="G114" s="250"/>
      <c r="H114" s="3"/>
    </row>
    <row r="115" spans="1:8" ht="12.75">
      <c r="A115" s="251"/>
      <c r="B115" s="252"/>
      <c r="C115" s="250"/>
      <c r="D115" s="248"/>
      <c r="E115" s="248"/>
      <c r="F115" s="249"/>
      <c r="G115" s="250"/>
      <c r="H115" s="3"/>
    </row>
    <row r="116" spans="1:8" ht="12.75">
      <c r="A116" s="251"/>
      <c r="B116" s="253"/>
      <c r="C116" s="250"/>
      <c r="D116" s="248"/>
      <c r="E116" s="248"/>
      <c r="F116" s="249"/>
      <c r="G116" s="250"/>
      <c r="H116" s="3"/>
    </row>
    <row r="117" spans="1:8" ht="12.75">
      <c r="A117" s="251"/>
      <c r="B117" s="252"/>
      <c r="C117" s="250"/>
      <c r="D117" s="248"/>
      <c r="E117" s="248"/>
      <c r="F117" s="249"/>
      <c r="G117" s="250"/>
      <c r="H117" s="3"/>
    </row>
    <row r="118" spans="1:8" ht="12.75">
      <c r="A118" s="251"/>
      <c r="B118" s="253"/>
      <c r="C118" s="250"/>
      <c r="D118" s="248"/>
      <c r="E118" s="248"/>
      <c r="F118" s="249"/>
      <c r="G118" s="250"/>
      <c r="H118" s="3"/>
    </row>
    <row r="119" spans="1:8" ht="12.75">
      <c r="A119" s="251"/>
      <c r="B119" s="252"/>
      <c r="C119" s="250"/>
      <c r="D119" s="248"/>
      <c r="E119" s="248"/>
      <c r="F119" s="249"/>
      <c r="G119" s="250"/>
      <c r="H119" s="3"/>
    </row>
    <row r="120" spans="1:8" ht="12.75">
      <c r="A120" s="251"/>
      <c r="B120" s="253"/>
      <c r="C120" s="250"/>
      <c r="D120" s="248"/>
      <c r="E120" s="248"/>
      <c r="F120" s="249"/>
      <c r="G120" s="250"/>
      <c r="H120" s="3"/>
    </row>
    <row r="121" spans="1:8" ht="12.75">
      <c r="A121" s="251"/>
      <c r="B121" s="252"/>
      <c r="C121" s="250"/>
      <c r="D121" s="248"/>
      <c r="E121" s="248"/>
      <c r="F121" s="249"/>
      <c r="G121" s="250"/>
      <c r="H121" s="3"/>
    </row>
    <row r="122" spans="1:8" ht="12.75">
      <c r="A122" s="251"/>
      <c r="B122" s="253"/>
      <c r="C122" s="250"/>
      <c r="D122" s="248"/>
      <c r="E122" s="248"/>
      <c r="F122" s="249"/>
      <c r="G122" s="250"/>
      <c r="H122" s="3"/>
    </row>
    <row r="123" spans="1:8" ht="12.75">
      <c r="A123" s="251"/>
      <c r="B123" s="252"/>
      <c r="C123" s="250"/>
      <c r="D123" s="248"/>
      <c r="E123" s="248"/>
      <c r="F123" s="249"/>
      <c r="G123" s="250"/>
      <c r="H123" s="3"/>
    </row>
    <row r="124" spans="1:8" ht="12.75">
      <c r="A124" s="251"/>
      <c r="B124" s="253"/>
      <c r="C124" s="250"/>
      <c r="D124" s="248"/>
      <c r="E124" s="248"/>
      <c r="F124" s="249"/>
      <c r="G124" s="250"/>
      <c r="H124" s="3"/>
    </row>
    <row r="125" spans="1:8" ht="12.75">
      <c r="A125" s="251"/>
      <c r="B125" s="252"/>
      <c r="C125" s="250"/>
      <c r="D125" s="248"/>
      <c r="E125" s="248"/>
      <c r="F125" s="249"/>
      <c r="G125" s="250"/>
      <c r="H125" s="3"/>
    </row>
    <row r="126" spans="1:8" ht="12.75">
      <c r="A126" s="251"/>
      <c r="B126" s="253"/>
      <c r="C126" s="250"/>
      <c r="D126" s="248"/>
      <c r="E126" s="248"/>
      <c r="F126" s="249"/>
      <c r="G126" s="250"/>
      <c r="H126" s="3"/>
    </row>
    <row r="127" spans="1:8" ht="12.75">
      <c r="A127" s="251"/>
      <c r="B127" s="252"/>
      <c r="C127" s="250"/>
      <c r="D127" s="248"/>
      <c r="E127" s="248"/>
      <c r="F127" s="249"/>
      <c r="G127" s="250"/>
      <c r="H127" s="3"/>
    </row>
    <row r="128" spans="1:8" ht="12.75">
      <c r="A128" s="251"/>
      <c r="B128" s="253"/>
      <c r="C128" s="250"/>
      <c r="D128" s="248"/>
      <c r="E128" s="248"/>
      <c r="F128" s="249"/>
      <c r="G128" s="250"/>
      <c r="H128" s="3"/>
    </row>
    <row r="129" spans="1:8" ht="12.75">
      <c r="A129" s="251"/>
      <c r="B129" s="252"/>
      <c r="C129" s="250"/>
      <c r="D129" s="248"/>
      <c r="E129" s="248"/>
      <c r="F129" s="249"/>
      <c r="G129" s="250"/>
      <c r="H129" s="3"/>
    </row>
    <row r="130" spans="1:8" ht="12.75">
      <c r="A130" s="251"/>
      <c r="B130" s="253"/>
      <c r="C130" s="250"/>
      <c r="D130" s="248"/>
      <c r="E130" s="248"/>
      <c r="F130" s="249"/>
      <c r="G130" s="250"/>
      <c r="H130" s="3"/>
    </row>
    <row r="131" spans="1:8" ht="12.75">
      <c r="A131" s="251"/>
      <c r="B131" s="252"/>
      <c r="C131" s="250"/>
      <c r="D131" s="248"/>
      <c r="E131" s="248"/>
      <c r="F131" s="249"/>
      <c r="G131" s="250"/>
      <c r="H131" s="3"/>
    </row>
    <row r="132" spans="1:8" ht="12.75">
      <c r="A132" s="251"/>
      <c r="B132" s="253"/>
      <c r="C132" s="250"/>
      <c r="D132" s="248"/>
      <c r="E132" s="248"/>
      <c r="F132" s="249"/>
      <c r="G132" s="250"/>
      <c r="H132" s="3"/>
    </row>
    <row r="133" spans="1:8" ht="12.75">
      <c r="A133" s="251"/>
      <c r="B133" s="252"/>
      <c r="C133" s="250"/>
      <c r="D133" s="248"/>
      <c r="E133" s="248"/>
      <c r="F133" s="249"/>
      <c r="G133" s="250"/>
      <c r="H133" s="3"/>
    </row>
    <row r="134" spans="1:8" ht="12.75">
      <c r="A134" s="251"/>
      <c r="B134" s="253"/>
      <c r="C134" s="250"/>
      <c r="D134" s="248"/>
      <c r="E134" s="248"/>
      <c r="F134" s="249"/>
      <c r="G134" s="250"/>
      <c r="H134" s="3"/>
    </row>
    <row r="135" spans="1:8" ht="12.75">
      <c r="A135" s="251"/>
      <c r="B135" s="252"/>
      <c r="C135" s="250"/>
      <c r="D135" s="248"/>
      <c r="E135" s="248"/>
      <c r="F135" s="249"/>
      <c r="G135" s="250"/>
      <c r="H135" s="3"/>
    </row>
    <row r="136" spans="1:8" ht="12.75">
      <c r="A136" s="251"/>
      <c r="B136" s="253"/>
      <c r="C136" s="250"/>
      <c r="D136" s="248"/>
      <c r="E136" s="248"/>
      <c r="F136" s="249"/>
      <c r="G136" s="250"/>
      <c r="H136" s="3"/>
    </row>
    <row r="137" spans="1:8" ht="12.75">
      <c r="A137" s="251"/>
      <c r="B137" s="252"/>
      <c r="C137" s="250"/>
      <c r="D137" s="248"/>
      <c r="E137" s="248"/>
      <c r="F137" s="249"/>
      <c r="G137" s="250"/>
      <c r="H137" s="3"/>
    </row>
    <row r="138" spans="1:8" ht="12.75">
      <c r="A138" s="251"/>
      <c r="B138" s="253"/>
      <c r="C138" s="250"/>
      <c r="D138" s="248"/>
      <c r="E138" s="248"/>
      <c r="F138" s="249"/>
      <c r="G138" s="250"/>
      <c r="H138" s="3"/>
    </row>
    <row r="139" spans="1:8" ht="12.75">
      <c r="A139" s="251"/>
      <c r="B139" s="252"/>
      <c r="C139" s="250"/>
      <c r="D139" s="248"/>
      <c r="E139" s="248"/>
      <c r="F139" s="249"/>
      <c r="G139" s="250"/>
      <c r="H139" s="3"/>
    </row>
    <row r="140" spans="1:8" ht="12.75">
      <c r="A140" s="251"/>
      <c r="B140" s="253"/>
      <c r="C140" s="250"/>
      <c r="D140" s="248"/>
      <c r="E140" s="248"/>
      <c r="F140" s="249"/>
      <c r="G140" s="250"/>
      <c r="H140" s="3"/>
    </row>
    <row r="141" spans="1:8" ht="12.75">
      <c r="A141" s="251"/>
      <c r="B141" s="252"/>
      <c r="C141" s="250"/>
      <c r="D141" s="248"/>
      <c r="E141" s="248"/>
      <c r="F141" s="249"/>
      <c r="G141" s="250"/>
      <c r="H141" s="3"/>
    </row>
    <row r="142" spans="1:8" ht="12.75">
      <c r="A142" s="251"/>
      <c r="B142" s="253"/>
      <c r="C142" s="250"/>
      <c r="D142" s="248"/>
      <c r="E142" s="248"/>
      <c r="F142" s="249"/>
      <c r="G142" s="250"/>
      <c r="H142" s="3"/>
    </row>
    <row r="143" spans="1:8" ht="12.75">
      <c r="A143" s="251"/>
      <c r="B143" s="252"/>
      <c r="C143" s="250"/>
      <c r="D143" s="248"/>
      <c r="E143" s="248"/>
      <c r="F143" s="249"/>
      <c r="G143" s="250"/>
      <c r="H143" s="3"/>
    </row>
    <row r="144" spans="1:8" ht="12.75">
      <c r="A144" s="251"/>
      <c r="B144" s="253"/>
      <c r="C144" s="250"/>
      <c r="D144" s="248"/>
      <c r="E144" s="248"/>
      <c r="F144" s="249"/>
      <c r="G144" s="250"/>
      <c r="H144" s="3"/>
    </row>
    <row r="145" spans="1:8" ht="12.75">
      <c r="A145" s="251"/>
      <c r="B145" s="252"/>
      <c r="C145" s="250"/>
      <c r="D145" s="248"/>
      <c r="E145" s="248"/>
      <c r="F145" s="249"/>
      <c r="G145" s="250"/>
      <c r="H145" s="3"/>
    </row>
    <row r="146" spans="1:8" ht="12.75">
      <c r="A146" s="251"/>
      <c r="B146" s="253"/>
      <c r="C146" s="250"/>
      <c r="D146" s="248"/>
      <c r="E146" s="248"/>
      <c r="F146" s="249"/>
      <c r="G146" s="250"/>
      <c r="H146" s="3"/>
    </row>
    <row r="147" spans="1:8" ht="12.75">
      <c r="A147" s="251"/>
      <c r="B147" s="252"/>
      <c r="C147" s="250"/>
      <c r="D147" s="248"/>
      <c r="E147" s="248"/>
      <c r="F147" s="249"/>
      <c r="G147" s="250"/>
      <c r="H147" s="3"/>
    </row>
    <row r="148" spans="1:8" ht="12.75">
      <c r="A148" s="251"/>
      <c r="B148" s="253"/>
      <c r="C148" s="250"/>
      <c r="D148" s="248"/>
      <c r="E148" s="248"/>
      <c r="F148" s="249"/>
      <c r="G148" s="250"/>
      <c r="H148" s="3"/>
    </row>
    <row r="149" spans="1:8" ht="12.75">
      <c r="A149" s="251"/>
      <c r="B149" s="252"/>
      <c r="C149" s="250"/>
      <c r="D149" s="248"/>
      <c r="E149" s="248"/>
      <c r="F149" s="249"/>
      <c r="G149" s="250"/>
      <c r="H149" s="3"/>
    </row>
    <row r="150" spans="1:8" ht="12.75">
      <c r="A150" s="251"/>
      <c r="B150" s="253"/>
      <c r="C150" s="250"/>
      <c r="D150" s="248"/>
      <c r="E150" s="248"/>
      <c r="F150" s="249"/>
      <c r="G150" s="250"/>
      <c r="H150" s="3"/>
    </row>
    <row r="151" spans="1:8" ht="12.75">
      <c r="A151" s="251"/>
      <c r="B151" s="252"/>
      <c r="C151" s="250"/>
      <c r="D151" s="248"/>
      <c r="E151" s="248"/>
      <c r="F151" s="249"/>
      <c r="G151" s="250"/>
      <c r="H151" s="3"/>
    </row>
    <row r="152" spans="1:8" ht="12.75">
      <c r="A152" s="251"/>
      <c r="B152" s="253"/>
      <c r="C152" s="250"/>
      <c r="D152" s="248"/>
      <c r="E152" s="248"/>
      <c r="F152" s="249"/>
      <c r="G152" s="250"/>
      <c r="H152" s="3"/>
    </row>
    <row r="153" spans="1:8" ht="12.75">
      <c r="A153" s="251"/>
      <c r="B153" s="252"/>
      <c r="C153" s="250"/>
      <c r="D153" s="248"/>
      <c r="E153" s="248"/>
      <c r="F153" s="249"/>
      <c r="G153" s="250"/>
      <c r="H153" s="3"/>
    </row>
    <row r="154" spans="1:8" ht="12.75">
      <c r="A154" s="251"/>
      <c r="B154" s="253"/>
      <c r="C154" s="250"/>
      <c r="D154" s="248"/>
      <c r="E154" s="248"/>
      <c r="F154" s="249"/>
      <c r="G154" s="250"/>
      <c r="H154" s="3"/>
    </row>
    <row r="155" spans="1:8" ht="12.75">
      <c r="A155" s="251"/>
      <c r="B155" s="252"/>
      <c r="C155" s="250"/>
      <c r="D155" s="248"/>
      <c r="E155" s="248"/>
      <c r="F155" s="249"/>
      <c r="G155" s="250"/>
      <c r="H155" s="3"/>
    </row>
    <row r="156" spans="1:8" ht="12.75">
      <c r="A156" s="251"/>
      <c r="B156" s="253"/>
      <c r="C156" s="250"/>
      <c r="D156" s="248"/>
      <c r="E156" s="248"/>
      <c r="F156" s="249"/>
      <c r="G156" s="250"/>
      <c r="H156" s="3"/>
    </row>
    <row r="157" spans="1:8" ht="12.75">
      <c r="A157" s="251"/>
      <c r="B157" s="252"/>
      <c r="C157" s="250"/>
      <c r="D157" s="248"/>
      <c r="E157" s="248"/>
      <c r="F157" s="249"/>
      <c r="G157" s="250"/>
      <c r="H157" s="3"/>
    </row>
    <row r="158" spans="1:8" ht="12.75">
      <c r="A158" s="251"/>
      <c r="B158" s="253"/>
      <c r="C158" s="250"/>
      <c r="D158" s="248"/>
      <c r="E158" s="248"/>
      <c r="F158" s="249"/>
      <c r="G158" s="250"/>
      <c r="H158" s="3"/>
    </row>
    <row r="159" spans="1:8" ht="12.75">
      <c r="A159" s="251"/>
      <c r="B159" s="252"/>
      <c r="C159" s="250"/>
      <c r="D159" s="248"/>
      <c r="E159" s="248"/>
      <c r="F159" s="249"/>
      <c r="G159" s="250"/>
      <c r="H159" s="3"/>
    </row>
    <row r="160" spans="1:8" ht="12.75">
      <c r="A160" s="251"/>
      <c r="B160" s="253"/>
      <c r="C160" s="250"/>
      <c r="D160" s="248"/>
      <c r="E160" s="248"/>
      <c r="F160" s="249"/>
      <c r="G160" s="250"/>
      <c r="H160" s="3"/>
    </row>
    <row r="161" spans="1:8" ht="12.75">
      <c r="A161" s="251"/>
      <c r="B161" s="252"/>
      <c r="C161" s="250"/>
      <c r="D161" s="248"/>
      <c r="E161" s="248"/>
      <c r="F161" s="249"/>
      <c r="G161" s="250"/>
      <c r="H161" s="3"/>
    </row>
    <row r="162" spans="1:8" ht="12.75">
      <c r="A162" s="251"/>
      <c r="B162" s="253"/>
      <c r="C162" s="250"/>
      <c r="D162" s="248"/>
      <c r="E162" s="248"/>
      <c r="F162" s="249"/>
      <c r="G162" s="250"/>
      <c r="H162" s="3"/>
    </row>
    <row r="163" spans="1:8" ht="12.75">
      <c r="A163" s="251"/>
      <c r="B163" s="252"/>
      <c r="C163" s="250"/>
      <c r="D163" s="248"/>
      <c r="E163" s="248"/>
      <c r="F163" s="249"/>
      <c r="G163" s="250"/>
      <c r="H163" s="3"/>
    </row>
    <row r="164" spans="1:8" ht="12.75">
      <c r="A164" s="251"/>
      <c r="B164" s="253"/>
      <c r="C164" s="250"/>
      <c r="D164" s="248"/>
      <c r="E164" s="248"/>
      <c r="F164" s="249"/>
      <c r="G164" s="250"/>
      <c r="H164" s="3"/>
    </row>
    <row r="165" spans="1:8" ht="12.75">
      <c r="A165" s="251"/>
      <c r="B165" s="252"/>
      <c r="C165" s="250"/>
      <c r="D165" s="248"/>
      <c r="E165" s="248"/>
      <c r="F165" s="249"/>
      <c r="G165" s="250"/>
      <c r="H165" s="3"/>
    </row>
    <row r="166" spans="1:8" ht="12.75">
      <c r="A166" s="251"/>
      <c r="B166" s="253"/>
      <c r="C166" s="250"/>
      <c r="D166" s="248"/>
      <c r="E166" s="248"/>
      <c r="F166" s="249"/>
      <c r="G166" s="250"/>
      <c r="H166" s="3"/>
    </row>
    <row r="167" spans="1:8" ht="12.75">
      <c r="A167" s="251"/>
      <c r="B167" s="252"/>
      <c r="C167" s="250"/>
      <c r="D167" s="248"/>
      <c r="E167" s="248"/>
      <c r="F167" s="249"/>
      <c r="G167" s="250"/>
      <c r="H167" s="3"/>
    </row>
    <row r="168" spans="1:8" ht="12.75">
      <c r="A168" s="251"/>
      <c r="B168" s="253"/>
      <c r="C168" s="250"/>
      <c r="D168" s="248"/>
      <c r="E168" s="248"/>
      <c r="F168" s="249"/>
      <c r="G168" s="250"/>
      <c r="H168" s="3"/>
    </row>
    <row r="169" spans="1:8" ht="12.75">
      <c r="A169" s="251"/>
      <c r="B169" s="252"/>
      <c r="C169" s="250"/>
      <c r="D169" s="248"/>
      <c r="E169" s="248"/>
      <c r="F169" s="249"/>
      <c r="G169" s="250"/>
      <c r="H169" s="3"/>
    </row>
    <row r="170" spans="1:8" ht="12.75">
      <c r="A170" s="251"/>
      <c r="B170" s="253"/>
      <c r="C170" s="250"/>
      <c r="D170" s="248"/>
      <c r="E170" s="248"/>
      <c r="F170" s="249"/>
      <c r="G170" s="250"/>
      <c r="H170" s="3"/>
    </row>
    <row r="171" spans="1:8" ht="12.75">
      <c r="A171" s="251"/>
      <c r="B171" s="252"/>
      <c r="C171" s="250"/>
      <c r="D171" s="248"/>
      <c r="E171" s="248"/>
      <c r="F171" s="249"/>
      <c r="G171" s="250"/>
      <c r="H171" s="3"/>
    </row>
    <row r="172" spans="1:8" ht="12.75">
      <c r="A172" s="251"/>
      <c r="B172" s="253"/>
      <c r="C172" s="250"/>
      <c r="D172" s="248"/>
      <c r="E172" s="248"/>
      <c r="F172" s="249"/>
      <c r="G172" s="250"/>
      <c r="H172" s="3"/>
    </row>
    <row r="173" spans="1:8" ht="12.75">
      <c r="A173" s="251"/>
      <c r="B173" s="252"/>
      <c r="C173" s="250"/>
      <c r="D173" s="248"/>
      <c r="E173" s="248"/>
      <c r="F173" s="249"/>
      <c r="G173" s="250"/>
      <c r="H173" s="3"/>
    </row>
    <row r="174" spans="1:8" ht="12.75">
      <c r="A174" s="251"/>
      <c r="B174" s="253"/>
      <c r="C174" s="250"/>
      <c r="D174" s="248"/>
      <c r="E174" s="248"/>
      <c r="F174" s="249"/>
      <c r="G174" s="250"/>
      <c r="H174" s="3"/>
    </row>
    <row r="175" spans="1:8" ht="12.75">
      <c r="A175" s="251"/>
      <c r="B175" s="252"/>
      <c r="C175" s="250"/>
      <c r="D175" s="248"/>
      <c r="E175" s="248"/>
      <c r="F175" s="249"/>
      <c r="G175" s="250"/>
      <c r="H175" s="3"/>
    </row>
    <row r="176" spans="1:8" ht="12.75">
      <c r="A176" s="251"/>
      <c r="B176" s="253"/>
      <c r="C176" s="250"/>
      <c r="D176" s="248"/>
      <c r="E176" s="248"/>
      <c r="F176" s="249"/>
      <c r="G176" s="250"/>
      <c r="H176" s="3"/>
    </row>
    <row r="177" spans="1:8" ht="12.75">
      <c r="A177" s="251"/>
      <c r="B177" s="252"/>
      <c r="C177" s="250"/>
      <c r="D177" s="248"/>
      <c r="E177" s="248"/>
      <c r="F177" s="249"/>
      <c r="G177" s="250"/>
      <c r="H177" s="3"/>
    </row>
    <row r="178" spans="1:8" ht="12.75">
      <c r="A178" s="251"/>
      <c r="B178" s="253"/>
      <c r="C178" s="250"/>
      <c r="D178" s="248"/>
      <c r="E178" s="248"/>
      <c r="F178" s="249"/>
      <c r="G178" s="250"/>
      <c r="H178" s="3"/>
    </row>
    <row r="179" spans="1:8" ht="12.75">
      <c r="A179" s="251"/>
      <c r="B179" s="252"/>
      <c r="C179" s="250"/>
      <c r="D179" s="248"/>
      <c r="E179" s="248"/>
      <c r="F179" s="249"/>
      <c r="G179" s="250"/>
      <c r="H179" s="3"/>
    </row>
    <row r="180" spans="1:8" ht="12.75">
      <c r="A180" s="251"/>
      <c r="B180" s="253"/>
      <c r="C180" s="250"/>
      <c r="D180" s="248"/>
      <c r="E180" s="248"/>
      <c r="F180" s="249"/>
      <c r="G180" s="250"/>
      <c r="H180" s="3"/>
    </row>
    <row r="181" spans="1:8" ht="12.75">
      <c r="A181" s="251"/>
      <c r="B181" s="252"/>
      <c r="C181" s="250"/>
      <c r="D181" s="248"/>
      <c r="E181" s="248"/>
      <c r="F181" s="249"/>
      <c r="G181" s="250"/>
      <c r="H181" s="3"/>
    </row>
    <row r="182" spans="1:8" ht="12.75">
      <c r="A182" s="251"/>
      <c r="B182" s="253"/>
      <c r="C182" s="250"/>
      <c r="D182" s="248"/>
      <c r="E182" s="248"/>
      <c r="F182" s="249"/>
      <c r="G182" s="250"/>
      <c r="H182" s="3"/>
    </row>
    <row r="183" spans="1:8" ht="12.75">
      <c r="A183" s="251"/>
      <c r="B183" s="252"/>
      <c r="C183" s="250"/>
      <c r="D183" s="248"/>
      <c r="E183" s="248"/>
      <c r="F183" s="249"/>
      <c r="G183" s="250"/>
      <c r="H183" s="3"/>
    </row>
    <row r="184" spans="1:8" ht="12.75">
      <c r="A184" s="251"/>
      <c r="B184" s="253"/>
      <c r="C184" s="250"/>
      <c r="D184" s="248"/>
      <c r="E184" s="248"/>
      <c r="F184" s="249"/>
      <c r="G184" s="250"/>
      <c r="H184" s="3"/>
    </row>
    <row r="185" spans="1:8" ht="12.75">
      <c r="A185" s="251"/>
      <c r="B185" s="252"/>
      <c r="C185" s="250"/>
      <c r="D185" s="248"/>
      <c r="E185" s="248"/>
      <c r="F185" s="249"/>
      <c r="G185" s="250"/>
      <c r="H185" s="3"/>
    </row>
    <row r="186" spans="1:8" ht="12.75">
      <c r="A186" s="251"/>
      <c r="B186" s="253"/>
      <c r="C186" s="250"/>
      <c r="D186" s="248"/>
      <c r="E186" s="248"/>
      <c r="F186" s="249"/>
      <c r="G186" s="250"/>
      <c r="H186" s="3"/>
    </row>
    <row r="187" spans="1:8" ht="12.75">
      <c r="A187" s="37"/>
      <c r="B187" s="38"/>
      <c r="C187" s="28"/>
      <c r="D187" s="29"/>
      <c r="E187" s="29"/>
      <c r="F187" s="39"/>
      <c r="G187" s="28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</sheetData>
  <sheetProtection/>
  <mergeCells count="640">
    <mergeCell ref="G25:G26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29:F30"/>
    <mergeCell ref="G29:G30"/>
    <mergeCell ref="A27:A28"/>
    <mergeCell ref="B27:B28"/>
    <mergeCell ref="C27:C28"/>
    <mergeCell ref="D27:D28"/>
    <mergeCell ref="E27:E28"/>
    <mergeCell ref="F27:F28"/>
    <mergeCell ref="C31:C32"/>
    <mergeCell ref="D31:D32"/>
    <mergeCell ref="E31:E32"/>
    <mergeCell ref="F31:F32"/>
    <mergeCell ref="G27:G28"/>
    <mergeCell ref="A29:A30"/>
    <mergeCell ref="B29:B30"/>
    <mergeCell ref="C29:C30"/>
    <mergeCell ref="D29:D30"/>
    <mergeCell ref="E29:E30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A179:A180"/>
    <mergeCell ref="B179:B180"/>
    <mergeCell ref="C179:C180"/>
    <mergeCell ref="D179:D180"/>
    <mergeCell ref="A185:A186"/>
    <mergeCell ref="B185:B186"/>
    <mergeCell ref="C185:C186"/>
    <mergeCell ref="D181:D182"/>
    <mergeCell ref="A183:A184"/>
    <mergeCell ref="B183:B184"/>
    <mergeCell ref="B181:B182"/>
    <mergeCell ref="C181:C182"/>
    <mergeCell ref="F185:F186"/>
    <mergeCell ref="G185:G186"/>
    <mergeCell ref="E181:E182"/>
    <mergeCell ref="F181:F182"/>
    <mergeCell ref="G181:G182"/>
    <mergeCell ref="D185:D186"/>
    <mergeCell ref="E185:E186"/>
    <mergeCell ref="A1:G1"/>
    <mergeCell ref="E183:E184"/>
    <mergeCell ref="F183:F184"/>
    <mergeCell ref="G183:G184"/>
    <mergeCell ref="E179:E180"/>
    <mergeCell ref="F179:F180"/>
    <mergeCell ref="G179:G180"/>
    <mergeCell ref="A181:A182"/>
    <mergeCell ref="C183:C184"/>
    <mergeCell ref="D183:D18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09"/>
  <sheetViews>
    <sheetView tabSelected="1" zoomScalePageLayoutView="0" workbookViewId="0" topLeftCell="A1">
      <selection activeCell="D2" sqref="D2:G2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9" t="s">
        <v>33</v>
      </c>
      <c r="B1" s="299"/>
      <c r="C1" s="299"/>
      <c r="D1" s="299"/>
      <c r="E1" s="299"/>
      <c r="F1" s="299"/>
      <c r="G1" s="29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88" t="s">
        <v>37</v>
      </c>
      <c r="B2" s="188"/>
      <c r="C2" s="188"/>
      <c r="D2" s="300" t="s">
        <v>156</v>
      </c>
      <c r="E2" s="301"/>
      <c r="F2" s="301"/>
      <c r="G2" s="302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3"/>
      <c r="W2" s="3"/>
    </row>
    <row r="3" spans="2:35" ht="31.5" customHeight="1" thickBot="1">
      <c r="B3" s="58"/>
      <c r="C3" s="58"/>
      <c r="D3" s="296" t="s">
        <v>157</v>
      </c>
      <c r="E3" s="296"/>
      <c r="F3" s="296"/>
      <c r="G3" s="59" t="str">
        <f>HYPERLINK('пр.взв'!D4)</f>
        <v>В.к.    74  кг.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303" t="s">
        <v>15</v>
      </c>
      <c r="B4" s="305" t="s">
        <v>5</v>
      </c>
      <c r="C4" s="292" t="s">
        <v>2</v>
      </c>
      <c r="D4" s="292" t="s">
        <v>3</v>
      </c>
      <c r="E4" s="292" t="s">
        <v>4</v>
      </c>
      <c r="F4" s="292" t="s">
        <v>8</v>
      </c>
      <c r="G4" s="294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304"/>
      <c r="B5" s="293"/>
      <c r="C5" s="278"/>
      <c r="D5" s="293"/>
      <c r="E5" s="278"/>
      <c r="F5" s="278"/>
      <c r="G5" s="29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313" t="s">
        <v>10</v>
      </c>
      <c r="B6" s="291">
        <v>9</v>
      </c>
      <c r="C6" s="227" t="str">
        <f>VLOOKUP(B6,'пр.взв'!B7:G82,2,FALSE)</f>
        <v>Беляев Алексей Владимирович</v>
      </c>
      <c r="D6" s="128" t="str">
        <f>VLOOKUP(B6,'пр.взв'!B7:G82,3,FALSE)</f>
        <v>16.03.1996, кмс</v>
      </c>
      <c r="E6" s="124" t="str">
        <f>VLOOKUP(B6,'пр.взв'!B7:G82,4,FALSE)</f>
        <v>ПФО, Самарская, Самара</v>
      </c>
      <c r="F6" s="126"/>
      <c r="G6" s="298" t="str">
        <f>VLOOKUP(B6,'пр.взв'!B7:G82,6,FALSE)</f>
        <v>Киргизов В.В.          Аржаткин В.В.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83"/>
      <c r="B7" s="288"/>
      <c r="C7" s="289"/>
      <c r="D7" s="297"/>
      <c r="E7" s="284"/>
      <c r="F7" s="285"/>
      <c r="G7" s="286"/>
    </row>
    <row r="8" spans="1:7" ht="10.5" customHeight="1">
      <c r="A8" s="314" t="s">
        <v>11</v>
      </c>
      <c r="B8" s="287">
        <v>18</v>
      </c>
      <c r="C8" s="289" t="str">
        <f>VLOOKUP(B8,'пр.взв'!B7:G82,2,FALSE)</f>
        <v>Будаков Наил Намиг Оглы</v>
      </c>
      <c r="D8" s="290" t="str">
        <f>VLOOKUP(B8,'пр.взв'!B7:G82,3,FALSE)</f>
        <v>01.05.1993, кмс</v>
      </c>
      <c r="E8" s="284" t="str">
        <f>VLOOKUP(B8,'пр.взв'!B7:G82,4,FALSE)</f>
        <v>ПФО, Самарская, Самара</v>
      </c>
      <c r="F8" s="285"/>
      <c r="G8" s="286" t="str">
        <f>VLOOKUP(B8,'пр.взв'!B7:G82,6,FALSE)</f>
        <v>Коновалов А.П.       Аржаткин В.В.</v>
      </c>
    </row>
    <row r="9" spans="1:7" ht="10.5" customHeight="1">
      <c r="A9" s="283"/>
      <c r="B9" s="288"/>
      <c r="C9" s="289"/>
      <c r="D9" s="290"/>
      <c r="E9" s="284"/>
      <c r="F9" s="285"/>
      <c r="G9" s="286"/>
    </row>
    <row r="10" spans="1:7" ht="10.5" customHeight="1">
      <c r="A10" s="314" t="s">
        <v>12</v>
      </c>
      <c r="B10" s="287">
        <v>10</v>
      </c>
      <c r="C10" s="289" t="str">
        <f>VLOOKUP(B10,'пр.взв'!B7:G82,2,FALSE)</f>
        <v>Джлавян Давид Григорьевич</v>
      </c>
      <c r="D10" s="290" t="str">
        <f>VLOOKUP(B10,'пр.взв'!B7:G82,3,FALSE)</f>
        <v>23.12.1993,кмс</v>
      </c>
      <c r="E10" s="284" t="str">
        <f>VLOOKUP(B10,'пр.взв'!B7:G82,4,FALSE)</f>
        <v>ПФО, Саратовская, Саратов, Динамо</v>
      </c>
      <c r="F10" s="285"/>
      <c r="G10" s="286" t="str">
        <f>VLOOKUP(B10,'пр.взв'!B7:G82,6,FALSE)</f>
        <v>Нилогов В.В.         Мартынов А.Г.</v>
      </c>
    </row>
    <row r="11" spans="1:7" ht="10.5" customHeight="1">
      <c r="A11" s="283"/>
      <c r="B11" s="288"/>
      <c r="C11" s="289"/>
      <c r="D11" s="290"/>
      <c r="E11" s="284"/>
      <c r="F11" s="285"/>
      <c r="G11" s="286"/>
    </row>
    <row r="12" spans="1:7" ht="10.5" customHeight="1">
      <c r="A12" s="314" t="s">
        <v>12</v>
      </c>
      <c r="B12" s="287">
        <v>13</v>
      </c>
      <c r="C12" s="289" t="str">
        <f>VLOOKUP(B12,'пр.взв'!B7:G82,2,FALSE)</f>
        <v>Каюмов Динар Айдарович</v>
      </c>
      <c r="D12" s="290" t="str">
        <f>VLOOKUP(B12,'пр.взв'!B7:G82,3,FALSE)</f>
        <v>27.06.1996,кмс</v>
      </c>
      <c r="E12" s="284" t="str">
        <f>VLOOKUP(B12,'пр.взв'!B7:G82,4,FALSE)</f>
        <v>ПФО,р.Башкортостан, Октябрьский</v>
      </c>
      <c r="F12" s="285"/>
      <c r="G12" s="286" t="str">
        <f>VLOOKUP(B12,'пр.взв'!B7:G82,6,FALSE)</f>
        <v>Залеев Р.Г.         Ахуньянов Р.М..</v>
      </c>
    </row>
    <row r="13" spans="1:7" ht="10.5" customHeight="1">
      <c r="A13" s="283"/>
      <c r="B13" s="288"/>
      <c r="C13" s="289"/>
      <c r="D13" s="290"/>
      <c r="E13" s="284"/>
      <c r="F13" s="285"/>
      <c r="G13" s="286"/>
    </row>
    <row r="14" spans="1:7" ht="10.5" customHeight="1">
      <c r="A14" s="314" t="s">
        <v>14</v>
      </c>
      <c r="B14" s="287">
        <v>15</v>
      </c>
      <c r="C14" s="289" t="str">
        <f>VLOOKUP(B14,'пр.взв'!B7:G82,2,FALSE)</f>
        <v>Стройков Михаил Александрович</v>
      </c>
      <c r="D14" s="290" t="str">
        <f>VLOOKUP(B14,'пр.взв'!B7:G82,3,FALSE)</f>
        <v>26.09.1995,кмс</v>
      </c>
      <c r="E14" s="284" t="str">
        <f>VLOOKUP(B14,'пр.взв'!B7:G82,4,FALSE)</f>
        <v>ПФО,Саратовская,Саратов ФСОП "Россия"</v>
      </c>
      <c r="F14" s="285"/>
      <c r="G14" s="286" t="str">
        <f>VLOOKUP(B14,'пр.взв'!B7:G82,6,FALSE)</f>
        <v>Коченюк А.А.</v>
      </c>
    </row>
    <row r="15" spans="1:7" ht="10.5" customHeight="1">
      <c r="A15" s="283"/>
      <c r="B15" s="288"/>
      <c r="C15" s="289"/>
      <c r="D15" s="290"/>
      <c r="E15" s="284"/>
      <c r="F15" s="285"/>
      <c r="G15" s="286"/>
    </row>
    <row r="16" spans="1:7" ht="10.5" customHeight="1">
      <c r="A16" s="314" t="s">
        <v>105</v>
      </c>
      <c r="B16" s="287">
        <v>6</v>
      </c>
      <c r="C16" s="289" t="str">
        <f>VLOOKUP(B16,'пр.взв'!B7:G82,2,FALSE)</f>
        <v>Петров Дмитрий Витальевич</v>
      </c>
      <c r="D16" s="290" t="str">
        <f>VLOOKUP(B16,'пр.взв'!B7:G82,3,FALSE)</f>
        <v>29.09.1997, кмс</v>
      </c>
      <c r="E16" s="284" t="str">
        <f>VLOOKUP(B16,'пр.взв'!B7:G82,4,FALSE)</f>
        <v>ПФО, Чувашская Республика, Чебоксары, кмс</v>
      </c>
      <c r="F16" s="285"/>
      <c r="G16" s="286" t="str">
        <f>VLOOKUP(B16,'пр.взв'!B7:G82,6,FALSE)</f>
        <v>Малов С.А.,          Гусев О.М.</v>
      </c>
    </row>
    <row r="17" spans="1:7" ht="10.5" customHeight="1">
      <c r="A17" s="283"/>
      <c r="B17" s="288"/>
      <c r="C17" s="289"/>
      <c r="D17" s="290"/>
      <c r="E17" s="284"/>
      <c r="F17" s="285"/>
      <c r="G17" s="286"/>
    </row>
    <row r="18" spans="1:7" ht="10.5" customHeight="1">
      <c r="A18" s="314" t="s">
        <v>106</v>
      </c>
      <c r="B18" s="287">
        <v>2</v>
      </c>
      <c r="C18" s="289" t="str">
        <f>VLOOKUP(B18,'пр.взв'!B7:G82,2,FALSE)</f>
        <v>Сомов Илья Александрович</v>
      </c>
      <c r="D18" s="290" t="str">
        <f>VLOOKUP(B18,'пр.взв'!B7:G82,3,FALSE)</f>
        <v>13.08.1997, кмс</v>
      </c>
      <c r="E18" s="284" t="str">
        <f>VLOOKUP(B18,'пр.взв'!B7:G82,4,FALSE)</f>
        <v>ПФО, Саратовская, Саратов, Динамо</v>
      </c>
      <c r="F18" s="285"/>
      <c r="G18" s="286" t="str">
        <f>VLOOKUP(B18,'пр.взв'!B7:G82,6,FALSE)</f>
        <v>Нилогов В.В.         Мартынов А.Г.</v>
      </c>
    </row>
    <row r="19" spans="1:7" ht="10.5" customHeight="1">
      <c r="A19" s="283"/>
      <c r="B19" s="288"/>
      <c r="C19" s="289"/>
      <c r="D19" s="290"/>
      <c r="E19" s="284"/>
      <c r="F19" s="285"/>
      <c r="G19" s="286"/>
    </row>
    <row r="20" spans="1:7" ht="10.5" customHeight="1">
      <c r="A20" s="314" t="s">
        <v>107</v>
      </c>
      <c r="B20" s="287">
        <v>12</v>
      </c>
      <c r="C20" s="289" t="str">
        <f>VLOOKUP(B20,'пр.взв'!B7:G82,2,FALSE)</f>
        <v>Подковальников Никита Сергеевич</v>
      </c>
      <c r="D20" s="290" t="str">
        <f>VLOOKUP(B20,'пр.взв'!B7:G82,3,FALSE)</f>
        <v>21.03.19993, мс</v>
      </c>
      <c r="E20" s="284" t="str">
        <f>VLOOKUP(B20,'пр.взв'!B7:G82,4,FALSE)</f>
        <v>ПФО, Самарская, Самара</v>
      </c>
      <c r="F20" s="285"/>
      <c r="G20" s="286" t="str">
        <f>VLOOKUP(B20,'пр.взв'!B7:G82,6,FALSE)</f>
        <v>Маховский Г.Н.         Коновалов А.П.</v>
      </c>
    </row>
    <row r="21" spans="1:7" ht="10.5" customHeight="1">
      <c r="A21" s="283"/>
      <c r="B21" s="288"/>
      <c r="C21" s="289"/>
      <c r="D21" s="290"/>
      <c r="E21" s="284"/>
      <c r="F21" s="285"/>
      <c r="G21" s="286"/>
    </row>
    <row r="22" spans="1:7" ht="10.5" customHeight="1">
      <c r="A22" s="314" t="s">
        <v>108</v>
      </c>
      <c r="B22" s="287">
        <v>4</v>
      </c>
      <c r="C22" s="289" t="str">
        <f>VLOOKUP(B22,'пр.взв'!B7:G82,2,FALSE)</f>
        <v>Галиакберов Дамир Рашидович</v>
      </c>
      <c r="D22" s="290" t="str">
        <f>VLOOKUP(B22,'пр.взв'!B7:G82,3,FALSE)</f>
        <v>23.10.1993,кмс</v>
      </c>
      <c r="E22" s="284" t="str">
        <f>VLOOKUP(B22,'пр.взв'!B7:G82,4,FALSE)</f>
        <v>ПФО,р.Башкортостан, Октябрьский</v>
      </c>
      <c r="F22" s="285"/>
      <c r="G22" s="286" t="str">
        <f>VLOOKUP(B22,'пр.взв'!B7:G82,6,FALSE)</f>
        <v>Залеев Р.Г.         Ахуньянов Р.М..</v>
      </c>
    </row>
    <row r="23" spans="1:7" ht="10.5" customHeight="1">
      <c r="A23" s="283"/>
      <c r="B23" s="288"/>
      <c r="C23" s="289"/>
      <c r="D23" s="290"/>
      <c r="E23" s="284"/>
      <c r="F23" s="285"/>
      <c r="G23" s="286"/>
    </row>
    <row r="24" spans="1:7" ht="10.5" customHeight="1">
      <c r="A24" s="314" t="s">
        <v>109</v>
      </c>
      <c r="B24" s="287">
        <v>20</v>
      </c>
      <c r="C24" s="289" t="str">
        <f>VLOOKUP(B24,'пр.взв'!B7:G82,2,FALSE)</f>
        <v>Муртазин Сулейман Фаридович</v>
      </c>
      <c r="D24" s="290" t="str">
        <f>VLOOKUP(B24,'пр.взв'!B7:G82,3,FALSE)</f>
        <v>22.07.1993,кмс</v>
      </c>
      <c r="E24" s="284" t="str">
        <f>VLOOKUP(B24,'пр.взв'!B7:G82,4,FALSE)</f>
        <v>ПФО,р.Башкортостан, Октябрьский</v>
      </c>
      <c r="F24" s="285"/>
      <c r="G24" s="286" t="str">
        <f>VLOOKUP(B24,'пр.взв'!B7:G82,6,FALSE)</f>
        <v>Залеев Р.Г.         Ахуньянов Р.М..</v>
      </c>
    </row>
    <row r="25" spans="1:7" ht="10.5" customHeight="1">
      <c r="A25" s="283"/>
      <c r="B25" s="288"/>
      <c r="C25" s="289"/>
      <c r="D25" s="290"/>
      <c r="E25" s="284"/>
      <c r="F25" s="285"/>
      <c r="G25" s="286"/>
    </row>
    <row r="26" spans="1:7" ht="10.5" customHeight="1">
      <c r="A26" s="314" t="s">
        <v>110</v>
      </c>
      <c r="B26" s="287">
        <v>19</v>
      </c>
      <c r="C26" s="289" t="str">
        <f>VLOOKUP(B26,'пр.взв'!B7:G82,2,FALSE)</f>
        <v>Цыганков Павел Александрович </v>
      </c>
      <c r="D26" s="290" t="str">
        <f>VLOOKUP(B26,'пр.взв'!B7:G82,3,FALSE)</f>
        <v>02.12.1993, кмс</v>
      </c>
      <c r="E26" s="284" t="str">
        <f>VLOOKUP(B26,'пр.взв'!B7:G82,4,FALSE)</f>
        <v>ПФО,Самарская,Самара, СГАУ</v>
      </c>
      <c r="F26" s="285"/>
      <c r="G26" s="286" t="str">
        <f>VLOOKUP(B26,'пр.взв'!B7:G82,6,FALSE)</f>
        <v>Югай К.В.                 Хусаинов А.М.</v>
      </c>
    </row>
    <row r="27" spans="1:7" ht="10.5" customHeight="1">
      <c r="A27" s="283"/>
      <c r="B27" s="288"/>
      <c r="C27" s="289"/>
      <c r="D27" s="290"/>
      <c r="E27" s="284"/>
      <c r="F27" s="285"/>
      <c r="G27" s="286"/>
    </row>
    <row r="28" spans="1:7" ht="10.5" customHeight="1">
      <c r="A28" s="314" t="s">
        <v>111</v>
      </c>
      <c r="B28" s="287">
        <v>7</v>
      </c>
      <c r="C28" s="289" t="str">
        <f>VLOOKUP(B28,'пр.взв'!B7:G82,2,FALSE)</f>
        <v>Муродов Салмоншох Сайдумарович</v>
      </c>
      <c r="D28" s="290" t="str">
        <f>VLOOKUP(B28,'пр.взв'!B7:G82,3,FALSE)</f>
        <v>19.07.1992, кмс</v>
      </c>
      <c r="E28" s="284" t="str">
        <f>VLOOKUP(B28,'пр.взв'!B7:G82,4,FALSE)</f>
        <v>ПФО, Пермский край, Пермь, кмс</v>
      </c>
      <c r="F28" s="285"/>
      <c r="G28" s="286" t="str">
        <f>VLOOKUP(B28,'пр.взв'!B7:G82,6,FALSE)</f>
        <v>Газеев А.Г.</v>
      </c>
    </row>
    <row r="29" spans="1:7" ht="10.5" customHeight="1">
      <c r="A29" s="283"/>
      <c r="B29" s="288"/>
      <c r="C29" s="289"/>
      <c r="D29" s="290"/>
      <c r="E29" s="284"/>
      <c r="F29" s="285"/>
      <c r="G29" s="286"/>
    </row>
    <row r="30" spans="1:7" ht="10.5" customHeight="1">
      <c r="A30" s="314" t="s">
        <v>112</v>
      </c>
      <c r="B30" s="287">
        <v>1</v>
      </c>
      <c r="C30" s="289" t="str">
        <f>VLOOKUP(B30,'пр.взв'!B7:G82,2,FALSE)</f>
        <v>Любимов Денис Сергеевич</v>
      </c>
      <c r="D30" s="290" t="str">
        <f>VLOOKUP(B30,'пр.взв'!B7:G82,3,FALSE)</f>
        <v>12.01.1997,кмс</v>
      </c>
      <c r="E30" s="284" t="str">
        <f>VLOOKUP(B30,'пр.взв'!B7:G82,4,FALSE)</f>
        <v>ПФО,Ульяновская,Дмитровград, ФСОП "Россия"</v>
      </c>
      <c r="F30" s="285"/>
      <c r="G30" s="286" t="str">
        <f>VLOOKUP(B30,'пр.взв'!B7:G82,6,FALSE)</f>
        <v>Хафиятов Р.Х.    Чебаков Р.В.</v>
      </c>
    </row>
    <row r="31" spans="1:14" ht="10.5" customHeight="1">
      <c r="A31" s="283"/>
      <c r="B31" s="288"/>
      <c r="C31" s="289"/>
      <c r="D31" s="290"/>
      <c r="E31" s="284"/>
      <c r="F31" s="285"/>
      <c r="G31" s="286"/>
      <c r="H31" s="5"/>
      <c r="I31" s="5"/>
      <c r="J31" s="5"/>
      <c r="L31" s="5"/>
      <c r="M31" s="5"/>
      <c r="N31" s="5"/>
    </row>
    <row r="32" spans="1:14" ht="10.5" customHeight="1">
      <c r="A32" s="314" t="s">
        <v>113</v>
      </c>
      <c r="B32" s="287">
        <v>8</v>
      </c>
      <c r="C32" s="289" t="str">
        <f>VLOOKUP(B32,'пр.взв'!B7:G82,2,FALSE)</f>
        <v>Рахимов Мирзобек Бахтиярович</v>
      </c>
      <c r="D32" s="290" t="str">
        <f>VLOOKUP(B32,'пр.взв'!B7:G82,3,FALSE)</f>
        <v>08.09.1994,кмс</v>
      </c>
      <c r="E32" s="284" t="str">
        <f>VLOOKUP(B32,'пр.взв'!B7:G82,4,FALSE)</f>
        <v>ПФО, Оренбургская, Соль-Илецк</v>
      </c>
      <c r="F32" s="285"/>
      <c r="G32" s="286" t="str">
        <f>VLOOKUP(B32,'пр.взв'!B7:G82,6,FALSE)</f>
        <v>Бисенов С.Г.</v>
      </c>
      <c r="H32" s="5"/>
      <c r="I32" s="5"/>
      <c r="J32" s="5"/>
      <c r="L32" s="5"/>
      <c r="M32" s="5"/>
      <c r="N32" s="5"/>
    </row>
    <row r="33" spans="1:14" ht="10.5" customHeight="1">
      <c r="A33" s="283"/>
      <c r="B33" s="288"/>
      <c r="C33" s="289"/>
      <c r="D33" s="290"/>
      <c r="E33" s="284"/>
      <c r="F33" s="285"/>
      <c r="G33" s="286"/>
      <c r="H33" s="5"/>
      <c r="I33" s="5"/>
      <c r="J33" s="5"/>
      <c r="L33" s="5"/>
      <c r="M33" s="5"/>
      <c r="N33" s="5"/>
    </row>
    <row r="34" spans="1:7" ht="10.5" customHeight="1">
      <c r="A34" s="314" t="s">
        <v>114</v>
      </c>
      <c r="B34" s="287">
        <v>3</v>
      </c>
      <c r="C34" s="289" t="str">
        <f>VLOOKUP(B34,'пр.взв'!B7:G82,2,FALSE)</f>
        <v>Соколов Сергей Сергеевич</v>
      </c>
      <c r="D34" s="290" t="str">
        <f>VLOOKUP(B34,'пр.взв'!B31:G110,3,FALSE)</f>
        <v>07.03.1995,кмс</v>
      </c>
      <c r="E34" s="284" t="str">
        <f>VLOOKUP(B34,'пр.взв'!B7:G82,4,FALSE)</f>
        <v>ПФО,Самарская,Самара, "Динамо"</v>
      </c>
      <c r="F34" s="285"/>
      <c r="G34" s="286" t="str">
        <f>VLOOKUP(B34,'пр.взв'!B7:G82,6,FALSE)</f>
        <v>Рахимкулов Р.А.  Гуляев А.Ю.</v>
      </c>
    </row>
    <row r="35" spans="1:7" ht="10.5" customHeight="1">
      <c r="A35" s="283"/>
      <c r="B35" s="288"/>
      <c r="C35" s="289"/>
      <c r="D35" s="290"/>
      <c r="E35" s="284"/>
      <c r="F35" s="285"/>
      <c r="G35" s="286"/>
    </row>
    <row r="36" spans="1:7" ht="10.5" customHeight="1">
      <c r="A36" s="314" t="s">
        <v>115</v>
      </c>
      <c r="B36" s="287">
        <v>14</v>
      </c>
      <c r="C36" s="289" t="str">
        <f>VLOOKUP(B36,'пр.взв'!B7:G82,2,FALSE)</f>
        <v>Капьев Ринат Рушанович</v>
      </c>
      <c r="D36" s="290" t="str">
        <f>VLOOKUP(B36,'пр.взв'!B7:G82,3,FALSE)</f>
        <v>15.04.1997 КМС</v>
      </c>
      <c r="E36" s="284" t="str">
        <f>VLOOKUP(B36,'пр.взв'!B7:G82,4,FALSE)</f>
        <v>ПФО, Пензенская обл., Пенза, ВС</v>
      </c>
      <c r="F36" s="285"/>
      <c r="G36" s="286" t="str">
        <f>VLOOKUP(B36,'пр.взв'!B7:G82,6,FALSE)</f>
        <v>Климов В.А.</v>
      </c>
    </row>
    <row r="37" spans="1:7" ht="10.5" customHeight="1">
      <c r="A37" s="283"/>
      <c r="B37" s="288"/>
      <c r="C37" s="289"/>
      <c r="D37" s="290"/>
      <c r="E37" s="284"/>
      <c r="F37" s="285"/>
      <c r="G37" s="286"/>
    </row>
    <row r="38" spans="1:7" ht="10.5" customHeight="1">
      <c r="A38" s="314" t="s">
        <v>116</v>
      </c>
      <c r="B38" s="287">
        <v>17</v>
      </c>
      <c r="C38" s="289" t="str">
        <f>VLOOKUP(B38,'пр.взв'!B7:G82,2,FALSE)</f>
        <v>Биченов Заурбек Сергеевич</v>
      </c>
      <c r="D38" s="290" t="str">
        <f>VLOOKUP(B38,'пр.взв'!B7:G82,3,FALSE)</f>
        <v>17.03.1993,кмс</v>
      </c>
      <c r="E38" s="284" t="str">
        <f>VLOOKUP(B38,'пр.взв'!B7:G82,4,FALSE)</f>
        <v>ПФО,Самарская,Самара, "Динамо"</v>
      </c>
      <c r="F38" s="285"/>
      <c r="G38" s="286" t="str">
        <f>VLOOKUP(B38,'пр.взв'!B7:G82,6,FALSE)</f>
        <v>Рахимкулов Р.А.  Гуляев А.Ю.</v>
      </c>
    </row>
    <row r="39" spans="1:7" ht="10.5" customHeight="1">
      <c r="A39" s="283" t="e">
        <f>HYPERLINK('[1]реквизиты'!$A$20)</f>
        <v>#REF!</v>
      </c>
      <c r="B39" s="288"/>
      <c r="C39" s="289"/>
      <c r="D39" s="290"/>
      <c r="E39" s="284"/>
      <c r="F39" s="285"/>
      <c r="G39" s="286"/>
    </row>
    <row r="40" spans="1:7" ht="10.5" customHeight="1">
      <c r="A40" s="314" t="s">
        <v>117</v>
      </c>
      <c r="B40" s="287">
        <v>5</v>
      </c>
      <c r="C40" s="289" t="str">
        <f>VLOOKUP(B40,'пр.взв'!B7:G82,2,FALSE)</f>
        <v>Раупов Дмитрий Собирджанович</v>
      </c>
      <c r="D40" s="290" t="str">
        <f>VLOOKUP(B40,'пр.взв'!B7:G82,3,FALSE)</f>
        <v>18.05.1994, кмс</v>
      </c>
      <c r="E40" s="284" t="str">
        <f>VLOOKUP(B40,'пр.взв'!B7:G82,4,FALSE)</f>
        <v>ПФО,Самарская,Самара, СГАУ</v>
      </c>
      <c r="F40" s="285"/>
      <c r="G40" s="286" t="str">
        <f>VLOOKUP(B40,'пр.взв'!B7:G82,6,FALSE)</f>
        <v>Югай К.В.                 Хусаинов А.М.</v>
      </c>
    </row>
    <row r="41" spans="1:7" ht="10.5" customHeight="1">
      <c r="A41" s="283"/>
      <c r="B41" s="288"/>
      <c r="C41" s="289"/>
      <c r="D41" s="290"/>
      <c r="E41" s="284"/>
      <c r="F41" s="285"/>
      <c r="G41" s="286"/>
    </row>
    <row r="42" spans="1:7" ht="10.5" customHeight="1">
      <c r="A42" s="314" t="s">
        <v>118</v>
      </c>
      <c r="B42" s="287">
        <v>16</v>
      </c>
      <c r="C42" s="289" t="str">
        <f>VLOOKUP(B42,'пр.взв'!B7:G82,2,FALSE)</f>
        <v>Сафин Искандер Наилевич</v>
      </c>
      <c r="D42" s="290" t="str">
        <f>VLOOKUP(B42,'пр.взв'!B7:G82,3,FALSE)</f>
        <v>23.05.1995,кмс</v>
      </c>
      <c r="E42" s="284" t="str">
        <f>VLOOKUP(B42,'пр.взв'!B7:G82,4,FALSE)</f>
        <v>ПФО,р.Татарстан,Альметьевск ФСОП "Россия"</v>
      </c>
      <c r="F42" s="285"/>
      <c r="G42" s="286" t="str">
        <f>VLOOKUP(B42,'пр.взв'!B7:G82,6,FALSE)</f>
        <v>Шарапов Р.И.</v>
      </c>
    </row>
    <row r="43" spans="1:7" ht="10.5" customHeight="1">
      <c r="A43" s="283"/>
      <c r="B43" s="288"/>
      <c r="C43" s="289"/>
      <c r="D43" s="290"/>
      <c r="E43" s="284"/>
      <c r="F43" s="285"/>
      <c r="G43" s="286"/>
    </row>
    <row r="44" spans="1:7" ht="10.5" customHeight="1">
      <c r="A44" s="314" t="s">
        <v>119</v>
      </c>
      <c r="B44" s="287">
        <v>11</v>
      </c>
      <c r="C44" s="289" t="str">
        <f>VLOOKUP(B44,'пр.взв'!B7:G82,2,FALSE)</f>
        <v>Жутаев Рустам Куанышпаевич</v>
      </c>
      <c r="D44" s="290" t="str">
        <f>VLOOKUP(B44,'пр.взв'!B7:G82,3,FALSE)</f>
        <v>01.05.1994, кмс</v>
      </c>
      <c r="E44" s="284" t="str">
        <f>VLOOKUP(B44,'пр.взв'!B7:G82,4,FALSE)</f>
        <v>ПФО,Самарская,Самара, СГАУ</v>
      </c>
      <c r="F44" s="285"/>
      <c r="G44" s="286" t="str">
        <f>VLOOKUP(B44,'пр.взв'!B7:G82,6,FALSE)</f>
        <v>Шкаев В.И.</v>
      </c>
    </row>
    <row r="45" spans="1:7" ht="10.5" customHeight="1">
      <c r="A45" s="283"/>
      <c r="B45" s="288"/>
      <c r="C45" s="289"/>
      <c r="D45" s="290"/>
      <c r="E45" s="284"/>
      <c r="F45" s="285"/>
      <c r="G45" s="286"/>
    </row>
    <row r="46" spans="1:26" ht="34.5" customHeight="1">
      <c r="A46" s="315" t="s">
        <v>158</v>
      </c>
      <c r="B46" s="44"/>
      <c r="C46" s="44"/>
      <c r="D46" s="45"/>
      <c r="E46" s="47" t="str">
        <f>HYPERLINK('[1]реквизиты'!$G$6)</f>
        <v>Балыков Ю.А.</v>
      </c>
      <c r="G46" s="49" t="str">
        <f>HYPERLINK('[1]реквизиты'!$G$7)</f>
        <v>/г.Заречный/</v>
      </c>
      <c r="H46" s="3"/>
      <c r="I46" s="3"/>
      <c r="J46" s="3"/>
      <c r="K46" s="3"/>
      <c r="L46" s="3"/>
      <c r="M46" s="3"/>
      <c r="N46" s="45"/>
      <c r="O46" s="45"/>
      <c r="P46" s="45"/>
      <c r="Q46" s="51"/>
      <c r="R46" s="48"/>
      <c r="S46" s="51"/>
      <c r="T46" s="48"/>
      <c r="U46" s="51"/>
      <c r="W46" s="51"/>
      <c r="X46" s="48"/>
      <c r="Y46" s="34"/>
      <c r="Z46" s="34"/>
    </row>
    <row r="47" spans="1:26" ht="28.5" customHeight="1">
      <c r="A47" s="52" t="str">
        <f>HYPERLINK('[1]реквизиты'!$A$8)</f>
        <v>Гл. секретарь, судья ВК</v>
      </c>
      <c r="B47" s="44"/>
      <c r="C47" s="50"/>
      <c r="D47" s="53"/>
      <c r="E47" s="47" t="str">
        <f>HYPERLINK('[1]реквизиты'!$G$8)</f>
        <v>Рожков В.И.</v>
      </c>
      <c r="F47" s="3"/>
      <c r="G47" s="49" t="str">
        <f>HYPERLINK('[1]реквизиты'!$G$9)</f>
        <v>/г.Саратов/</v>
      </c>
      <c r="H47" s="3"/>
      <c r="I47" s="3"/>
      <c r="J47" s="3"/>
      <c r="K47" s="3"/>
      <c r="L47" s="3"/>
      <c r="M47" s="3"/>
      <c r="N47" s="45"/>
      <c r="O47" s="45"/>
      <c r="P47" s="45"/>
      <c r="Q47" s="51"/>
      <c r="R47" s="48"/>
      <c r="S47" s="51"/>
      <c r="T47" s="48"/>
      <c r="U47" s="51"/>
      <c r="W47" s="51"/>
      <c r="X47" s="48"/>
      <c r="Y47" s="34"/>
      <c r="Z47" s="34"/>
    </row>
    <row r="48" spans="1:13" ht="12.75">
      <c r="A48" s="280"/>
      <c r="B48" s="252"/>
      <c r="C48" s="250"/>
      <c r="D48" s="248"/>
      <c r="E48" s="281"/>
      <c r="F48" s="282"/>
      <c r="G48" s="250"/>
      <c r="H48" s="3"/>
      <c r="I48" s="3"/>
      <c r="J48" s="3"/>
      <c r="K48" s="3"/>
      <c r="L48" s="3"/>
      <c r="M48" s="3"/>
    </row>
    <row r="49" spans="1:13" ht="12.75">
      <c r="A49" s="280"/>
      <c r="B49" s="253"/>
      <c r="C49" s="250"/>
      <c r="D49" s="248"/>
      <c r="E49" s="281"/>
      <c r="F49" s="282"/>
      <c r="G49" s="250"/>
      <c r="H49" s="3"/>
      <c r="I49" s="3"/>
      <c r="J49" s="3"/>
      <c r="K49" s="3"/>
      <c r="L49" s="3"/>
      <c r="M49" s="3"/>
    </row>
    <row r="50" spans="1:10" ht="12.75">
      <c r="A50" s="280"/>
      <c r="B50" s="252"/>
      <c r="C50" s="250"/>
      <c r="D50" s="248"/>
      <c r="E50" s="281"/>
      <c r="F50" s="282"/>
      <c r="G50" s="250"/>
      <c r="H50" s="3"/>
      <c r="I50" s="3"/>
      <c r="J50" s="3"/>
    </row>
    <row r="51" spans="1:10" ht="12.75">
      <c r="A51" s="280"/>
      <c r="B51" s="253"/>
      <c r="C51" s="250"/>
      <c r="D51" s="248"/>
      <c r="E51" s="281"/>
      <c r="F51" s="282"/>
      <c r="G51" s="250"/>
      <c r="H51" s="3"/>
      <c r="I51" s="3"/>
      <c r="J51" s="3"/>
    </row>
    <row r="52" spans="1:10" ht="12.75">
      <c r="A52" s="280"/>
      <c r="B52" s="252"/>
      <c r="C52" s="250"/>
      <c r="D52" s="248"/>
      <c r="E52" s="281"/>
      <c r="F52" s="282"/>
      <c r="G52" s="250"/>
      <c r="H52" s="3"/>
      <c r="I52" s="3"/>
      <c r="J52" s="3"/>
    </row>
    <row r="53" spans="1:10" ht="12.75">
      <c r="A53" s="280"/>
      <c r="B53" s="253"/>
      <c r="C53" s="250"/>
      <c r="D53" s="248"/>
      <c r="E53" s="281"/>
      <c r="F53" s="282"/>
      <c r="G53" s="250"/>
      <c r="H53" s="3"/>
      <c r="I53" s="3"/>
      <c r="J53" s="3"/>
    </row>
    <row r="54" spans="1:10" ht="12.75">
      <c r="A54" s="280"/>
      <c r="B54" s="252"/>
      <c r="C54" s="250"/>
      <c r="D54" s="248"/>
      <c r="E54" s="281"/>
      <c r="F54" s="282"/>
      <c r="G54" s="250"/>
      <c r="H54" s="3"/>
      <c r="I54" s="3"/>
      <c r="J54" s="3"/>
    </row>
    <row r="55" spans="1:10" ht="12.75">
      <c r="A55" s="280"/>
      <c r="B55" s="253"/>
      <c r="C55" s="250"/>
      <c r="D55" s="248"/>
      <c r="E55" s="281"/>
      <c r="F55" s="282"/>
      <c r="G55" s="250"/>
      <c r="H55" s="3"/>
      <c r="I55" s="3"/>
      <c r="J55" s="3"/>
    </row>
    <row r="56" spans="1:10" ht="12.75">
      <c r="A56" s="280"/>
      <c r="B56" s="252"/>
      <c r="C56" s="250"/>
      <c r="D56" s="248"/>
      <c r="E56" s="281"/>
      <c r="F56" s="282"/>
      <c r="G56" s="250"/>
      <c r="H56" s="3"/>
      <c r="I56" s="3"/>
      <c r="J56" s="3"/>
    </row>
    <row r="57" spans="1:10" ht="12.75">
      <c r="A57" s="280"/>
      <c r="B57" s="253"/>
      <c r="C57" s="250"/>
      <c r="D57" s="248"/>
      <c r="E57" s="281"/>
      <c r="F57" s="282"/>
      <c r="G57" s="250"/>
      <c r="H57" s="3"/>
      <c r="I57" s="3"/>
      <c r="J57" s="3"/>
    </row>
    <row r="58" spans="1:10" ht="12.75">
      <c r="A58" s="280"/>
      <c r="B58" s="252"/>
      <c r="C58" s="250"/>
      <c r="D58" s="248"/>
      <c r="E58" s="281"/>
      <c r="F58" s="282"/>
      <c r="G58" s="250"/>
      <c r="H58" s="3"/>
      <c r="I58" s="3"/>
      <c r="J58" s="3"/>
    </row>
    <row r="59" spans="1:10" ht="12.75">
      <c r="A59" s="280"/>
      <c r="B59" s="253"/>
      <c r="C59" s="250"/>
      <c r="D59" s="248"/>
      <c r="E59" s="281"/>
      <c r="F59" s="282"/>
      <c r="G59" s="250"/>
      <c r="H59" s="3"/>
      <c r="I59" s="3"/>
      <c r="J59" s="3"/>
    </row>
    <row r="60" spans="1:10" ht="12.75">
      <c r="A60" s="280"/>
      <c r="B60" s="252"/>
      <c r="C60" s="250"/>
      <c r="D60" s="248"/>
      <c r="E60" s="281"/>
      <c r="F60" s="282"/>
      <c r="G60" s="250"/>
      <c r="H60" s="3"/>
      <c r="I60" s="3"/>
      <c r="J60" s="3"/>
    </row>
    <row r="61" spans="1:10" ht="12.75">
      <c r="A61" s="280"/>
      <c r="B61" s="253"/>
      <c r="C61" s="250"/>
      <c r="D61" s="248"/>
      <c r="E61" s="281"/>
      <c r="F61" s="282"/>
      <c r="G61" s="250"/>
      <c r="H61" s="3"/>
      <c r="I61" s="3"/>
      <c r="J61" s="3"/>
    </row>
    <row r="62" spans="1:10" ht="12.75">
      <c r="A62" s="280"/>
      <c r="B62" s="252"/>
      <c r="C62" s="250"/>
      <c r="D62" s="248"/>
      <c r="E62" s="281"/>
      <c r="F62" s="282"/>
      <c r="G62" s="250"/>
      <c r="H62" s="3"/>
      <c r="I62" s="3"/>
      <c r="J62" s="3"/>
    </row>
    <row r="63" spans="1:10" ht="12.75">
      <c r="A63" s="280"/>
      <c r="B63" s="253"/>
      <c r="C63" s="250"/>
      <c r="D63" s="248"/>
      <c r="E63" s="281"/>
      <c r="F63" s="282"/>
      <c r="G63" s="250"/>
      <c r="H63" s="3"/>
      <c r="I63" s="3"/>
      <c r="J63" s="3"/>
    </row>
    <row r="64" spans="1:10" ht="12.75">
      <c r="A64" s="280"/>
      <c r="B64" s="252"/>
      <c r="C64" s="250"/>
      <c r="D64" s="248"/>
      <c r="E64" s="281"/>
      <c r="F64" s="282"/>
      <c r="G64" s="250"/>
      <c r="H64" s="3"/>
      <c r="I64" s="3"/>
      <c r="J64" s="3"/>
    </row>
    <row r="65" spans="1:10" ht="12.75">
      <c r="A65" s="280"/>
      <c r="B65" s="253"/>
      <c r="C65" s="250"/>
      <c r="D65" s="248"/>
      <c r="E65" s="281"/>
      <c r="F65" s="282"/>
      <c r="G65" s="250"/>
      <c r="H65" s="3"/>
      <c r="I65" s="3"/>
      <c r="J65" s="3"/>
    </row>
    <row r="66" spans="1:10" ht="12.75">
      <c r="A66" s="280"/>
      <c r="B66" s="252"/>
      <c r="C66" s="250"/>
      <c r="D66" s="248"/>
      <c r="E66" s="281"/>
      <c r="F66" s="282"/>
      <c r="G66" s="250"/>
      <c r="H66" s="3"/>
      <c r="I66" s="3"/>
      <c r="J66" s="3"/>
    </row>
    <row r="67" spans="1:10" ht="12.75">
      <c r="A67" s="280"/>
      <c r="B67" s="253"/>
      <c r="C67" s="250"/>
      <c r="D67" s="248"/>
      <c r="E67" s="281"/>
      <c r="F67" s="282"/>
      <c r="G67" s="250"/>
      <c r="H67" s="3"/>
      <c r="I67" s="3"/>
      <c r="J67" s="3"/>
    </row>
    <row r="68" spans="1:10" ht="12.75">
      <c r="A68" s="280"/>
      <c r="B68" s="252"/>
      <c r="C68" s="250"/>
      <c r="D68" s="248"/>
      <c r="E68" s="281"/>
      <c r="F68" s="282"/>
      <c r="G68" s="250"/>
      <c r="H68" s="3"/>
      <c r="I68" s="3"/>
      <c r="J68" s="3"/>
    </row>
    <row r="69" spans="1:10" ht="12.75">
      <c r="A69" s="280"/>
      <c r="B69" s="253"/>
      <c r="C69" s="250"/>
      <c r="D69" s="248"/>
      <c r="E69" s="281"/>
      <c r="F69" s="282"/>
      <c r="G69" s="250"/>
      <c r="H69" s="3"/>
      <c r="I69" s="3"/>
      <c r="J69" s="3"/>
    </row>
    <row r="70" spans="1:10" ht="12.75">
      <c r="A70" s="280"/>
      <c r="B70" s="252"/>
      <c r="C70" s="250"/>
      <c r="D70" s="248"/>
      <c r="E70" s="281"/>
      <c r="F70" s="282"/>
      <c r="G70" s="250"/>
      <c r="H70" s="3"/>
      <c r="I70" s="3"/>
      <c r="J70" s="3"/>
    </row>
    <row r="71" spans="1:10" ht="12.75">
      <c r="A71" s="280"/>
      <c r="B71" s="253"/>
      <c r="C71" s="250"/>
      <c r="D71" s="248"/>
      <c r="E71" s="281"/>
      <c r="F71" s="282"/>
      <c r="G71" s="250"/>
      <c r="H71" s="3"/>
      <c r="I71" s="3"/>
      <c r="J71" s="3"/>
    </row>
    <row r="72" spans="1:10" ht="12.75">
      <c r="A72" s="280"/>
      <c r="B72" s="252"/>
      <c r="C72" s="250"/>
      <c r="D72" s="248"/>
      <c r="E72" s="281"/>
      <c r="F72" s="282"/>
      <c r="G72" s="250"/>
      <c r="H72" s="3"/>
      <c r="I72" s="3"/>
      <c r="J72" s="3"/>
    </row>
    <row r="73" spans="1:10" ht="12.75">
      <c r="A73" s="280"/>
      <c r="B73" s="253"/>
      <c r="C73" s="250"/>
      <c r="D73" s="248"/>
      <c r="E73" s="281"/>
      <c r="F73" s="282"/>
      <c r="G73" s="250"/>
      <c r="H73" s="3"/>
      <c r="I73" s="3"/>
      <c r="J73" s="3"/>
    </row>
    <row r="74" spans="1:10" ht="12.75">
      <c r="A74" s="280"/>
      <c r="B74" s="252"/>
      <c r="C74" s="250"/>
      <c r="D74" s="248"/>
      <c r="E74" s="281"/>
      <c r="F74" s="282"/>
      <c r="G74" s="250"/>
      <c r="H74" s="3"/>
      <c r="I74" s="3"/>
      <c r="J74" s="3"/>
    </row>
    <row r="75" spans="1:10" ht="12.75">
      <c r="A75" s="280"/>
      <c r="B75" s="253"/>
      <c r="C75" s="250"/>
      <c r="D75" s="248"/>
      <c r="E75" s="281"/>
      <c r="F75" s="282"/>
      <c r="G75" s="250"/>
      <c r="H75" s="3"/>
      <c r="I75" s="3"/>
      <c r="J75" s="3"/>
    </row>
    <row r="76" spans="1:10" ht="12.75">
      <c r="A76" s="280"/>
      <c r="B76" s="252"/>
      <c r="C76" s="250"/>
      <c r="D76" s="248"/>
      <c r="E76" s="281"/>
      <c r="F76" s="282"/>
      <c r="G76" s="250"/>
      <c r="H76" s="3"/>
      <c r="I76" s="3"/>
      <c r="J76" s="3"/>
    </row>
    <row r="77" spans="1:10" ht="12.75">
      <c r="A77" s="280"/>
      <c r="B77" s="253"/>
      <c r="C77" s="250"/>
      <c r="D77" s="248"/>
      <c r="E77" s="281"/>
      <c r="F77" s="282"/>
      <c r="G77" s="250"/>
      <c r="H77" s="3"/>
      <c r="I77" s="3"/>
      <c r="J77" s="3"/>
    </row>
    <row r="78" spans="1:10" ht="12.75">
      <c r="A78" s="280"/>
      <c r="B78" s="252"/>
      <c r="C78" s="250"/>
      <c r="D78" s="248"/>
      <c r="E78" s="281"/>
      <c r="F78" s="282"/>
      <c r="G78" s="250"/>
      <c r="H78" s="3"/>
      <c r="I78" s="3"/>
      <c r="J78" s="3"/>
    </row>
    <row r="79" spans="1:10" ht="12.75">
      <c r="A79" s="280"/>
      <c r="B79" s="253"/>
      <c r="C79" s="250"/>
      <c r="D79" s="248"/>
      <c r="E79" s="281"/>
      <c r="F79" s="282"/>
      <c r="G79" s="250"/>
      <c r="H79" s="3"/>
      <c r="I79" s="3"/>
      <c r="J79" s="3"/>
    </row>
    <row r="80" spans="1:10" ht="12.75">
      <c r="A80" s="280"/>
      <c r="B80" s="252"/>
      <c r="C80" s="250"/>
      <c r="D80" s="248"/>
      <c r="E80" s="281"/>
      <c r="F80" s="282"/>
      <c r="G80" s="250"/>
      <c r="H80" s="3"/>
      <c r="I80" s="3"/>
      <c r="J80" s="3"/>
    </row>
    <row r="81" spans="1:10" ht="12.75">
      <c r="A81" s="280"/>
      <c r="B81" s="253"/>
      <c r="C81" s="250"/>
      <c r="D81" s="248"/>
      <c r="E81" s="281"/>
      <c r="F81" s="282"/>
      <c r="G81" s="250"/>
      <c r="H81" s="3"/>
      <c r="I81" s="3"/>
      <c r="J81" s="3"/>
    </row>
    <row r="82" spans="1:10" ht="12.75">
      <c r="A82" s="280"/>
      <c r="B82" s="252"/>
      <c r="C82" s="250"/>
      <c r="D82" s="248"/>
      <c r="E82" s="281"/>
      <c r="F82" s="282"/>
      <c r="G82" s="250"/>
      <c r="H82" s="3"/>
      <c r="I82" s="3"/>
      <c r="J82" s="3"/>
    </row>
    <row r="83" spans="1:10" ht="12.75">
      <c r="A83" s="280"/>
      <c r="B83" s="253"/>
      <c r="C83" s="250"/>
      <c r="D83" s="248"/>
      <c r="E83" s="281"/>
      <c r="F83" s="282"/>
      <c r="G83" s="250"/>
      <c r="H83" s="3"/>
      <c r="I83" s="3"/>
      <c r="J83" s="3"/>
    </row>
    <row r="84" spans="1:10" ht="12.75">
      <c r="A84" s="280"/>
      <c r="B84" s="252"/>
      <c r="C84" s="250"/>
      <c r="D84" s="248"/>
      <c r="E84" s="281"/>
      <c r="F84" s="282"/>
      <c r="G84" s="250"/>
      <c r="H84" s="3"/>
      <c r="I84" s="3"/>
      <c r="J84" s="3"/>
    </row>
    <row r="85" spans="1:10" ht="12.75">
      <c r="A85" s="280"/>
      <c r="B85" s="253"/>
      <c r="C85" s="250"/>
      <c r="D85" s="248"/>
      <c r="E85" s="281"/>
      <c r="F85" s="282"/>
      <c r="G85" s="250"/>
      <c r="H85" s="3"/>
      <c r="I85" s="3"/>
      <c r="J85" s="3"/>
    </row>
    <row r="86" spans="1:10" ht="12.75">
      <c r="A86" s="60"/>
      <c r="B86" s="38"/>
      <c r="C86" s="28"/>
      <c r="D86" s="29"/>
      <c r="E86" s="31"/>
      <c r="F86" s="61"/>
      <c r="G86" s="28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</sheetData>
  <sheetProtection/>
  <mergeCells count="28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4:A45"/>
    <mergeCell ref="B44:B45"/>
    <mergeCell ref="E48:E49"/>
    <mergeCell ref="F48:F49"/>
    <mergeCell ref="G48:G49"/>
    <mergeCell ref="A48:A49"/>
    <mergeCell ref="B48:B49"/>
    <mergeCell ref="C48:C49"/>
    <mergeCell ref="D48:D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F56:F57"/>
    <mergeCell ref="G56:G57"/>
    <mergeCell ref="A54:A55"/>
    <mergeCell ref="B54:B55"/>
    <mergeCell ref="C54:C55"/>
    <mergeCell ref="D54:D55"/>
    <mergeCell ref="E54:E55"/>
    <mergeCell ref="F54:F55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F64:F65"/>
    <mergeCell ref="G64:G65"/>
    <mergeCell ref="A62:A63"/>
    <mergeCell ref="B62:B63"/>
    <mergeCell ref="C62:C63"/>
    <mergeCell ref="D62:D63"/>
    <mergeCell ref="E62:E63"/>
    <mergeCell ref="F62:F63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F70:F71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F80:F81"/>
    <mergeCell ref="G80:G81"/>
    <mergeCell ref="A78:A79"/>
    <mergeCell ref="B78:B79"/>
    <mergeCell ref="C78:C79"/>
    <mergeCell ref="D78:D79"/>
    <mergeCell ref="E78:E79"/>
    <mergeCell ref="F78:F79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6" t="str">
        <f>HYPERLINK('пр.взв'!D4)</f>
        <v>В.к.    74  кг.</v>
      </c>
    </row>
    <row r="2" ht="12.75">
      <c r="C2" s="6" t="s">
        <v>24</v>
      </c>
    </row>
    <row r="3" ht="12.75">
      <c r="C3" s="7" t="s">
        <v>25</v>
      </c>
    </row>
    <row r="4" spans="1:9" ht="12.75">
      <c r="A4" s="258" t="s">
        <v>26</v>
      </c>
      <c r="B4" s="258" t="s">
        <v>5</v>
      </c>
      <c r="C4" s="263" t="s">
        <v>2</v>
      </c>
      <c r="D4" s="258" t="s">
        <v>17</v>
      </c>
      <c r="E4" s="258" t="s">
        <v>18</v>
      </c>
      <c r="F4" s="258" t="s">
        <v>19</v>
      </c>
      <c r="G4" s="258" t="s">
        <v>20</v>
      </c>
      <c r="H4" s="258" t="s">
        <v>21</v>
      </c>
      <c r="I4" s="258" t="s">
        <v>22</v>
      </c>
    </row>
    <row r="5" spans="1:9" ht="12.75">
      <c r="A5" s="278"/>
      <c r="B5" s="278"/>
      <c r="C5" s="278"/>
      <c r="D5" s="278"/>
      <c r="E5" s="278"/>
      <c r="F5" s="278"/>
      <c r="G5" s="278"/>
      <c r="H5" s="278"/>
      <c r="I5" s="278"/>
    </row>
    <row r="6" spans="1:9" ht="12.75">
      <c r="A6" s="306"/>
      <c r="B6" s="307"/>
      <c r="C6" s="308" t="e">
        <f>VLOOKUP(B6,'пр.взв'!B7:E26,2,FALSE)</f>
        <v>#N/A</v>
      </c>
      <c r="D6" s="308" t="e">
        <f>VLOOKUP(C6,'пр.взв'!C7:F26,2,FALSE)</f>
        <v>#N/A</v>
      </c>
      <c r="E6" s="308" t="e">
        <f>VLOOKUP(D6,'пр.взв'!D7:G26,2,FALSE)</f>
        <v>#N/A</v>
      </c>
      <c r="F6" s="309"/>
      <c r="G6" s="310"/>
      <c r="H6" s="311"/>
      <c r="I6" s="258"/>
    </row>
    <row r="7" spans="1:9" ht="12.75">
      <c r="A7" s="306"/>
      <c r="B7" s="258"/>
      <c r="C7" s="308"/>
      <c r="D7" s="308"/>
      <c r="E7" s="308"/>
      <c r="F7" s="309"/>
      <c r="G7" s="309"/>
      <c r="H7" s="311"/>
      <c r="I7" s="258"/>
    </row>
    <row r="8" spans="1:9" ht="12.75">
      <c r="A8" s="312"/>
      <c r="B8" s="307"/>
      <c r="C8" s="308" t="e">
        <f>VLOOKUP(B8,'пр.взв'!B7:E26,2,FALSE)</f>
        <v>#N/A</v>
      </c>
      <c r="D8" s="308" t="e">
        <f>VLOOKUP(C8,'пр.взв'!C7:F26,2,FALSE)</f>
        <v>#N/A</v>
      </c>
      <c r="E8" s="308" t="e">
        <f>VLOOKUP(D8,'пр.взв'!D7:G26,2,FALSE)</f>
        <v>#N/A</v>
      </c>
      <c r="F8" s="309"/>
      <c r="G8" s="309"/>
      <c r="H8" s="258"/>
      <c r="I8" s="258"/>
    </row>
    <row r="9" spans="1:9" ht="12.75">
      <c r="A9" s="312"/>
      <c r="B9" s="258"/>
      <c r="C9" s="308"/>
      <c r="D9" s="308"/>
      <c r="E9" s="308"/>
      <c r="F9" s="309"/>
      <c r="G9" s="309"/>
      <c r="H9" s="258"/>
      <c r="I9" s="258"/>
    </row>
    <row r="10" ht="24.75" customHeight="1">
      <c r="E10" s="8" t="s">
        <v>27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28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29</v>
      </c>
      <c r="E15" s="8"/>
      <c r="F15" s="56" t="str">
        <f>HYPERLINK('пр.взв'!D4)</f>
        <v>В.к.    74  кг.</v>
      </c>
    </row>
    <row r="16" spans="1:9" ht="12.75">
      <c r="A16" s="258" t="s">
        <v>26</v>
      </c>
      <c r="B16" s="258" t="s">
        <v>5</v>
      </c>
      <c r="C16" s="263" t="s">
        <v>2</v>
      </c>
      <c r="D16" s="258" t="s">
        <v>17</v>
      </c>
      <c r="E16" s="258" t="s">
        <v>18</v>
      </c>
      <c r="F16" s="258" t="s">
        <v>19</v>
      </c>
      <c r="G16" s="258" t="s">
        <v>20</v>
      </c>
      <c r="H16" s="258" t="s">
        <v>21</v>
      </c>
      <c r="I16" s="258" t="s">
        <v>22</v>
      </c>
    </row>
    <row r="17" spans="1:9" ht="12.75">
      <c r="A17" s="278"/>
      <c r="B17" s="278"/>
      <c r="C17" s="278"/>
      <c r="D17" s="278"/>
      <c r="E17" s="278"/>
      <c r="F17" s="278"/>
      <c r="G17" s="278"/>
      <c r="H17" s="278"/>
      <c r="I17" s="278"/>
    </row>
    <row r="18" spans="1:9" ht="12.75">
      <c r="A18" s="306"/>
      <c r="B18" s="307"/>
      <c r="C18" s="308" t="e">
        <f>VLOOKUP(B18,'пр.взв'!B7:E26,2,FALSE)</f>
        <v>#N/A</v>
      </c>
      <c r="D18" s="308" t="e">
        <f>VLOOKUP(C18,'пр.взв'!C7:F26,2,FALSE)</f>
        <v>#N/A</v>
      </c>
      <c r="E18" s="308" t="e">
        <f>VLOOKUP(D18,'пр.взв'!D7:G26,2,FALSE)</f>
        <v>#N/A</v>
      </c>
      <c r="F18" s="309"/>
      <c r="G18" s="310"/>
      <c r="H18" s="311"/>
      <c r="I18" s="258"/>
    </row>
    <row r="19" spans="1:9" ht="12.75">
      <c r="A19" s="306"/>
      <c r="B19" s="258"/>
      <c r="C19" s="308"/>
      <c r="D19" s="308"/>
      <c r="E19" s="308"/>
      <c r="F19" s="309"/>
      <c r="G19" s="309"/>
      <c r="H19" s="311"/>
      <c r="I19" s="258"/>
    </row>
    <row r="20" spans="1:9" ht="12.75">
      <c r="A20" s="312"/>
      <c r="B20" s="307"/>
      <c r="C20" s="308" t="e">
        <f>VLOOKUP(B20,'пр.взв'!B9:E28,2,FALSE)</f>
        <v>#N/A</v>
      </c>
      <c r="D20" s="308" t="e">
        <f>VLOOKUP(C20,'пр.взв'!C9:F28,2,FALSE)</f>
        <v>#N/A</v>
      </c>
      <c r="E20" s="308" t="e">
        <f>VLOOKUP(D20,'пр.взв'!D9:G28,2,FALSE)</f>
        <v>#N/A</v>
      </c>
      <c r="F20" s="309"/>
      <c r="G20" s="309"/>
      <c r="H20" s="258"/>
      <c r="I20" s="258"/>
    </row>
    <row r="21" spans="1:9" ht="12.75">
      <c r="A21" s="312"/>
      <c r="B21" s="258"/>
      <c r="C21" s="308"/>
      <c r="D21" s="308"/>
      <c r="E21" s="308"/>
      <c r="F21" s="309"/>
      <c r="G21" s="309"/>
      <c r="H21" s="258"/>
      <c r="I21" s="258"/>
    </row>
    <row r="22" ht="24.75" customHeight="1">
      <c r="E22" s="8" t="s">
        <v>27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28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30</v>
      </c>
      <c r="F28" s="56" t="str">
        <f>HYPERLINK('пр.взв'!D4)</f>
        <v>В.к.    74  кг.</v>
      </c>
    </row>
    <row r="29" spans="1:9" ht="12.75">
      <c r="A29" s="258" t="s">
        <v>26</v>
      </c>
      <c r="B29" s="258" t="s">
        <v>5</v>
      </c>
      <c r="C29" s="263" t="s">
        <v>2</v>
      </c>
      <c r="D29" s="258" t="s">
        <v>17</v>
      </c>
      <c r="E29" s="258" t="s">
        <v>18</v>
      </c>
      <c r="F29" s="258" t="s">
        <v>19</v>
      </c>
      <c r="G29" s="258" t="s">
        <v>20</v>
      </c>
      <c r="H29" s="258" t="s">
        <v>21</v>
      </c>
      <c r="I29" s="258" t="s">
        <v>22</v>
      </c>
    </row>
    <row r="30" spans="1:9" ht="12.7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9" ht="12.75">
      <c r="A31" s="306"/>
      <c r="B31" s="258"/>
      <c r="C31" s="308" t="e">
        <f>VLOOKUP(B31,'пр.взв'!B7:D26,2,FALSE)</f>
        <v>#N/A</v>
      </c>
      <c r="D31" s="308" t="e">
        <f>VLOOKUP(C31,'пр.взв'!C7:E26,2,FALSE)</f>
        <v>#N/A</v>
      </c>
      <c r="E31" s="308" t="e">
        <f>VLOOKUP(D31,'пр.взв'!D7:F26,2,FALSE)</f>
        <v>#N/A</v>
      </c>
      <c r="F31" s="309"/>
      <c r="G31" s="310"/>
      <c r="H31" s="311"/>
      <c r="I31" s="258"/>
    </row>
    <row r="32" spans="1:9" ht="12.75">
      <c r="A32" s="306"/>
      <c r="B32" s="258"/>
      <c r="C32" s="308"/>
      <c r="D32" s="308"/>
      <c r="E32" s="308"/>
      <c r="F32" s="309"/>
      <c r="G32" s="309"/>
      <c r="H32" s="311"/>
      <c r="I32" s="258"/>
    </row>
    <row r="33" spans="1:9" ht="12.75">
      <c r="A33" s="312"/>
      <c r="B33" s="258"/>
      <c r="C33" s="308" t="e">
        <f>VLOOKUP(B33,'пр.взв'!B9:D28,2,FALSE)</f>
        <v>#N/A</v>
      </c>
      <c r="D33" s="308" t="e">
        <f>VLOOKUP(C33,'пр.взв'!C9:E28,2,FALSE)</f>
        <v>#N/A</v>
      </c>
      <c r="E33" s="308" t="e">
        <f>VLOOKUP(D33,'пр.взв'!D9:F28,2,FALSE)</f>
        <v>#N/A</v>
      </c>
      <c r="F33" s="309"/>
      <c r="G33" s="309"/>
      <c r="H33" s="258"/>
      <c r="I33" s="258"/>
    </row>
    <row r="34" spans="1:9" ht="12.75">
      <c r="A34" s="312"/>
      <c r="B34" s="258"/>
      <c r="C34" s="308"/>
      <c r="D34" s="308"/>
      <c r="E34" s="308"/>
      <c r="F34" s="309"/>
      <c r="G34" s="309"/>
      <c r="H34" s="258"/>
      <c r="I34" s="258"/>
    </row>
    <row r="35" ht="24.75" customHeight="1">
      <c r="E35" s="8" t="s">
        <v>27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28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2015-10-10T14:43:05Z</cp:lastPrinted>
  <dcterms:created xsi:type="dcterms:W3CDTF">1996-10-08T23:32:33Z</dcterms:created>
  <dcterms:modified xsi:type="dcterms:W3CDTF">2015-10-10T14:43:25Z</dcterms:modified>
  <cp:category/>
  <cp:version/>
  <cp:contentType/>
  <cp:contentStatus/>
</cp:coreProperties>
</file>