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 codeName="ЭтаКнига" defaultThemeVersion="124226"/>
  <bookViews>
    <workbookView xWindow="120" yWindow="120" windowWidth="9720" windowHeight="7320" activeTab="3"/>
  </bookViews>
  <sheets>
    <sheet name="круги" sheetId="5" r:id="rId1"/>
    <sheet name="пр.хода" sheetId="1" r:id="rId2"/>
    <sheet name="пр.взв" sheetId="2" r:id="rId3"/>
    <sheet name="ит.пр" sheetId="4" r:id="rId4"/>
    <sheet name="пф" sheetId="3" r:id="rId5"/>
  </sheets>
  <externalReferences>
    <externalReference r:id="rId6"/>
  </externalReferences>
  <calcPr calcId="125725"/>
</workbook>
</file>

<file path=xl/calcChain.xml><?xml version="1.0" encoding="utf-8"?>
<calcChain xmlns="http://schemas.openxmlformats.org/spreadsheetml/2006/main">
  <c r="V38" i="1"/>
  <c r="M38"/>
  <c r="A4"/>
  <c r="L15" i="5"/>
  <c r="M15" s="1"/>
  <c r="N15" s="1"/>
  <c r="C17"/>
  <c r="D17" s="1"/>
  <c r="E17" s="1"/>
  <c r="L11"/>
  <c r="M11" s="1"/>
  <c r="N11" s="1"/>
  <c r="L17"/>
  <c r="M17" s="1"/>
  <c r="N17" s="1"/>
  <c r="L5"/>
  <c r="C19"/>
  <c r="D19" s="1"/>
  <c r="E19" s="1"/>
  <c r="C15"/>
  <c r="D15" s="1"/>
  <c r="E15" s="1"/>
  <c r="C11"/>
  <c r="D11"/>
  <c r="E11" s="1"/>
  <c r="B35" i="1"/>
  <c r="C35" s="1"/>
  <c r="D35" s="1"/>
  <c r="B31"/>
  <c r="C31" s="1"/>
  <c r="D31" s="1"/>
  <c r="B29"/>
  <c r="C29" s="1"/>
  <c r="D29" s="1"/>
  <c r="B27"/>
  <c r="C27" s="1"/>
  <c r="D27" s="1"/>
  <c r="B19"/>
  <c r="C19" s="1"/>
  <c r="D19" s="1"/>
  <c r="L7" i="5"/>
  <c r="M7"/>
  <c r="N7" s="1"/>
  <c r="L9"/>
  <c r="M9" s="1"/>
  <c r="N9" s="1"/>
  <c r="L13"/>
  <c r="M13" s="1"/>
  <c r="N13" s="1"/>
  <c r="L21"/>
  <c r="M21"/>
  <c r="N21" s="1"/>
  <c r="L23"/>
  <c r="M23"/>
  <c r="N23"/>
  <c r="L25"/>
  <c r="M25" s="1"/>
  <c r="N25" s="1"/>
  <c r="L27"/>
  <c r="M27" s="1"/>
  <c r="N27" s="1"/>
  <c r="L29"/>
  <c r="M29"/>
  <c r="N29" s="1"/>
  <c r="L31"/>
  <c r="M31"/>
  <c r="N31"/>
  <c r="L33"/>
  <c r="M33" s="1"/>
  <c r="N33" s="1"/>
  <c r="L35"/>
  <c r="M35" s="1"/>
  <c r="N35" s="1"/>
  <c r="M5"/>
  <c r="N5" s="1"/>
  <c r="C33"/>
  <c r="D33" s="1"/>
  <c r="E33" s="1"/>
  <c r="C35"/>
  <c r="D35"/>
  <c r="E35" s="1"/>
  <c r="C37"/>
  <c r="D37"/>
  <c r="E37"/>
  <c r="E7"/>
  <c r="E5"/>
  <c r="D7"/>
  <c r="D5"/>
  <c r="G34" i="4"/>
  <c r="G32"/>
  <c r="G30"/>
  <c r="G28"/>
  <c r="G26"/>
  <c r="G24"/>
  <c r="G22"/>
  <c r="G20"/>
  <c r="G18"/>
  <c r="G16"/>
  <c r="G14"/>
  <c r="G12"/>
  <c r="G10"/>
  <c r="G8"/>
  <c r="G6"/>
  <c r="E34"/>
  <c r="E32"/>
  <c r="E30"/>
  <c r="E28"/>
  <c r="E26"/>
  <c r="E24"/>
  <c r="E22"/>
  <c r="E20"/>
  <c r="E18"/>
  <c r="E16"/>
  <c r="E14"/>
  <c r="E12"/>
  <c r="E10"/>
  <c r="E8"/>
  <c r="E6"/>
  <c r="D6"/>
  <c r="D8"/>
  <c r="D10"/>
  <c r="D12"/>
  <c r="D14"/>
  <c r="D16"/>
  <c r="D18"/>
  <c r="D20"/>
  <c r="D22"/>
  <c r="D24"/>
  <c r="D26"/>
  <c r="D28"/>
  <c r="D30"/>
  <c r="D32"/>
  <c r="C34"/>
  <c r="C32"/>
  <c r="C30"/>
  <c r="C28"/>
  <c r="C26"/>
  <c r="C24"/>
  <c r="C22"/>
  <c r="C20"/>
  <c r="C18"/>
  <c r="C16"/>
  <c r="C14"/>
  <c r="C12"/>
  <c r="C10"/>
  <c r="C8"/>
  <c r="C6"/>
  <c r="D34"/>
  <c r="A3" i="2"/>
  <c r="A2"/>
  <c r="G37" i="4"/>
  <c r="E37"/>
  <c r="A37"/>
  <c r="G36"/>
  <c r="E36"/>
  <c r="G3"/>
  <c r="D3"/>
  <c r="F28" i="3"/>
  <c r="F15"/>
  <c r="F1"/>
  <c r="D13" i="1"/>
  <c r="D15"/>
  <c r="D17"/>
  <c r="D21"/>
  <c r="D23"/>
  <c r="D25"/>
  <c r="D33"/>
  <c r="D11"/>
  <c r="D9"/>
  <c r="D7"/>
  <c r="C21"/>
  <c r="C23"/>
  <c r="C25"/>
  <c r="C33"/>
  <c r="C15"/>
  <c r="C17"/>
  <c r="C9"/>
  <c r="C11"/>
  <c r="C13"/>
  <c r="C7"/>
  <c r="B33"/>
  <c r="Z35"/>
  <c r="Z29"/>
  <c r="Z19"/>
  <c r="Z13"/>
  <c r="Z7"/>
  <c r="V39"/>
  <c r="M39"/>
  <c r="A39"/>
  <c r="W4"/>
  <c r="O2" i="5"/>
  <c r="F2"/>
  <c r="C5"/>
  <c r="B21" i="1"/>
  <c r="B13"/>
  <c r="B15"/>
  <c r="B17"/>
  <c r="B23"/>
  <c r="B25"/>
  <c r="B11"/>
  <c r="B9"/>
  <c r="B7"/>
  <c r="L97" i="5"/>
  <c r="M97"/>
  <c r="N97" s="1"/>
  <c r="L95"/>
  <c r="M95" s="1"/>
  <c r="N95" s="1"/>
  <c r="L93"/>
  <c r="M93"/>
  <c r="N93" s="1"/>
  <c r="L89"/>
  <c r="M89" s="1"/>
  <c r="N89" s="1"/>
  <c r="L87"/>
  <c r="M87" s="1"/>
  <c r="N87" s="1"/>
  <c r="L85"/>
  <c r="M85" s="1"/>
  <c r="N85" s="1"/>
  <c r="L83"/>
  <c r="M83" s="1"/>
  <c r="N83" s="1"/>
  <c r="L81"/>
  <c r="M81" s="1"/>
  <c r="N81" s="1"/>
  <c r="L79"/>
  <c r="M79"/>
  <c r="N79" s="1"/>
  <c r="L77"/>
  <c r="M77" s="1"/>
  <c r="N77" s="1"/>
  <c r="L75"/>
  <c r="M75"/>
  <c r="N75" s="1"/>
  <c r="L73"/>
  <c r="M73" s="1"/>
  <c r="N73" s="1"/>
  <c r="L69"/>
  <c r="M69" s="1"/>
  <c r="N69" s="1"/>
  <c r="L99"/>
  <c r="M99" s="1"/>
  <c r="N99" s="1"/>
  <c r="L101"/>
  <c r="M101" s="1"/>
  <c r="N101" s="1"/>
  <c r="L103"/>
  <c r="M103" s="1"/>
  <c r="N103" s="1"/>
  <c r="L105"/>
  <c r="M105"/>
  <c r="N105" s="1"/>
  <c r="L107"/>
  <c r="M107" s="1"/>
  <c r="N107" s="1"/>
  <c r="L109"/>
  <c r="M109"/>
  <c r="N109" s="1"/>
  <c r="L111"/>
  <c r="M111" s="1"/>
  <c r="N111" s="1"/>
  <c r="L113"/>
  <c r="M113" s="1"/>
  <c r="N113" s="1"/>
  <c r="L117"/>
  <c r="M117" s="1"/>
  <c r="N117" s="1"/>
  <c r="L119"/>
  <c r="M119" s="1"/>
  <c r="N119" s="1"/>
  <c r="L121"/>
  <c r="M121" s="1"/>
  <c r="N121" s="1"/>
  <c r="L71"/>
  <c r="M71"/>
  <c r="N71" s="1"/>
  <c r="L67"/>
  <c r="M67" s="1"/>
  <c r="N67" s="1"/>
  <c r="L91"/>
  <c r="M91"/>
  <c r="N91" s="1"/>
  <c r="L115"/>
  <c r="M115" s="1"/>
  <c r="N115" s="1"/>
  <c r="L37"/>
  <c r="M37" s="1"/>
  <c r="N37" s="1"/>
  <c r="L39"/>
  <c r="M39" s="1"/>
  <c r="N39" s="1"/>
  <c r="L41"/>
  <c r="M41" s="1"/>
  <c r="N41" s="1"/>
  <c r="L43"/>
  <c r="M43" s="1"/>
  <c r="N43" s="1"/>
  <c r="L45"/>
  <c r="M45"/>
  <c r="N45" s="1"/>
  <c r="L47"/>
  <c r="M47" s="1"/>
  <c r="N47" s="1"/>
  <c r="L49"/>
  <c r="M49"/>
  <c r="N49" s="1"/>
  <c r="L51"/>
  <c r="M51" s="1"/>
  <c r="N51" s="1"/>
  <c r="L55"/>
  <c r="M55" s="1"/>
  <c r="N55" s="1"/>
  <c r="L59"/>
  <c r="M59" s="1"/>
  <c r="N59" s="1"/>
  <c r="L57"/>
  <c r="M57" s="1"/>
  <c r="N57" s="1"/>
  <c r="C99"/>
  <c r="D99" s="1"/>
  <c r="E99" s="1"/>
  <c r="C97"/>
  <c r="D97"/>
  <c r="E97" s="1"/>
  <c r="C95"/>
  <c r="D95" s="1"/>
  <c r="E95" s="1"/>
  <c r="C93"/>
  <c r="D93"/>
  <c r="E93" s="1"/>
  <c r="C89"/>
  <c r="D89" s="1"/>
  <c r="E89" s="1"/>
  <c r="C87"/>
  <c r="D87" s="1"/>
  <c r="E87" s="1"/>
  <c r="C85"/>
  <c r="D85" s="1"/>
  <c r="E85" s="1"/>
  <c r="C83"/>
  <c r="D83" s="1"/>
  <c r="E83" s="1"/>
  <c r="C79"/>
  <c r="D79" s="1"/>
  <c r="E79" s="1"/>
  <c r="C77"/>
  <c r="D77"/>
  <c r="E77" s="1"/>
  <c r="C75"/>
  <c r="D75" s="1"/>
  <c r="E75" s="1"/>
  <c r="C73"/>
  <c r="D73"/>
  <c r="E73" s="1"/>
  <c r="C71"/>
  <c r="D71" s="1"/>
  <c r="E71" s="1"/>
  <c r="C81"/>
  <c r="D81" s="1"/>
  <c r="E81" s="1"/>
  <c r="C101"/>
  <c r="D101" s="1"/>
  <c r="E101" s="1"/>
  <c r="C107"/>
  <c r="D107" s="1"/>
  <c r="E107" s="1"/>
  <c r="C109"/>
  <c r="D109" s="1"/>
  <c r="E109" s="1"/>
  <c r="C111"/>
  <c r="D111" s="1"/>
  <c r="E111" s="1"/>
  <c r="C113"/>
  <c r="D113" s="1"/>
  <c r="E113" s="1"/>
  <c r="C117"/>
  <c r="D117"/>
  <c r="E117" s="1"/>
  <c r="C119"/>
  <c r="D119" s="1"/>
  <c r="E119" s="1"/>
  <c r="C69"/>
  <c r="D69" s="1"/>
  <c r="E69" s="1"/>
  <c r="C67"/>
  <c r="D67" s="1"/>
  <c r="E67" s="1"/>
  <c r="C39"/>
  <c r="D39" s="1"/>
  <c r="E39" s="1"/>
  <c r="C51"/>
  <c r="D51" s="1"/>
  <c r="E51" s="1"/>
  <c r="C41"/>
  <c r="D41" s="1"/>
  <c r="E41" s="1"/>
  <c r="C13"/>
  <c r="D13" s="1"/>
  <c r="E13" s="1"/>
  <c r="C9"/>
  <c r="D9"/>
  <c r="E9" s="1"/>
  <c r="C7"/>
  <c r="C33" i="3"/>
  <c r="D33" s="1"/>
  <c r="E33" s="1"/>
  <c r="C31"/>
  <c r="D31" s="1"/>
  <c r="E31" s="1"/>
  <c r="C18"/>
  <c r="D18" s="1"/>
  <c r="E18" s="1"/>
  <c r="C20"/>
  <c r="D20" s="1"/>
  <c r="E20" s="1"/>
  <c r="C8"/>
  <c r="D8" s="1"/>
  <c r="E8" s="1"/>
  <c r="C6"/>
  <c r="D6" s="1"/>
  <c r="E6" s="1"/>
  <c r="L53" i="5"/>
  <c r="M53"/>
  <c r="N53" s="1"/>
  <c r="C121"/>
  <c r="D121" s="1"/>
  <c r="E121" s="1"/>
  <c r="C115"/>
  <c r="D115" s="1"/>
  <c r="E115" s="1"/>
  <c r="C105"/>
  <c r="D105" s="1"/>
  <c r="E105" s="1"/>
  <c r="C103"/>
  <c r="D103" s="1"/>
  <c r="E103" s="1"/>
  <c r="C91"/>
  <c r="D91" s="1"/>
  <c r="E91" s="1"/>
  <c r="C59"/>
  <c r="D59" s="1"/>
  <c r="E59" s="1"/>
  <c r="C57"/>
  <c r="D57" s="1"/>
  <c r="E57" s="1"/>
  <c r="C55"/>
  <c r="D55" s="1"/>
  <c r="E55" s="1"/>
  <c r="C53"/>
  <c r="D53" s="1"/>
  <c r="E53" s="1"/>
  <c r="C49"/>
  <c r="D49" s="1"/>
  <c r="E49" s="1"/>
  <c r="C47"/>
  <c r="D47"/>
  <c r="E47" s="1"/>
  <c r="C45"/>
  <c r="D45" s="1"/>
  <c r="E45" s="1"/>
  <c r="C43"/>
  <c r="D43" s="1"/>
  <c r="E43" s="1"/>
</calcChain>
</file>

<file path=xl/sharedStrings.xml><?xml version="1.0" encoding="utf-8"?>
<sst xmlns="http://schemas.openxmlformats.org/spreadsheetml/2006/main" count="355" uniqueCount="132">
  <si>
    <t>А</t>
  </si>
  <si>
    <t>№ п/п</t>
  </si>
  <si>
    <t>Ф.И.О.</t>
  </si>
  <si>
    <t>Дата рожд., разряд</t>
  </si>
  <si>
    <t>Округ, субъект, город, ведомство</t>
  </si>
  <si>
    <t>№ п/ж</t>
  </si>
  <si>
    <t>Круги</t>
  </si>
  <si>
    <t>Круг выбытия</t>
  </si>
  <si>
    <t>№ карточки</t>
  </si>
  <si>
    <t>Тренер</t>
  </si>
  <si>
    <t>1</t>
  </si>
  <si>
    <t>2</t>
  </si>
  <si>
    <t>3</t>
  </si>
  <si>
    <t>4</t>
  </si>
  <si>
    <t>5</t>
  </si>
  <si>
    <t>место</t>
  </si>
  <si>
    <t>СОСТАВ ПАР ПО КРУГАМ</t>
  </si>
  <si>
    <t>Д. р., разряд</t>
  </si>
  <si>
    <t>Вед., регион</t>
  </si>
  <si>
    <t>Оценки</t>
  </si>
  <si>
    <t>Кол-во баллов</t>
  </si>
  <si>
    <t>Рез-т</t>
  </si>
  <si>
    <t>Время</t>
  </si>
  <si>
    <t xml:space="preserve">В.К. </t>
  </si>
  <si>
    <t>ПОЛФИНАЛ</t>
  </si>
  <si>
    <t>ВСТРЕЧА 1</t>
  </si>
  <si>
    <t>Цвет</t>
  </si>
  <si>
    <t>Р.К.</t>
  </si>
  <si>
    <t>Б</t>
  </si>
  <si>
    <t>ВСТРЕЧА 2</t>
  </si>
  <si>
    <t>ФИНАЛ</t>
  </si>
  <si>
    <t xml:space="preserve"> КРУГ</t>
  </si>
  <si>
    <t>Субъект, город, ведомство</t>
  </si>
  <si>
    <t>ВСЕРОССИЙСКАЯ ФЕДЕРАЦИЯ САМБО</t>
  </si>
  <si>
    <t xml:space="preserve">ПРОТОКОЛ ХОДА СОРЕВНОВАНИЙ       </t>
  </si>
  <si>
    <t>Субъект</t>
  </si>
  <si>
    <t xml:space="preserve">ПРОТОКОЛ ВЗВЕШИВАНИЯ </t>
  </si>
  <si>
    <t>ИТОГОВЫЙ ПРОТОКОЛ</t>
  </si>
  <si>
    <t>очки</t>
  </si>
  <si>
    <t>Подгруппа В</t>
  </si>
  <si>
    <t>св</t>
  </si>
  <si>
    <t>свободен</t>
  </si>
  <si>
    <t>В.к.    82  кг.</t>
  </si>
  <si>
    <t>Чернов Данила Александрович</t>
  </si>
  <si>
    <t>27.05.1995, КМС</t>
  </si>
  <si>
    <t>ПФО, Пензенская обл., Пенза, ВС</t>
  </si>
  <si>
    <t>Надькин В.А.   Ивентьев А.В.</t>
  </si>
  <si>
    <t>Бондиков Ян Константинович</t>
  </si>
  <si>
    <t>18.10.2015, КМС</t>
  </si>
  <si>
    <t>ПФО, Пензенская обл., Пенза, Динамо</t>
  </si>
  <si>
    <t>Арыков Раиф Ильясович</t>
  </si>
  <si>
    <t>10.03.1994, мс</t>
  </si>
  <si>
    <t>ПФО, Самарская, Самара</t>
  </si>
  <si>
    <t>Киргизов В.В.       Султанов Р.</t>
  </si>
  <si>
    <t>Сергеев Сергей Михайлович</t>
  </si>
  <si>
    <t>12.04.1988, мс</t>
  </si>
  <si>
    <t xml:space="preserve">Коновалов А.П.       </t>
  </si>
  <si>
    <t>Сергеев Владимир Витальевич</t>
  </si>
  <si>
    <t>24.02.1990,кмс</t>
  </si>
  <si>
    <t>ПФО, Саратовская, Саратов, Динамо</t>
  </si>
  <si>
    <t>Нилогов В.В.         Мартынов А.Г.</t>
  </si>
  <si>
    <t>Михеев Вадим Андреевич</t>
  </si>
  <si>
    <t>08.08.1996,кмс</t>
  </si>
  <si>
    <t>Аллазов Эльвин Магомед Оглы</t>
  </si>
  <si>
    <t>14.04.1995,кмс</t>
  </si>
  <si>
    <t>Удов Константин Владимирович</t>
  </si>
  <si>
    <t>15.03.1996, мс</t>
  </si>
  <si>
    <t>ЦФО, Владимирская,Владимир</t>
  </si>
  <si>
    <t xml:space="preserve">Савельев А.В.        </t>
  </si>
  <si>
    <t>Соколов Михаил Дмитриевич</t>
  </si>
  <si>
    <t>03.03.1994, кмс</t>
  </si>
  <si>
    <t>ПФО,Самарская,Самара, СГАУ</t>
  </si>
  <si>
    <t>Шкаев В.И.</t>
  </si>
  <si>
    <t>Исаев Евгений Юрьевич</t>
  </si>
  <si>
    <t>30.05.1996, кмс</t>
  </si>
  <si>
    <t>Югай К.В.                 Хусаинов А.М.</t>
  </si>
  <si>
    <t xml:space="preserve">Швейкин Владислав </t>
  </si>
  <si>
    <t>Лобанов Д.В.              Югай К.В.</t>
  </si>
  <si>
    <t>Сарафанов Артем Александрович</t>
  </si>
  <si>
    <t>18.02.1995, кмс</t>
  </si>
  <si>
    <t>ПФО, Пензенская, Пенза</t>
  </si>
  <si>
    <t>Сарафанов А.В.</t>
  </si>
  <si>
    <t>Лысов Егор Витальевич</t>
  </si>
  <si>
    <t>20.10.1996, кмс</t>
  </si>
  <si>
    <t>ПФО, Самарская, Тольятти</t>
  </si>
  <si>
    <t xml:space="preserve">Маховский Г.Н. </t>
  </si>
  <si>
    <t>Кафтайкин Василий Андреевич</t>
  </si>
  <si>
    <t>26.06.1986, кмс</t>
  </si>
  <si>
    <t>ПФО, Р. Мордовия</t>
  </si>
  <si>
    <t>Бадриашвили С.А.</t>
  </si>
  <si>
    <t>05.06.1991, кмс</t>
  </si>
  <si>
    <t>Швейкин Владислав Витальевич</t>
  </si>
  <si>
    <t>25.07.1995,кмс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</si>
  <si>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</si>
  <si>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</si>
  <si>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</si>
  <si>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</si>
  <si>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</si>
  <si>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</si>
  <si>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</si>
  <si>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</si>
  <si>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</si>
  <si>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</si>
  <si>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Самаркин Сергей Анатольевич</t>
  </si>
  <si>
    <t>ПФО,Оренбургская, Соль-Илецк</t>
  </si>
  <si>
    <t>Бисенов С.Т.</t>
  </si>
  <si>
    <t>Гл.судья, судья ВК</t>
  </si>
  <si>
    <t>0'47</t>
  </si>
  <si>
    <t>1'38</t>
  </si>
  <si>
    <t>0'00</t>
  </si>
  <si>
    <t>1'46</t>
  </si>
  <si>
    <t>1'29</t>
  </si>
  <si>
    <t>2'38</t>
  </si>
  <si>
    <t>0'51</t>
  </si>
  <si>
    <t>0'29</t>
  </si>
  <si>
    <t>СВ</t>
  </si>
  <si>
    <t>1'14</t>
  </si>
  <si>
    <t>3'00</t>
  </si>
  <si>
    <t>3'02</t>
  </si>
  <si>
    <t>3'22</t>
  </si>
  <si>
    <t>A1</t>
  </si>
  <si>
    <t>A2</t>
  </si>
  <si>
    <t>0'13</t>
  </si>
  <si>
    <t>B2</t>
  </si>
  <si>
    <t>B1</t>
  </si>
  <si>
    <t>0'07</t>
  </si>
  <si>
    <t>П/Ф</t>
  </si>
  <si>
    <t>Ф</t>
  </si>
  <si>
    <t>X</t>
  </si>
  <si>
    <t>XIX Всероссийские соревнования по самбо среди мужчин, посвящённые памяти МС СССР Чикина М.П.</t>
  </si>
  <si>
    <t>Гл. судья, судья ВК</t>
  </si>
  <si>
    <t>18.10.1993, КМС</t>
  </si>
</sst>
</file>

<file path=xl/styles.xml><?xml version="1.0" encoding="utf-8"?>
<styleSheet xmlns="http://schemas.openxmlformats.org/spreadsheetml/2006/main">
  <numFmts count="1">
    <numFmt numFmtId="180" formatCode="0.0"/>
  </numFmts>
  <fonts count="32">
    <font>
      <sz val="10"/>
      <name val="Arial"/>
    </font>
    <font>
      <sz val="10"/>
      <name val="Arial"/>
    </font>
    <font>
      <u/>
      <sz val="10"/>
      <color indexed="12"/>
      <name val="Arial"/>
      <family val="2"/>
      <charset val="204"/>
    </font>
    <font>
      <sz val="10"/>
      <name val="Arial Narrow"/>
      <family val="2"/>
      <charset val="204"/>
    </font>
    <font>
      <b/>
      <sz val="10"/>
      <color indexed="10"/>
      <name val="Arial"/>
      <family val="2"/>
      <charset val="204"/>
    </font>
    <font>
      <sz val="12"/>
      <name val="Arial"/>
      <family val="2"/>
      <charset val="204"/>
    </font>
    <font>
      <sz val="12"/>
      <name val="Arial"/>
      <family val="2"/>
      <charset val="204"/>
    </font>
    <font>
      <b/>
      <sz val="10"/>
      <name val="Arial Narrow"/>
      <family val="2"/>
      <charset val="204"/>
    </font>
    <font>
      <b/>
      <sz val="10"/>
      <name val="Arial"/>
      <family val="2"/>
      <charset val="204"/>
    </font>
    <font>
      <b/>
      <sz val="10"/>
      <name val="Arial"/>
      <family val="2"/>
      <charset val="204"/>
    </font>
    <font>
      <b/>
      <sz val="12"/>
      <name val="Arial"/>
      <family val="2"/>
      <charset val="204"/>
    </font>
    <font>
      <sz val="10"/>
      <name val="Arial"/>
      <family val="2"/>
      <charset val="204"/>
    </font>
    <font>
      <sz val="12"/>
      <name val="Arial Narrow"/>
      <family val="2"/>
      <charset val="204"/>
    </font>
    <font>
      <b/>
      <sz val="10"/>
      <color indexed="10"/>
      <name val="Arial Narrow"/>
      <family val="2"/>
      <charset val="204"/>
    </font>
    <font>
      <sz val="8"/>
      <name val="Arial"/>
      <family val="2"/>
      <charset val="204"/>
    </font>
    <font>
      <sz val="10"/>
      <name val="Century Gothic"/>
      <family val="2"/>
      <charset val="204"/>
    </font>
    <font>
      <b/>
      <sz val="12"/>
      <name val="Century Gothic"/>
      <family val="2"/>
      <charset val="204"/>
    </font>
    <font>
      <b/>
      <sz val="10"/>
      <name val="Century Gothic"/>
      <family val="2"/>
      <charset val="204"/>
    </font>
    <font>
      <b/>
      <sz val="10"/>
      <color indexed="10"/>
      <name val="Century Gothic"/>
      <family val="2"/>
      <charset val="204"/>
    </font>
    <font>
      <b/>
      <sz val="9"/>
      <name val="Arial Narrow"/>
      <family val="2"/>
      <charset val="204"/>
    </font>
    <font>
      <b/>
      <sz val="12"/>
      <name val="Arial Narrow"/>
      <family val="2"/>
      <charset val="204"/>
    </font>
    <font>
      <b/>
      <sz val="16"/>
      <color indexed="10"/>
      <name val="CyrillicOld"/>
    </font>
    <font>
      <b/>
      <i/>
      <sz val="10"/>
      <name val="Arial"/>
      <family val="2"/>
      <charset val="204"/>
    </font>
    <font>
      <b/>
      <i/>
      <sz val="10"/>
      <name val="Arial Narrow"/>
      <family val="2"/>
      <charset val="204"/>
    </font>
    <font>
      <b/>
      <i/>
      <sz val="11"/>
      <name val="Arial Narrow"/>
      <family val="2"/>
      <charset val="204"/>
    </font>
    <font>
      <b/>
      <sz val="8"/>
      <name val="Arial Narrow"/>
      <family val="2"/>
      <charset val="204"/>
    </font>
    <font>
      <b/>
      <sz val="8"/>
      <color indexed="9"/>
      <name val="Arial Narrow"/>
      <family val="2"/>
      <charset val="204"/>
    </font>
    <font>
      <sz val="8"/>
      <name val="Arial Narrow"/>
      <family val="2"/>
      <charset val="204"/>
    </font>
    <font>
      <b/>
      <sz val="8"/>
      <name val="Century Gothic"/>
      <family val="2"/>
      <charset val="204"/>
    </font>
    <font>
      <b/>
      <sz val="8"/>
      <name val="Browallia New"/>
      <family val="2"/>
    </font>
    <font>
      <sz val="10"/>
      <color theme="0"/>
      <name val="Century Gothic"/>
      <family val="2"/>
      <charset val="204"/>
    </font>
    <font>
      <b/>
      <sz val="10"/>
      <color rgb="FFFF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2"/>
        <bgColor indexed="64"/>
      </patternFill>
    </fill>
  </fills>
  <borders count="8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294">
    <xf numFmtId="0" fontId="0" fillId="0" borderId="0" xfId="0"/>
    <xf numFmtId="0" fontId="3" fillId="0" borderId="0" xfId="0" applyFont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6" fillId="0" borderId="0" xfId="0" applyNumberFormat="1" applyFont="1" applyAlignment="1">
      <alignment vertical="center" wrapText="1"/>
    </xf>
    <xf numFmtId="0" fontId="5" fillId="0" borderId="0" xfId="0" applyFont="1" applyAlignment="1">
      <alignment vertical="center"/>
    </xf>
    <xf numFmtId="0" fontId="7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9" fillId="0" borderId="0" xfId="0" applyFont="1"/>
    <xf numFmtId="0" fontId="0" fillId="0" borderId="2" xfId="0" applyBorder="1"/>
    <xf numFmtId="0" fontId="0" fillId="0" borderId="3" xfId="0" applyBorder="1"/>
    <xf numFmtId="0" fontId="7" fillId="0" borderId="1" xfId="0" applyFont="1" applyBorder="1" applyAlignment="1">
      <alignment horizontal="center" vertical="center" wrapText="1"/>
    </xf>
    <xf numFmtId="0" fontId="0" fillId="0" borderId="0" xfId="0" applyNumberFormat="1"/>
    <xf numFmtId="0" fontId="0" fillId="0" borderId="0" xfId="0" applyNumberFormat="1" applyBorder="1"/>
    <xf numFmtId="0" fontId="3" fillId="0" borderId="0" xfId="0" applyNumberFormat="1" applyFont="1" applyAlignment="1">
      <alignment horizontal="center" vertical="center"/>
    </xf>
    <xf numFmtId="0" fontId="7" fillId="0" borderId="0" xfId="0" applyNumberFormat="1" applyFont="1" applyAlignment="1">
      <alignment horizontal="center" vertical="center"/>
    </xf>
    <xf numFmtId="0" fontId="15" fillId="0" borderId="0" xfId="0" applyFont="1"/>
    <xf numFmtId="0" fontId="16" fillId="0" borderId="4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49" fontId="12" fillId="0" borderId="6" xfId="0" applyNumberFormat="1" applyFont="1" applyBorder="1" applyAlignment="1">
      <alignment horizontal="center" vertical="center"/>
    </xf>
    <xf numFmtId="49" fontId="12" fillId="0" borderId="7" xfId="0" applyNumberFormat="1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49" fontId="3" fillId="0" borderId="8" xfId="0" applyNumberFormat="1" applyFont="1" applyBorder="1" applyAlignment="1">
      <alignment horizontal="center" vertical="center"/>
    </xf>
    <xf numFmtId="0" fontId="1" fillId="0" borderId="0" xfId="0" applyFont="1"/>
    <xf numFmtId="0" fontId="0" fillId="0" borderId="0" xfId="0" applyAlignment="1">
      <alignment horizontal="center"/>
    </xf>
    <xf numFmtId="49" fontId="12" fillId="0" borderId="0" xfId="0" applyNumberFormat="1" applyFont="1" applyBorder="1" applyAlignment="1">
      <alignment horizontal="center" vertical="center"/>
    </xf>
    <xf numFmtId="0" fontId="0" fillId="0" borderId="0" xfId="0" applyBorder="1" applyAlignment="1"/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0" fontId="18" fillId="0" borderId="0" xfId="0" applyFont="1" applyBorder="1" applyAlignment="1">
      <alignment vertical="center" wrapText="1"/>
    </xf>
    <xf numFmtId="0" fontId="16" fillId="0" borderId="0" xfId="0" applyFont="1" applyBorder="1" applyAlignment="1">
      <alignment vertical="center"/>
    </xf>
    <xf numFmtId="0" fontId="15" fillId="0" borderId="0" xfId="0" applyFont="1" applyBorder="1" applyAlignment="1">
      <alignment vertical="center"/>
    </xf>
    <xf numFmtId="0" fontId="15" fillId="0" borderId="0" xfId="0" applyFont="1" applyBorder="1" applyAlignment="1">
      <alignment vertical="center" wrapText="1"/>
    </xf>
    <xf numFmtId="0" fontId="15" fillId="0" borderId="0" xfId="0" applyFont="1" applyBorder="1" applyAlignment="1"/>
    <xf numFmtId="49" fontId="0" fillId="0" borderId="0" xfId="0" applyNumberForma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3" fillId="0" borderId="0" xfId="0" applyNumberFormat="1" applyFont="1" applyBorder="1" applyAlignment="1">
      <alignment horizontal="center" vertical="center" wrapText="1"/>
    </xf>
    <xf numFmtId="0" fontId="9" fillId="0" borderId="0" xfId="1" applyNumberFormat="1" applyFont="1" applyAlignment="1" applyProtection="1">
      <alignment horizontal="center" vertical="center"/>
    </xf>
    <xf numFmtId="0" fontId="9" fillId="0" borderId="0" xfId="0" applyFont="1" applyBorder="1"/>
    <xf numFmtId="0" fontId="1" fillId="0" borderId="0" xfId="0" applyFont="1" applyBorder="1"/>
    <xf numFmtId="0" fontId="8" fillId="0" borderId="0" xfId="0" applyFont="1"/>
    <xf numFmtId="0" fontId="20" fillId="0" borderId="0" xfId="0" applyFont="1"/>
    <xf numFmtId="0" fontId="3" fillId="0" borderId="0" xfId="0" applyFont="1"/>
    <xf numFmtId="0" fontId="12" fillId="0" borderId="0" xfId="0" applyFont="1"/>
    <xf numFmtId="0" fontId="24" fillId="0" borderId="0" xfId="1" applyFont="1" applyAlignment="1" applyProtection="1"/>
    <xf numFmtId="0" fontId="20" fillId="0" borderId="0" xfId="0" applyFont="1" applyBorder="1" applyAlignment="1">
      <alignment vertical="center"/>
    </xf>
    <xf numFmtId="0" fontId="3" fillId="0" borderId="0" xfId="1" applyFont="1" applyAlignment="1" applyProtection="1"/>
    <xf numFmtId="0" fontId="20" fillId="0" borderId="1" xfId="0" applyFont="1" applyBorder="1"/>
    <xf numFmtId="0" fontId="20" fillId="0" borderId="0" xfId="0" applyFont="1" applyBorder="1" applyAlignment="1">
      <alignment horizontal="center" vertical="center"/>
    </xf>
    <xf numFmtId="0" fontId="11" fillId="0" borderId="0" xfId="1" applyFont="1" applyAlignment="1" applyProtection="1"/>
    <xf numFmtId="0" fontId="3" fillId="0" borderId="2" xfId="0" applyFont="1" applyBorder="1"/>
    <xf numFmtId="0" fontId="12" fillId="0" borderId="2" xfId="0" applyFont="1" applyBorder="1"/>
    <xf numFmtId="0" fontId="7" fillId="0" borderId="9" xfId="0" applyFont="1" applyBorder="1" applyAlignment="1">
      <alignment horizontal="center" vertical="center"/>
    </xf>
    <xf numFmtId="0" fontId="10" fillId="0" borderId="0" xfId="1" applyNumberFormat="1" applyFont="1" applyAlignment="1" applyProtection="1">
      <alignment horizontal="center"/>
    </xf>
    <xf numFmtId="0" fontId="23" fillId="0" borderId="0" xfId="1" applyNumberFormat="1" applyFont="1" applyFill="1" applyBorder="1" applyAlignment="1" applyProtection="1">
      <alignment vertical="center" wrapText="1"/>
    </xf>
    <xf numFmtId="0" fontId="5" fillId="0" borderId="0" xfId="1" applyFont="1" applyBorder="1" applyAlignment="1" applyProtection="1">
      <alignment vertical="center" wrapText="1"/>
    </xf>
    <xf numFmtId="0" fontId="10" fillId="0" borderId="10" xfId="1" applyFont="1" applyBorder="1" applyAlignment="1" applyProtection="1">
      <alignment horizontal="center" vertical="center" wrapText="1"/>
    </xf>
    <xf numFmtId="49" fontId="9" fillId="0" borderId="0" xfId="0" applyNumberFormat="1" applyFont="1" applyBorder="1" applyAlignment="1">
      <alignment horizontal="center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0" fontId="20" fillId="0" borderId="0" xfId="0" applyFont="1" applyBorder="1"/>
    <xf numFmtId="0" fontId="23" fillId="0" borderId="11" xfId="1" applyNumberFormat="1" applyFont="1" applyFill="1" applyBorder="1" applyAlignment="1" applyProtection="1">
      <alignment horizontal="center" vertical="center" wrapText="1"/>
    </xf>
    <xf numFmtId="0" fontId="23" fillId="0" borderId="12" xfId="1" applyNumberFormat="1" applyFont="1" applyFill="1" applyBorder="1" applyAlignment="1" applyProtection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7" fillId="0" borderId="13" xfId="1" applyNumberFormat="1" applyFont="1" applyFill="1" applyBorder="1" applyAlignment="1" applyProtection="1">
      <alignment horizontal="center" vertical="center" wrapText="1"/>
    </xf>
    <xf numFmtId="0" fontId="23" fillId="0" borderId="13" xfId="1" applyNumberFormat="1" applyFont="1" applyFill="1" applyBorder="1" applyAlignment="1" applyProtection="1">
      <alignment horizontal="center" vertical="center" wrapText="1"/>
    </xf>
    <xf numFmtId="0" fontId="16" fillId="0" borderId="9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49" fontId="12" fillId="0" borderId="15" xfId="0" applyNumberFormat="1" applyFont="1" applyBorder="1" applyAlignment="1">
      <alignment horizontal="center" vertical="center"/>
    </xf>
    <xf numFmtId="49" fontId="12" fillId="0" borderId="16" xfId="0" applyNumberFormat="1" applyFont="1" applyBorder="1" applyAlignment="1">
      <alignment horizontal="center" vertical="center"/>
    </xf>
    <xf numFmtId="49" fontId="27" fillId="0" borderId="8" xfId="0" applyNumberFormat="1" applyFont="1" applyBorder="1" applyAlignment="1">
      <alignment horizontal="center" vertical="center"/>
    </xf>
    <xf numFmtId="49" fontId="27" fillId="0" borderId="6" xfId="0" applyNumberFormat="1" applyFont="1" applyBorder="1" applyAlignment="1">
      <alignment horizontal="center" vertical="center"/>
    </xf>
    <xf numFmtId="49" fontId="27" fillId="0" borderId="15" xfId="0" applyNumberFormat="1" applyFont="1" applyBorder="1" applyAlignment="1">
      <alignment horizontal="center" vertical="center"/>
    </xf>
    <xf numFmtId="0" fontId="25" fillId="0" borderId="9" xfId="0" applyFont="1" applyBorder="1" applyAlignment="1">
      <alignment horizontal="center" vertical="center"/>
    </xf>
    <xf numFmtId="0" fontId="25" fillId="0" borderId="4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0" fontId="28" fillId="0" borderId="9" xfId="0" applyFont="1" applyBorder="1" applyAlignment="1">
      <alignment horizontal="center" vertical="center"/>
    </xf>
    <xf numFmtId="180" fontId="29" fillId="0" borderId="4" xfId="0" applyNumberFormat="1" applyFont="1" applyBorder="1" applyAlignment="1">
      <alignment horizontal="center" vertical="center"/>
    </xf>
    <xf numFmtId="0" fontId="7" fillId="0" borderId="36" xfId="0" applyNumberFormat="1" applyFont="1" applyBorder="1" applyAlignment="1">
      <alignment horizontal="center" vertical="center" wrapText="1"/>
    </xf>
    <xf numFmtId="0" fontId="7" fillId="0" borderId="37" xfId="0" applyNumberFormat="1" applyFont="1" applyBorder="1" applyAlignment="1">
      <alignment horizontal="center" vertical="center" wrapText="1"/>
    </xf>
    <xf numFmtId="0" fontId="7" fillId="0" borderId="26" xfId="0" applyNumberFormat="1" applyFont="1" applyBorder="1" applyAlignment="1">
      <alignment horizontal="center" vertical="center" wrapText="1"/>
    </xf>
    <xf numFmtId="0" fontId="7" fillId="0" borderId="35" xfId="0" applyNumberFormat="1" applyFont="1" applyBorder="1" applyAlignment="1">
      <alignment horizontal="center" vertical="center" wrapText="1"/>
    </xf>
    <xf numFmtId="0" fontId="3" fillId="0" borderId="26" xfId="0" applyNumberFormat="1" applyFont="1" applyBorder="1" applyAlignment="1">
      <alignment horizontal="center" vertical="center" wrapText="1"/>
    </xf>
    <xf numFmtId="0" fontId="3" fillId="0" borderId="35" xfId="0" applyNumberFormat="1" applyFont="1" applyBorder="1" applyAlignment="1">
      <alignment horizontal="center" vertical="center" wrapText="1"/>
    </xf>
    <xf numFmtId="0" fontId="3" fillId="0" borderId="28" xfId="0" applyNumberFormat="1" applyFont="1" applyBorder="1" applyAlignment="1">
      <alignment horizontal="center" vertical="center" wrapText="1"/>
    </xf>
    <xf numFmtId="0" fontId="3" fillId="0" borderId="33" xfId="0" applyNumberFormat="1" applyFont="1" applyBorder="1" applyAlignment="1">
      <alignment horizontal="center" vertical="center" wrapText="1"/>
    </xf>
    <xf numFmtId="0" fontId="3" fillId="0" borderId="43" xfId="0" applyNumberFormat="1" applyFont="1" applyBorder="1" applyAlignment="1">
      <alignment horizontal="center" vertical="center" wrapText="1"/>
    </xf>
    <xf numFmtId="0" fontId="3" fillId="0" borderId="44" xfId="0" applyNumberFormat="1" applyFont="1" applyBorder="1" applyAlignment="1">
      <alignment horizontal="center" vertical="center" wrapText="1"/>
    </xf>
    <xf numFmtId="0" fontId="1" fillId="0" borderId="39" xfId="1" applyNumberFormat="1" applyFont="1" applyFill="1" applyBorder="1" applyAlignment="1" applyProtection="1">
      <alignment horizontal="left" vertical="center" wrapText="1"/>
    </xf>
    <xf numFmtId="0" fontId="1" fillId="0" borderId="40" xfId="1" applyNumberFormat="1" applyFont="1" applyFill="1" applyBorder="1" applyAlignment="1" applyProtection="1">
      <alignment horizontal="left" vertical="center" wrapText="1"/>
    </xf>
    <xf numFmtId="0" fontId="7" fillId="0" borderId="38" xfId="0" applyNumberFormat="1" applyFont="1" applyBorder="1" applyAlignment="1">
      <alignment horizontal="center" vertical="center" wrapText="1"/>
    </xf>
    <xf numFmtId="0" fontId="7" fillId="0" borderId="25" xfId="0" applyNumberFormat="1" applyFont="1" applyBorder="1" applyAlignment="1">
      <alignment horizontal="center" vertical="center" wrapText="1"/>
    </xf>
    <xf numFmtId="0" fontId="3" fillId="0" borderId="25" xfId="0" applyNumberFormat="1" applyFont="1" applyBorder="1" applyAlignment="1">
      <alignment horizontal="center" vertical="center" wrapText="1"/>
    </xf>
    <xf numFmtId="0" fontId="3" fillId="0" borderId="27" xfId="0" applyNumberFormat="1" applyFont="1" applyBorder="1" applyAlignment="1">
      <alignment horizontal="center" vertical="center" wrapText="1"/>
    </xf>
    <xf numFmtId="0" fontId="3" fillId="0" borderId="41" xfId="0" applyNumberFormat="1" applyFont="1" applyBorder="1" applyAlignment="1">
      <alignment horizontal="center" vertical="center" wrapText="1"/>
    </xf>
    <xf numFmtId="0" fontId="3" fillId="0" borderId="42" xfId="0" applyNumberFormat="1" applyFont="1" applyBorder="1" applyAlignment="1">
      <alignment horizontal="center" vertical="center" wrapText="1"/>
    </xf>
    <xf numFmtId="0" fontId="1" fillId="0" borderId="31" xfId="1" applyNumberFormat="1" applyFont="1" applyFill="1" applyBorder="1" applyAlignment="1" applyProtection="1">
      <alignment horizontal="left" vertical="center" wrapText="1"/>
    </xf>
    <xf numFmtId="0" fontId="1" fillId="0" borderId="32" xfId="1" applyNumberFormat="1" applyFont="1" applyFill="1" applyBorder="1" applyAlignment="1" applyProtection="1">
      <alignment horizontal="left" vertical="center" wrapText="1"/>
    </xf>
    <xf numFmtId="0" fontId="1" fillId="0" borderId="45" xfId="1" applyNumberFormat="1" applyFont="1" applyFill="1" applyBorder="1" applyAlignment="1" applyProtection="1">
      <alignment horizontal="left" vertical="center" wrapText="1"/>
    </xf>
    <xf numFmtId="0" fontId="3" fillId="0" borderId="0" xfId="0" applyNumberFormat="1" applyFont="1" applyAlignment="1">
      <alignment horizontal="center" vertical="center" wrapText="1"/>
    </xf>
    <xf numFmtId="0" fontId="3" fillId="0" borderId="17" xfId="0" applyNumberFormat="1" applyFont="1" applyBorder="1" applyAlignment="1">
      <alignment horizontal="center" vertical="center" wrapText="1"/>
    </xf>
    <xf numFmtId="0" fontId="3" fillId="0" borderId="18" xfId="0" applyNumberFormat="1" applyFont="1" applyBorder="1" applyAlignment="1">
      <alignment horizontal="center" vertical="center" wrapText="1"/>
    </xf>
    <xf numFmtId="0" fontId="3" fillId="0" borderId="19" xfId="0" applyNumberFormat="1" applyFont="1" applyBorder="1" applyAlignment="1">
      <alignment horizontal="center" vertical="center" wrapText="1"/>
    </xf>
    <xf numFmtId="0" fontId="3" fillId="0" borderId="20" xfId="0" applyNumberFormat="1" applyFont="1" applyBorder="1" applyAlignment="1">
      <alignment horizontal="center" vertical="center" wrapText="1"/>
    </xf>
    <xf numFmtId="0" fontId="3" fillId="0" borderId="21" xfId="0" applyNumberFormat="1" applyFont="1" applyBorder="1" applyAlignment="1">
      <alignment horizontal="center" vertical="center" wrapText="1"/>
    </xf>
    <xf numFmtId="0" fontId="3" fillId="0" borderId="22" xfId="0" applyNumberFormat="1" applyFont="1" applyBorder="1" applyAlignment="1">
      <alignment horizontal="center" vertical="center" wrapText="1"/>
    </xf>
    <xf numFmtId="0" fontId="3" fillId="0" borderId="23" xfId="0" applyNumberFormat="1" applyFont="1" applyBorder="1" applyAlignment="1">
      <alignment horizontal="center" vertical="center" wrapText="1"/>
    </xf>
    <xf numFmtId="0" fontId="3" fillId="0" borderId="24" xfId="0" applyNumberFormat="1" applyFont="1" applyBorder="1" applyAlignment="1">
      <alignment horizontal="center" vertical="center" wrapText="1"/>
    </xf>
    <xf numFmtId="0" fontId="3" fillId="0" borderId="30" xfId="0" applyNumberFormat="1" applyFont="1" applyBorder="1" applyAlignment="1">
      <alignment horizontal="center" vertical="center" wrapText="1"/>
    </xf>
    <xf numFmtId="0" fontId="3" fillId="0" borderId="34" xfId="0" applyNumberFormat="1" applyFont="1" applyBorder="1" applyAlignment="1">
      <alignment horizontal="center" vertical="center" wrapText="1"/>
    </xf>
    <xf numFmtId="0" fontId="1" fillId="0" borderId="35" xfId="1" applyNumberFormat="1" applyFont="1" applyFill="1" applyBorder="1" applyAlignment="1" applyProtection="1">
      <alignment horizontal="left" vertical="center" wrapText="1"/>
    </xf>
    <xf numFmtId="0" fontId="3" fillId="0" borderId="29" xfId="0" applyNumberFormat="1" applyFont="1" applyBorder="1" applyAlignment="1">
      <alignment horizontal="center" vertical="center" wrapText="1"/>
    </xf>
    <xf numFmtId="0" fontId="1" fillId="0" borderId="25" xfId="1" applyNumberFormat="1" applyFont="1" applyFill="1" applyBorder="1" applyAlignment="1" applyProtection="1">
      <alignment horizontal="left" vertical="center" wrapText="1"/>
    </xf>
    <xf numFmtId="0" fontId="1" fillId="0" borderId="26" xfId="1" applyNumberFormat="1" applyFont="1" applyFill="1" applyBorder="1" applyAlignment="1" applyProtection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0" fillId="0" borderId="8" xfId="0" applyNumberFormat="1" applyBorder="1" applyAlignment="1">
      <alignment horizontal="center"/>
    </xf>
    <xf numFmtId="0" fontId="1" fillId="0" borderId="25" xfId="1" applyNumberFormat="1" applyFont="1" applyFill="1" applyBorder="1" applyAlignment="1" applyProtection="1">
      <alignment horizontal="center" vertical="center" wrapText="1"/>
    </xf>
    <xf numFmtId="0" fontId="1" fillId="0" borderId="26" xfId="1" applyNumberFormat="1" applyFont="1" applyFill="1" applyBorder="1" applyAlignment="1" applyProtection="1">
      <alignment horizontal="center" vertical="center" wrapText="1"/>
    </xf>
    <xf numFmtId="0" fontId="1" fillId="0" borderId="32" xfId="1" applyNumberFormat="1" applyFont="1" applyFill="1" applyBorder="1" applyAlignment="1" applyProtection="1">
      <alignment horizontal="center" vertical="center" wrapText="1"/>
    </xf>
    <xf numFmtId="0" fontId="1" fillId="0" borderId="35" xfId="1" applyNumberFormat="1" applyFont="1" applyFill="1" applyBorder="1" applyAlignment="1" applyProtection="1">
      <alignment horizontal="center" vertical="center" wrapText="1"/>
    </xf>
    <xf numFmtId="0" fontId="1" fillId="0" borderId="39" xfId="1" applyNumberFormat="1" applyFont="1" applyFill="1" applyBorder="1" applyAlignment="1" applyProtection="1">
      <alignment horizontal="center" vertical="center" wrapText="1"/>
    </xf>
    <xf numFmtId="0" fontId="1" fillId="0" borderId="40" xfId="1" applyNumberFormat="1" applyFont="1" applyFill="1" applyBorder="1" applyAlignment="1" applyProtection="1">
      <alignment horizontal="center" vertical="center" wrapText="1"/>
    </xf>
    <xf numFmtId="0" fontId="1" fillId="0" borderId="31" xfId="1" applyNumberFormat="1" applyFont="1" applyFill="1" applyBorder="1" applyAlignment="1" applyProtection="1">
      <alignment horizontal="center" vertical="center" wrapText="1"/>
    </xf>
    <xf numFmtId="0" fontId="15" fillId="0" borderId="55" xfId="0" applyFont="1" applyBorder="1" applyAlignment="1">
      <alignment horizontal="center" vertical="center"/>
    </xf>
    <xf numFmtId="0" fontId="15" fillId="0" borderId="56" xfId="0" applyFont="1" applyBorder="1" applyAlignment="1">
      <alignment horizontal="center" vertical="center"/>
    </xf>
    <xf numFmtId="0" fontId="15" fillId="0" borderId="57" xfId="0" applyFont="1" applyBorder="1" applyAlignment="1">
      <alignment horizontal="center" vertical="center"/>
    </xf>
    <xf numFmtId="0" fontId="15" fillId="0" borderId="61" xfId="0" applyFont="1" applyBorder="1" applyAlignment="1">
      <alignment horizontal="center" vertical="center"/>
    </xf>
    <xf numFmtId="0" fontId="15" fillId="0" borderId="71" xfId="0" applyFont="1" applyBorder="1" applyAlignment="1">
      <alignment horizontal="center" vertical="center"/>
    </xf>
    <xf numFmtId="0" fontId="28" fillId="0" borderId="54" xfId="0" applyFont="1" applyBorder="1" applyAlignment="1">
      <alignment horizontal="center" vertical="center"/>
    </xf>
    <xf numFmtId="0" fontId="28" fillId="0" borderId="47" xfId="0" applyFont="1" applyBorder="1" applyAlignment="1">
      <alignment horizontal="center" vertical="center"/>
    </xf>
    <xf numFmtId="0" fontId="16" fillId="0" borderId="54" xfId="0" applyFont="1" applyBorder="1" applyAlignment="1">
      <alignment horizontal="center" vertical="center"/>
    </xf>
    <xf numFmtId="0" fontId="16" fillId="0" borderId="47" xfId="0" applyFont="1" applyBorder="1" applyAlignment="1">
      <alignment horizontal="center" vertical="center"/>
    </xf>
    <xf numFmtId="0" fontId="15" fillId="0" borderId="46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3" fillId="0" borderId="71" xfId="0" applyFont="1" applyBorder="1" applyAlignment="1">
      <alignment horizontal="center" vertical="center" wrapText="1"/>
    </xf>
    <xf numFmtId="0" fontId="3" fillId="0" borderId="56" xfId="0" applyFont="1" applyBorder="1" applyAlignment="1">
      <alignment horizontal="center" vertical="center" wrapText="1"/>
    </xf>
    <xf numFmtId="0" fontId="3" fillId="0" borderId="50" xfId="0" applyFont="1" applyBorder="1" applyAlignment="1">
      <alignment horizontal="left" vertical="center" wrapText="1"/>
    </xf>
    <xf numFmtId="0" fontId="3" fillId="0" borderId="51" xfId="0" applyFont="1" applyBorder="1" applyAlignment="1">
      <alignment horizontal="left" vertical="center" wrapText="1"/>
    </xf>
    <xf numFmtId="0" fontId="18" fillId="0" borderId="48" xfId="0" applyFont="1" applyBorder="1" applyAlignment="1">
      <alignment horizontal="center" vertical="center" wrapText="1"/>
    </xf>
    <xf numFmtId="0" fontId="15" fillId="0" borderId="49" xfId="0" applyFont="1" applyBorder="1" applyAlignment="1">
      <alignment horizontal="center" vertical="center" wrapText="1"/>
    </xf>
    <xf numFmtId="0" fontId="18" fillId="0" borderId="74" xfId="0" applyFont="1" applyBorder="1" applyAlignment="1">
      <alignment horizontal="center" vertical="center" wrapText="1"/>
    </xf>
    <xf numFmtId="0" fontId="3" fillId="0" borderId="77" xfId="0" applyFont="1" applyBorder="1" applyAlignment="1">
      <alignment horizontal="left" vertical="center" wrapText="1"/>
    </xf>
    <xf numFmtId="0" fontId="3" fillId="0" borderId="57" xfId="0" applyFont="1" applyBorder="1" applyAlignment="1">
      <alignment horizontal="center" vertical="center" wrapText="1"/>
    </xf>
    <xf numFmtId="0" fontId="3" fillId="0" borderId="58" xfId="0" applyFont="1" applyBorder="1" applyAlignment="1">
      <alignment horizontal="center" vertical="center" wrapText="1"/>
    </xf>
    <xf numFmtId="0" fontId="3" fillId="0" borderId="59" xfId="0" applyFont="1" applyBorder="1" applyAlignment="1">
      <alignment horizontal="center" vertical="center" wrapText="1"/>
    </xf>
    <xf numFmtId="0" fontId="3" fillId="0" borderId="75" xfId="0" applyFont="1" applyBorder="1" applyAlignment="1">
      <alignment horizontal="left" vertical="center" wrapText="1"/>
    </xf>
    <xf numFmtId="0" fontId="3" fillId="0" borderId="61" xfId="0" applyFont="1" applyBorder="1" applyAlignment="1">
      <alignment horizontal="center" vertical="center" wrapText="1"/>
    </xf>
    <xf numFmtId="0" fontId="3" fillId="0" borderId="76" xfId="0" applyFont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center" wrapText="1"/>
    </xf>
    <xf numFmtId="0" fontId="15" fillId="0" borderId="73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left" vertical="center" wrapText="1"/>
    </xf>
    <xf numFmtId="0" fontId="3" fillId="0" borderId="72" xfId="0" applyFont="1" applyBorder="1" applyAlignment="1">
      <alignment horizontal="left" vertical="center" wrapText="1"/>
    </xf>
    <xf numFmtId="0" fontId="26" fillId="3" borderId="55" xfId="0" applyFont="1" applyFill="1" applyBorder="1" applyAlignment="1">
      <alignment horizontal="center" vertical="center" textRotation="90" wrapText="1"/>
    </xf>
    <xf numFmtId="0" fontId="26" fillId="3" borderId="61" xfId="0" applyFont="1" applyFill="1" applyBorder="1" applyAlignment="1">
      <alignment horizontal="center" vertical="center" textRotation="90" wrapText="1"/>
    </xf>
    <xf numFmtId="0" fontId="7" fillId="0" borderId="62" xfId="0" applyFont="1" applyBorder="1" applyAlignment="1">
      <alignment horizontal="center" vertical="center"/>
    </xf>
    <xf numFmtId="0" fontId="17" fillId="2" borderId="68" xfId="0" applyFont="1" applyFill="1" applyBorder="1" applyAlignment="1">
      <alignment horizontal="center" vertical="center" wrapText="1"/>
    </xf>
    <xf numFmtId="0" fontId="17" fillId="2" borderId="67" xfId="0" applyFont="1" applyFill="1" applyBorder="1" applyAlignment="1">
      <alignment horizontal="center" vertical="center" wrapText="1"/>
    </xf>
    <xf numFmtId="0" fontId="17" fillId="2" borderId="64" xfId="0" applyFont="1" applyFill="1" applyBorder="1" applyAlignment="1">
      <alignment horizontal="center" vertical="center" wrapText="1"/>
    </xf>
    <xf numFmtId="0" fontId="17" fillId="2" borderId="65" xfId="0" applyFont="1" applyFill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3" fillId="0" borderId="72" xfId="0" applyFont="1" applyBorder="1" applyAlignment="1">
      <alignment horizontal="center" vertical="center" wrapText="1"/>
    </xf>
    <xf numFmtId="0" fontId="30" fillId="0" borderId="55" xfId="0" applyFont="1" applyBorder="1" applyAlignment="1">
      <alignment horizontal="center" vertical="center"/>
    </xf>
    <xf numFmtId="0" fontId="30" fillId="0" borderId="56" xfId="0" applyFont="1" applyBorder="1" applyAlignment="1">
      <alignment horizontal="center" vertical="center"/>
    </xf>
    <xf numFmtId="0" fontId="16" fillId="0" borderId="63" xfId="0" applyFont="1" applyBorder="1" applyAlignment="1">
      <alignment horizontal="center" vertical="center"/>
    </xf>
    <xf numFmtId="0" fontId="16" fillId="0" borderId="62" xfId="0" applyFont="1" applyBorder="1" applyAlignment="1">
      <alignment horizontal="center" vertical="center"/>
    </xf>
    <xf numFmtId="0" fontId="20" fillId="0" borderId="54" xfId="0" applyFont="1" applyBorder="1" applyAlignment="1">
      <alignment horizontal="center" vertical="center"/>
    </xf>
    <xf numFmtId="0" fontId="20" fillId="0" borderId="47" xfId="0" applyFont="1" applyBorder="1" applyAlignment="1">
      <alignment horizontal="center" vertical="center"/>
    </xf>
    <xf numFmtId="0" fontId="28" fillId="0" borderId="62" xfId="0" applyFont="1" applyBorder="1" applyAlignment="1">
      <alignment horizontal="center" vertical="center"/>
    </xf>
    <xf numFmtId="0" fontId="7" fillId="0" borderId="52" xfId="0" applyFont="1" applyBorder="1" applyAlignment="1">
      <alignment horizontal="center" vertical="center"/>
    </xf>
    <xf numFmtId="0" fontId="7" fillId="0" borderId="53" xfId="0" applyFont="1" applyBorder="1" applyAlignment="1">
      <alignment horizontal="center" vertical="center"/>
    </xf>
    <xf numFmtId="0" fontId="17" fillId="0" borderId="52" xfId="0" applyFont="1" applyBorder="1" applyAlignment="1">
      <alignment horizontal="center" vertical="center"/>
    </xf>
    <xf numFmtId="0" fontId="17" fillId="0" borderId="53" xfId="0" applyFont="1" applyBorder="1" applyAlignment="1">
      <alignment horizontal="center" vertical="center"/>
    </xf>
    <xf numFmtId="0" fontId="17" fillId="0" borderId="70" xfId="0" applyFont="1" applyBorder="1" applyAlignment="1">
      <alignment horizontal="center" vertical="center"/>
    </xf>
    <xf numFmtId="0" fontId="17" fillId="0" borderId="69" xfId="0" applyFont="1" applyBorder="1" applyAlignment="1">
      <alignment horizontal="center" vertical="center"/>
    </xf>
    <xf numFmtId="0" fontId="28" fillId="0" borderId="63" xfId="0" applyFont="1" applyBorder="1" applyAlignment="1">
      <alignment horizontal="center" vertical="center"/>
    </xf>
    <xf numFmtId="0" fontId="7" fillId="0" borderId="69" xfId="0" applyFont="1" applyBorder="1" applyAlignment="1">
      <alignment horizontal="center" vertical="center"/>
    </xf>
    <xf numFmtId="0" fontId="25" fillId="0" borderId="62" xfId="0" applyFont="1" applyBorder="1" applyAlignment="1">
      <alignment horizontal="center" vertical="center"/>
    </xf>
    <xf numFmtId="0" fontId="10" fillId="0" borderId="0" xfId="1" applyFont="1" applyBorder="1" applyAlignment="1" applyProtection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9" fillId="0" borderId="66" xfId="0" applyFont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 wrapText="1"/>
    </xf>
    <xf numFmtId="0" fontId="19" fillId="0" borderId="55" xfId="0" applyFont="1" applyBorder="1" applyAlignment="1">
      <alignment horizontal="center" vertical="center" wrapText="1"/>
    </xf>
    <xf numFmtId="0" fontId="19" fillId="0" borderId="61" xfId="0" applyFont="1" applyBorder="1" applyAlignment="1">
      <alignment horizontal="center" vertical="center" wrapText="1"/>
    </xf>
    <xf numFmtId="0" fontId="16" fillId="0" borderId="60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25" fillId="0" borderId="54" xfId="0" applyFont="1" applyBorder="1" applyAlignment="1">
      <alignment horizontal="center" vertical="center"/>
    </xf>
    <xf numFmtId="0" fontId="25" fillId="0" borderId="47" xfId="0" applyFont="1" applyBorder="1" applyAlignment="1">
      <alignment horizontal="center" vertical="center"/>
    </xf>
    <xf numFmtId="0" fontId="15" fillId="0" borderId="54" xfId="0" applyFont="1" applyBorder="1" applyAlignment="1">
      <alignment horizontal="center" vertical="center"/>
    </xf>
    <xf numFmtId="0" fontId="15" fillId="0" borderId="63" xfId="0" applyFont="1" applyBorder="1" applyAlignment="1">
      <alignment horizontal="center" vertical="center"/>
    </xf>
    <xf numFmtId="0" fontId="11" fillId="0" borderId="60" xfId="1" applyNumberFormat="1" applyFont="1" applyFill="1" applyBorder="1" applyAlignment="1" applyProtection="1">
      <alignment horizontal="center" vertical="center" wrapText="1"/>
    </xf>
    <xf numFmtId="0" fontId="23" fillId="0" borderId="11" xfId="1" applyNumberFormat="1" applyFont="1" applyFill="1" applyBorder="1" applyAlignment="1" applyProtection="1">
      <alignment horizontal="center" vertical="center" wrapText="1"/>
    </xf>
    <xf numFmtId="0" fontId="23" fillId="0" borderId="12" xfId="1" applyNumberFormat="1" applyFont="1" applyFill="1" applyBorder="1" applyAlignment="1" applyProtection="1">
      <alignment horizontal="center" vertical="center" wrapText="1"/>
    </xf>
    <xf numFmtId="0" fontId="25" fillId="0" borderId="55" xfId="0" applyFont="1" applyBorder="1" applyAlignment="1">
      <alignment horizontal="center" vertical="center" textRotation="90" wrapText="1"/>
    </xf>
    <xf numFmtId="0" fontId="25" fillId="0" borderId="61" xfId="0" applyFont="1" applyBorder="1" applyAlignment="1">
      <alignment horizontal="center" vertical="center" textRotation="90" wrapText="1"/>
    </xf>
    <xf numFmtId="0" fontId="7" fillId="0" borderId="55" xfId="0" applyFont="1" applyBorder="1" applyAlignment="1">
      <alignment horizontal="center" vertical="center" textRotation="90" wrapText="1"/>
    </xf>
    <xf numFmtId="0" fontId="7" fillId="0" borderId="61" xfId="0" applyFont="1" applyBorder="1" applyAlignment="1">
      <alignment horizontal="center" vertical="center" textRotation="90" wrapText="1"/>
    </xf>
    <xf numFmtId="0" fontId="15" fillId="0" borderId="62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10" fillId="0" borderId="60" xfId="1" applyFont="1" applyBorder="1" applyAlignment="1" applyProtection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1" fillId="0" borderId="13" xfId="1" applyFont="1" applyBorder="1" applyAlignment="1" applyProtection="1">
      <alignment horizontal="center" vertical="center" wrapText="1"/>
    </xf>
    <xf numFmtId="0" fontId="5" fillId="0" borderId="13" xfId="1" applyFont="1" applyBorder="1" applyAlignment="1" applyProtection="1">
      <alignment horizontal="center" vertical="center" wrapText="1"/>
    </xf>
    <xf numFmtId="0" fontId="5" fillId="0" borderId="15" xfId="1" applyFont="1" applyBorder="1" applyAlignment="1" applyProtection="1">
      <alignment horizontal="center" vertical="center" wrapText="1"/>
    </xf>
    <xf numFmtId="0" fontId="17" fillId="0" borderId="54" xfId="0" applyFont="1" applyBorder="1" applyAlignment="1">
      <alignment horizontal="center" vertical="center"/>
    </xf>
    <xf numFmtId="0" fontId="17" fillId="0" borderId="47" xfId="0" applyFont="1" applyBorder="1" applyAlignment="1">
      <alignment horizontal="center" vertical="center"/>
    </xf>
    <xf numFmtId="180" fontId="15" fillId="0" borderId="55" xfId="0" applyNumberFormat="1" applyFont="1" applyBorder="1" applyAlignment="1">
      <alignment horizontal="center" vertical="center"/>
    </xf>
    <xf numFmtId="180" fontId="15" fillId="0" borderId="56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39" xfId="0" applyFont="1" applyBorder="1" applyAlignment="1">
      <alignment horizontal="left" vertical="center" wrapText="1"/>
    </xf>
    <xf numFmtId="0" fontId="3" fillId="0" borderId="32" xfId="0" applyFont="1" applyBorder="1" applyAlignment="1">
      <alignment horizontal="left" vertical="center" wrapText="1"/>
    </xf>
    <xf numFmtId="49" fontId="11" fillId="0" borderId="26" xfId="0" applyNumberFormat="1" applyFont="1" applyBorder="1" applyAlignment="1">
      <alignment horizontal="center" vertical="center" wrapText="1"/>
    </xf>
    <xf numFmtId="49" fontId="0" fillId="0" borderId="26" xfId="0" applyNumberFormat="1" applyBorder="1" applyAlignment="1">
      <alignment horizontal="center" vertical="center" wrapText="1"/>
    </xf>
    <xf numFmtId="0" fontId="31" fillId="0" borderId="26" xfId="0" applyFont="1" applyBorder="1" applyAlignment="1">
      <alignment horizontal="center" vertical="center" wrapText="1"/>
    </xf>
    <xf numFmtId="14" fontId="3" fillId="0" borderId="39" xfId="0" applyNumberFormat="1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0" borderId="39" xfId="0" applyFont="1" applyBorder="1" applyAlignment="1">
      <alignment vertical="center" wrapText="1"/>
    </xf>
    <xf numFmtId="0" fontId="3" fillId="0" borderId="32" xfId="0" applyFont="1" applyBorder="1" applyAlignment="1">
      <alignment vertical="center" wrapText="1"/>
    </xf>
    <xf numFmtId="49" fontId="3" fillId="0" borderId="39" xfId="0" applyNumberFormat="1" applyFont="1" applyBorder="1" applyAlignment="1">
      <alignment horizontal="center" vertical="center" wrapText="1"/>
    </xf>
    <xf numFmtId="49" fontId="3" fillId="0" borderId="32" xfId="0" applyNumberFormat="1" applyFont="1" applyBorder="1" applyAlignment="1">
      <alignment horizontal="center" vertical="center" wrapText="1"/>
    </xf>
    <xf numFmtId="14" fontId="3" fillId="0" borderId="32" xfId="0" applyNumberFormat="1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0" fillId="0" borderId="32" xfId="0" applyBorder="1"/>
    <xf numFmtId="0" fontId="7" fillId="0" borderId="62" xfId="1" applyNumberFormat="1" applyFont="1" applyFill="1" applyBorder="1" applyAlignment="1" applyProtection="1">
      <alignment horizontal="center" vertical="center" wrapText="1"/>
    </xf>
    <xf numFmtId="0" fontId="7" fillId="0" borderId="0" xfId="1" applyNumberFormat="1" applyFont="1" applyFill="1" applyBorder="1" applyAlignment="1" applyProtection="1">
      <alignment horizontal="center" vertical="center" wrapText="1"/>
    </xf>
    <xf numFmtId="0" fontId="5" fillId="0" borderId="0" xfId="1" applyFont="1" applyBorder="1" applyAlignment="1" applyProtection="1">
      <alignment horizontal="center" vertical="center" wrapText="1"/>
    </xf>
    <xf numFmtId="0" fontId="13" fillId="0" borderId="26" xfId="0" applyFont="1" applyBorder="1" applyAlignment="1">
      <alignment horizontal="center" vertical="center" wrapText="1"/>
    </xf>
    <xf numFmtId="0" fontId="31" fillId="0" borderId="39" xfId="0" applyNumberFormat="1" applyFont="1" applyBorder="1" applyAlignment="1">
      <alignment horizontal="center" vertical="center" wrapText="1"/>
    </xf>
    <xf numFmtId="49" fontId="31" fillId="0" borderId="32" xfId="0" applyNumberFormat="1" applyFont="1" applyBorder="1" applyAlignment="1">
      <alignment horizontal="center" vertical="center" wrapText="1"/>
    </xf>
    <xf numFmtId="0" fontId="3" fillId="0" borderId="39" xfId="0" applyNumberFormat="1" applyFont="1" applyBorder="1" applyAlignment="1">
      <alignment horizontal="center" vertical="center" wrapText="1"/>
    </xf>
    <xf numFmtId="0" fontId="3" fillId="0" borderId="32" xfId="0" applyNumberFormat="1" applyFont="1" applyBorder="1" applyAlignment="1">
      <alignment horizontal="center" vertical="center" wrapText="1"/>
    </xf>
    <xf numFmtId="0" fontId="3" fillId="0" borderId="26" xfId="0" applyFont="1" applyBorder="1" applyAlignment="1">
      <alignment horizontal="left" vertical="center" wrapText="1"/>
    </xf>
    <xf numFmtId="0" fontId="4" fillId="0" borderId="26" xfId="0" applyFont="1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3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49" fontId="0" fillId="0" borderId="0" xfId="0" applyNumberForma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22" fillId="0" borderId="0" xfId="0" applyFont="1" applyAlignment="1">
      <alignment horizontal="center"/>
    </xf>
    <xf numFmtId="0" fontId="3" fillId="0" borderId="80" xfId="0" applyFont="1" applyBorder="1" applyAlignment="1">
      <alignment horizontal="left" vertical="center" wrapText="1"/>
    </xf>
    <xf numFmtId="0" fontId="3" fillId="0" borderId="78" xfId="0" applyFont="1" applyBorder="1" applyAlignment="1">
      <alignment horizontal="center" vertical="center" wrapText="1"/>
    </xf>
    <xf numFmtId="0" fontId="3" fillId="0" borderId="7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9" fontId="9" fillId="0" borderId="30" xfId="0" applyNumberFormat="1" applyFont="1" applyBorder="1" applyAlignment="1">
      <alignment horizontal="center" vertical="center" wrapText="1"/>
    </xf>
    <xf numFmtId="0" fontId="4" fillId="0" borderId="81" xfId="0" applyFont="1" applyBorder="1" applyAlignment="1">
      <alignment horizontal="center" vertical="center" wrapText="1"/>
    </xf>
    <xf numFmtId="0" fontId="0" fillId="0" borderId="81" xfId="0" applyBorder="1" applyAlignment="1">
      <alignment horizontal="center" vertical="center" wrapText="1"/>
    </xf>
    <xf numFmtId="0" fontId="3" fillId="0" borderId="79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left" vertical="center" wrapText="1"/>
    </xf>
    <xf numFmtId="0" fontId="21" fillId="0" borderId="0" xfId="0" applyFont="1" applyBorder="1" applyAlignment="1">
      <alignment horizontal="center" vertical="center"/>
    </xf>
    <xf numFmtId="0" fontId="7" fillId="0" borderId="60" xfId="1" applyNumberFormat="1" applyFont="1" applyFill="1" applyBorder="1" applyAlignment="1" applyProtection="1">
      <alignment horizontal="center" vertical="center" wrapText="1"/>
    </xf>
    <xf numFmtId="0" fontId="7" fillId="0" borderId="11" xfId="1" applyNumberFormat="1" applyFont="1" applyFill="1" applyBorder="1" applyAlignment="1" applyProtection="1">
      <alignment horizontal="center" vertical="center" wrapText="1"/>
    </xf>
    <xf numFmtId="0" fontId="7" fillId="0" borderId="12" xfId="1" applyNumberFormat="1" applyFont="1" applyFill="1" applyBorder="1" applyAlignment="1" applyProtection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13" fillId="0" borderId="25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83" xfId="0" applyFont="1" applyBorder="1" applyAlignment="1">
      <alignment horizontal="center" vertical="center" wrapText="1"/>
    </xf>
    <xf numFmtId="0" fontId="5" fillId="0" borderId="66" xfId="1" applyFont="1" applyBorder="1" applyAlignment="1" applyProtection="1">
      <alignment horizontal="center" vertical="center" wrapText="1"/>
    </xf>
    <xf numFmtId="0" fontId="4" fillId="0" borderId="82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9" fillId="0" borderId="0" xfId="0" applyNumberFormat="1" applyFont="1" applyBorder="1" applyAlignment="1">
      <alignment horizontal="center" vertical="center" wrapText="1"/>
    </xf>
    <xf numFmtId="0" fontId="1" fillId="0" borderId="26" xfId="1" applyFont="1" applyFill="1" applyBorder="1" applyAlignment="1" applyProtection="1">
      <alignment horizontal="left" vertical="center" wrapText="1"/>
    </xf>
    <xf numFmtId="0" fontId="7" fillId="0" borderId="26" xfId="0" applyFont="1" applyBorder="1" applyAlignment="1">
      <alignment horizontal="center" vertical="center" wrapText="1"/>
    </xf>
    <xf numFmtId="0" fontId="3" fillId="4" borderId="26" xfId="0" applyFont="1" applyFill="1" applyBorder="1" applyAlignment="1">
      <alignment horizontal="center" vertical="center" wrapText="1"/>
    </xf>
    <xf numFmtId="0" fontId="3" fillId="3" borderId="26" xfId="0" applyFont="1" applyFill="1" applyBorder="1" applyAlignment="1">
      <alignment horizontal="center" vertical="center" wrapText="1"/>
    </xf>
    <xf numFmtId="49" fontId="7" fillId="0" borderId="26" xfId="0" applyNumberFormat="1" applyFont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0" fontId="1" fillId="0" borderId="26" xfId="1" applyFont="1" applyBorder="1" applyAlignment="1" applyProtection="1">
      <alignment horizontal="center" vertical="center" wrapText="1"/>
    </xf>
    <xf numFmtId="0" fontId="0" fillId="0" borderId="0" xfId="1" applyFont="1" applyAlignment="1" applyProtection="1"/>
    <xf numFmtId="49" fontId="8" fillId="0" borderId="29" xfId="0" applyNumberFormat="1" applyFont="1" applyBorder="1" applyAlignment="1">
      <alignment horizontal="center" vertical="center" wrapText="1"/>
    </xf>
    <xf numFmtId="49" fontId="8" fillId="0" borderId="30" xfId="0" applyNumberFormat="1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38100</xdr:rowOff>
    </xdr:from>
    <xdr:to>
      <xdr:col>1</xdr:col>
      <xdr:colOff>66675</xdr:colOff>
      <xdr:row>1</xdr:row>
      <xdr:rowOff>152400</xdr:rowOff>
    </xdr:to>
    <xdr:pic>
      <xdr:nvPicPr>
        <xdr:cNvPr id="1100" name="Picture 8" descr="фед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38100"/>
          <a:ext cx="333375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0</xdr:colOff>
      <xdr:row>1</xdr:row>
      <xdr:rowOff>9525</xdr:rowOff>
    </xdr:from>
    <xdr:to>
      <xdr:col>9</xdr:col>
      <xdr:colOff>0</xdr:colOff>
      <xdr:row>2</xdr:row>
      <xdr:rowOff>0</xdr:rowOff>
    </xdr:to>
    <xdr:pic>
      <xdr:nvPicPr>
        <xdr:cNvPr id="1101" name="Picture 9" descr="фед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571875" y="276225"/>
          <a:ext cx="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0</xdr:row>
      <xdr:rowOff>133350</xdr:rowOff>
    </xdr:from>
    <xdr:to>
      <xdr:col>1</xdr:col>
      <xdr:colOff>238125</xdr:colOff>
      <xdr:row>2</xdr:row>
      <xdr:rowOff>142875</xdr:rowOff>
    </xdr:to>
    <xdr:pic>
      <xdr:nvPicPr>
        <xdr:cNvPr id="2085" name="Picture 4" descr="фед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2875" y="133350"/>
          <a:ext cx="52387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19050</xdr:rowOff>
    </xdr:from>
    <xdr:to>
      <xdr:col>0</xdr:col>
      <xdr:colOff>476250</xdr:colOff>
      <xdr:row>1</xdr:row>
      <xdr:rowOff>161925</xdr:rowOff>
    </xdr:to>
    <xdr:pic>
      <xdr:nvPicPr>
        <xdr:cNvPr id="3110" name="Picture 4" descr="фед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19050"/>
          <a:ext cx="447675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43;&#1054;&#1058;&#1054;&#1042;&#1067;&#1045;%20&#1055;&#1056;&#1054;&#1058;&#1054;&#1050;&#1054;&#1051;&#1067;\&#1056;&#1077;&#1075;&#1080;&#1089;&#1090;&#1088;&#1072;&#1094;&#1080;&#1103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реквизиты"/>
      <sheetName val="регистрация"/>
    </sheetNames>
    <sheetDataSet>
      <sheetData sheetId="0" refreshError="1">
        <row r="2">
          <cell r="A2" t="str">
            <v>XIX Всероссийские соревнования по самбо, посвящённые памяти МС СССР Чикина М.П.</v>
          </cell>
        </row>
        <row r="3">
          <cell r="A3" t="str">
            <v>9-10 октября 2015 года           город Самара</v>
          </cell>
        </row>
        <row r="6">
          <cell r="G6" t="str">
            <v>Балыков Ю.А.</v>
          </cell>
        </row>
        <row r="7">
          <cell r="G7" t="str">
            <v>/г.Заречный/</v>
          </cell>
        </row>
        <row r="8">
          <cell r="A8" t="str">
            <v>Гл. секретарь, судья ВК</v>
          </cell>
          <cell r="G8" t="str">
            <v>Рожков В.И.</v>
          </cell>
        </row>
        <row r="9">
          <cell r="G9" t="str">
            <v>/г.Саратов/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 enableFormatConditionsCalculation="0">
    <tabColor indexed="46"/>
  </sheetPr>
  <dimension ref="A1:R131"/>
  <sheetViews>
    <sheetView workbookViewId="0">
      <selection activeCell="K1" sqref="K1:R20"/>
    </sheetView>
  </sheetViews>
  <sheetFormatPr defaultRowHeight="12.75"/>
  <cols>
    <col min="1" max="1" width="3.140625" customWidth="1"/>
    <col min="2" max="2" width="6.42578125" customWidth="1"/>
    <col min="3" max="3" width="19" customWidth="1"/>
    <col min="4" max="4" width="10.5703125" customWidth="1"/>
    <col min="5" max="5" width="12.5703125" customWidth="1"/>
    <col min="6" max="6" width="20.140625" customWidth="1"/>
    <col min="7" max="7" width="11.42578125" customWidth="1"/>
    <col min="10" max="10" width="3.140625" customWidth="1"/>
    <col min="11" max="11" width="7.5703125" customWidth="1"/>
    <col min="12" max="12" width="21.7109375" customWidth="1"/>
    <col min="14" max="14" width="11.28515625" customWidth="1"/>
    <col min="15" max="15" width="24.85546875" customWidth="1"/>
    <col min="17" max="17" width="7.5703125" customWidth="1"/>
    <col min="18" max="18" width="7.42578125" customWidth="1"/>
  </cols>
  <sheetData>
    <row r="1" spans="1:18" ht="23.25" customHeight="1">
      <c r="A1" s="12"/>
      <c r="B1" s="101" t="s">
        <v>16</v>
      </c>
      <c r="C1" s="101"/>
      <c r="D1" s="101"/>
      <c r="E1" s="101"/>
      <c r="F1" s="101"/>
      <c r="G1" s="101"/>
      <c r="H1" s="101"/>
      <c r="I1" s="101"/>
      <c r="K1" s="116" t="s">
        <v>16</v>
      </c>
      <c r="L1" s="116"/>
      <c r="M1" s="116"/>
      <c r="N1" s="116"/>
      <c r="O1" s="116"/>
      <c r="P1" s="116"/>
      <c r="Q1" s="116"/>
      <c r="R1" s="116"/>
    </row>
    <row r="2" spans="1:18" ht="15" customHeight="1" thickBot="1">
      <c r="A2" s="12"/>
      <c r="B2" s="14">
        <v>2</v>
      </c>
      <c r="C2" s="14" t="s">
        <v>31</v>
      </c>
      <c r="D2" s="14"/>
      <c r="E2" s="14" t="s">
        <v>0</v>
      </c>
      <c r="F2" s="40" t="str">
        <f>HYPERLINK(пр.взв!D4)</f>
        <v>В.к.    82  кг.</v>
      </c>
      <c r="G2" s="14"/>
      <c r="H2" s="14"/>
      <c r="I2" s="14"/>
      <c r="K2" s="1">
        <v>2</v>
      </c>
      <c r="L2" s="1" t="s">
        <v>31</v>
      </c>
      <c r="M2" s="1"/>
      <c r="N2" s="1" t="s">
        <v>28</v>
      </c>
      <c r="O2" s="40" t="str">
        <f>HYPERLINK(пр.взв!D4)</f>
        <v>В.к.    82  кг.</v>
      </c>
      <c r="P2" s="1" t="s">
        <v>39</v>
      </c>
      <c r="Q2" s="1"/>
      <c r="R2" s="1"/>
    </row>
    <row r="3" spans="1:18">
      <c r="A3" s="125"/>
      <c r="B3" s="102" t="s">
        <v>5</v>
      </c>
      <c r="C3" s="104" t="s">
        <v>2</v>
      </c>
      <c r="D3" s="106" t="s">
        <v>17</v>
      </c>
      <c r="E3" s="104" t="s">
        <v>18</v>
      </c>
      <c r="F3" s="104" t="s">
        <v>19</v>
      </c>
      <c r="G3" s="106" t="s">
        <v>20</v>
      </c>
      <c r="H3" s="104" t="s">
        <v>21</v>
      </c>
      <c r="I3" s="108" t="s">
        <v>22</v>
      </c>
      <c r="K3" s="117" t="s">
        <v>5</v>
      </c>
      <c r="L3" s="119" t="s">
        <v>2</v>
      </c>
      <c r="M3" s="121" t="s">
        <v>17</v>
      </c>
      <c r="N3" s="119" t="s">
        <v>18</v>
      </c>
      <c r="O3" s="119" t="s">
        <v>19</v>
      </c>
      <c r="P3" s="121" t="s">
        <v>20</v>
      </c>
      <c r="Q3" s="119" t="s">
        <v>21</v>
      </c>
      <c r="R3" s="123" t="s">
        <v>22</v>
      </c>
    </row>
    <row r="4" spans="1:18" ht="13.5" thickBot="1">
      <c r="A4" s="125"/>
      <c r="B4" s="103"/>
      <c r="C4" s="105"/>
      <c r="D4" s="107"/>
      <c r="E4" s="105"/>
      <c r="F4" s="105"/>
      <c r="G4" s="107"/>
      <c r="H4" s="105"/>
      <c r="I4" s="109"/>
      <c r="K4" s="118"/>
      <c r="L4" s="120"/>
      <c r="M4" s="122"/>
      <c r="N4" s="120"/>
      <c r="O4" s="120"/>
      <c r="P4" s="122"/>
      <c r="Q4" s="120"/>
      <c r="R4" s="124"/>
    </row>
    <row r="5" spans="1:18">
      <c r="A5" s="125"/>
      <c r="B5" s="113">
        <v>1</v>
      </c>
      <c r="C5" s="114" t="str">
        <f>VLOOKUP(B5,пр.взв!B7:E28,2,FALSE)</f>
        <v>Удов Константин Владимирович</v>
      </c>
      <c r="D5" s="132" t="str">
        <f>VLOOKUP(B5,пр.взв!B7:F28,3,FALSE)</f>
        <v>15.03.1996, мс</v>
      </c>
      <c r="E5" s="132" t="str">
        <f>VLOOKUP(B5,пр.взв!B5:G28,4,FALSE)</f>
        <v>ЦФО, Владимирская,Владимир</v>
      </c>
      <c r="F5" s="93"/>
      <c r="G5" s="93"/>
      <c r="H5" s="94"/>
      <c r="I5" s="95"/>
      <c r="K5" s="113">
        <v>9</v>
      </c>
      <c r="L5" s="114" t="str">
        <f>VLOOKUP(круги!K5,пр.взв!B7:G70,2,FALSE)</f>
        <v>Кафтайкин Василий Андреевич</v>
      </c>
      <c r="M5" s="114" t="str">
        <f>VLOOKUP(круги!L5,пр.взв!C7:H70,2,FALSE)</f>
        <v>26.06.1986, кмс</v>
      </c>
      <c r="N5" s="114" t="str">
        <f>VLOOKUP(круги!M5,пр.взв!D7:I70,2,FALSE)</f>
        <v>ПФО, Р. Мордовия</v>
      </c>
      <c r="O5" s="93"/>
      <c r="P5" s="93"/>
      <c r="Q5" s="94"/>
      <c r="R5" s="95"/>
    </row>
    <row r="6" spans="1:18" ht="13.5" thickBot="1">
      <c r="A6" s="125"/>
      <c r="B6" s="110"/>
      <c r="C6" s="115"/>
      <c r="D6" s="128"/>
      <c r="E6" s="128"/>
      <c r="F6" s="82"/>
      <c r="G6" s="82"/>
      <c r="H6" s="84"/>
      <c r="I6" s="86"/>
      <c r="K6" s="110"/>
      <c r="L6" s="115"/>
      <c r="M6" s="115"/>
      <c r="N6" s="115"/>
      <c r="O6" s="82"/>
      <c r="P6" s="82"/>
      <c r="Q6" s="84"/>
      <c r="R6" s="86"/>
    </row>
    <row r="7" spans="1:18">
      <c r="A7" s="125"/>
      <c r="B7" s="110">
        <v>3</v>
      </c>
      <c r="C7" s="99" t="str">
        <f>VLOOKUP(B7,пр.взв!B7:E28,2,FALSE)</f>
        <v>Михеев Вадим Андреевич</v>
      </c>
      <c r="D7" s="128" t="str">
        <f>VLOOKUP(B7,пр.взв!B7:F28,3,FALSE)</f>
        <v>08.08.1996,кмс</v>
      </c>
      <c r="E7" s="128" t="str">
        <f>VLOOKUP(B7,пр.взв!B5:G28,4,FALSE)</f>
        <v>ПФО, Саратовская, Саратов, Динамо</v>
      </c>
      <c r="F7" s="82"/>
      <c r="G7" s="82"/>
      <c r="H7" s="84"/>
      <c r="I7" s="86"/>
      <c r="K7" s="110">
        <v>11</v>
      </c>
      <c r="L7" s="114" t="str">
        <f>VLOOKUP(круги!K7,пр.взв!B9:G72,2,FALSE)</f>
        <v>Сергеев Владимир Витальевич</v>
      </c>
      <c r="M7" s="114" t="str">
        <f>VLOOKUP(круги!L7,пр.взв!C9:H72,2,FALSE)</f>
        <v>24.02.1990,кмс</v>
      </c>
      <c r="N7" s="114" t="str">
        <f>VLOOKUP(круги!M7,пр.взв!D9:I72,2,FALSE)</f>
        <v>ПФО, Саратовская, Саратов, Динамо</v>
      </c>
      <c r="O7" s="82"/>
      <c r="P7" s="82"/>
      <c r="Q7" s="84"/>
      <c r="R7" s="86"/>
    </row>
    <row r="8" spans="1:18" ht="13.5" thickBot="1">
      <c r="A8" s="125"/>
      <c r="B8" s="111"/>
      <c r="C8" s="112"/>
      <c r="D8" s="129"/>
      <c r="E8" s="129"/>
      <c r="F8" s="83"/>
      <c r="G8" s="83"/>
      <c r="H8" s="85"/>
      <c r="I8" s="87"/>
      <c r="K8" s="111"/>
      <c r="L8" s="115"/>
      <c r="M8" s="115"/>
      <c r="N8" s="115"/>
      <c r="O8" s="83"/>
      <c r="P8" s="83"/>
      <c r="Q8" s="85"/>
      <c r="R8" s="87"/>
    </row>
    <row r="9" spans="1:18">
      <c r="A9" s="125"/>
      <c r="B9" s="113">
        <v>2</v>
      </c>
      <c r="C9" s="114" t="str">
        <f>VLOOKUP(B9,пр.взв!B7:E28,2,FALSE)</f>
        <v>Соколов Михаил Дмитриевич</v>
      </c>
      <c r="D9" s="126" t="str">
        <f>VLOOKUP(C9,пр.взв!C7:F28,2,FALSE)</f>
        <v>03.03.1994, кмс</v>
      </c>
      <c r="E9" s="126" t="str">
        <f>VLOOKUP(D9,пр.взв!D7:G28,2,FALSE)</f>
        <v>ПФО,Самарская,Самара, СГАУ</v>
      </c>
      <c r="F9" s="93"/>
      <c r="G9" s="93"/>
      <c r="H9" s="94"/>
      <c r="I9" s="95"/>
      <c r="K9" s="113">
        <v>10</v>
      </c>
      <c r="L9" s="114" t="str">
        <f>VLOOKUP(круги!K9,пр.взв!B11:G74,2,FALSE)</f>
        <v>Швейкин Владислав Витальевич</v>
      </c>
      <c r="M9" s="114" t="str">
        <f>VLOOKUP(круги!L9,пр.взв!C11:H74,2,FALSE)</f>
        <v>25.07.1995,кмс</v>
      </c>
      <c r="N9" s="114" t="str">
        <f>VLOOKUP(круги!M9,пр.взв!D11:I74,2,FALSE)</f>
        <v>ПФО,Самарская,Самара, СГАУ</v>
      </c>
      <c r="O9" s="93"/>
      <c r="P9" s="93"/>
      <c r="Q9" s="94"/>
      <c r="R9" s="95"/>
    </row>
    <row r="10" spans="1:18" ht="13.5" thickBot="1">
      <c r="A10" s="125"/>
      <c r="B10" s="110"/>
      <c r="C10" s="115"/>
      <c r="D10" s="127"/>
      <c r="E10" s="127"/>
      <c r="F10" s="82"/>
      <c r="G10" s="82"/>
      <c r="H10" s="84"/>
      <c r="I10" s="86"/>
      <c r="K10" s="110"/>
      <c r="L10" s="115"/>
      <c r="M10" s="115"/>
      <c r="N10" s="115"/>
      <c r="O10" s="82"/>
      <c r="P10" s="82"/>
      <c r="Q10" s="84"/>
      <c r="R10" s="86"/>
    </row>
    <row r="11" spans="1:18">
      <c r="A11" s="125"/>
      <c r="B11" s="110">
        <v>4</v>
      </c>
      <c r="C11" s="114" t="str">
        <f>VLOOKUP(B11,пр.взв!B9:E30,2,FALSE)</f>
        <v>Сергеев Сергей Михайлович</v>
      </c>
      <c r="D11" s="126" t="str">
        <f>VLOOKUP(C11,пр.взв!C9:F30,2,FALSE)</f>
        <v>12.04.1988, мс</v>
      </c>
      <c r="E11" s="126" t="str">
        <f>VLOOKUP(D11,пр.взв!D9:G30,2,FALSE)</f>
        <v>ПФО, Самарская, Самара</v>
      </c>
      <c r="F11" s="82"/>
      <c r="G11" s="82"/>
      <c r="H11" s="84"/>
      <c r="I11" s="86"/>
      <c r="K11" s="110">
        <v>12</v>
      </c>
      <c r="L11" s="114" t="str">
        <f>VLOOKUP(круги!K11,пр.взв!B7:G76,2,FALSE)</f>
        <v>Бондиков Ян Константинович</v>
      </c>
      <c r="M11" s="114" t="str">
        <f>VLOOKUP(круги!L11,пр.взв!C7:H76,2,FALSE)</f>
        <v>18.10.1993, КМС</v>
      </c>
      <c r="N11" s="114" t="str">
        <f>VLOOKUP(круги!M11,пр.взв!D7:I76,2,FALSE)</f>
        <v>ПФО, Пензенская обл., Пенза, Динамо</v>
      </c>
      <c r="O11" s="82"/>
      <c r="P11" s="82"/>
      <c r="Q11" s="84"/>
      <c r="R11" s="86"/>
    </row>
    <row r="12" spans="1:18" ht="13.5" thickBot="1">
      <c r="A12" s="125"/>
      <c r="B12" s="111"/>
      <c r="C12" s="115"/>
      <c r="D12" s="127"/>
      <c r="E12" s="127"/>
      <c r="F12" s="83"/>
      <c r="G12" s="83"/>
      <c r="H12" s="85"/>
      <c r="I12" s="87"/>
      <c r="K12" s="111"/>
      <c r="L12" s="115"/>
      <c r="M12" s="115"/>
      <c r="N12" s="115"/>
      <c r="O12" s="83"/>
      <c r="P12" s="83"/>
      <c r="Q12" s="85"/>
      <c r="R12" s="87"/>
    </row>
    <row r="13" spans="1:18">
      <c r="A13" s="125"/>
      <c r="B13" s="113">
        <v>5</v>
      </c>
      <c r="C13" s="114" t="str">
        <f>VLOOKUP(B13,пр.взв!B7:E28,2,FALSE)</f>
        <v>Аллазов Эльвин Магомед Оглы</v>
      </c>
      <c r="D13" s="126" t="str">
        <f>VLOOKUP(C13,пр.взв!C7:F28,2,FALSE)</f>
        <v>14.04.1995,кмс</v>
      </c>
      <c r="E13" s="126" t="str">
        <f>VLOOKUP(D13,пр.взв!D7:G28,2,FALSE)</f>
        <v>ПФО, Саратовская, Саратов, Динамо</v>
      </c>
      <c r="F13" s="93"/>
      <c r="G13" s="93"/>
      <c r="H13" s="94"/>
      <c r="I13" s="95"/>
      <c r="K13" s="113">
        <v>13</v>
      </c>
      <c r="L13" s="114" t="str">
        <f>VLOOKUP(круги!K13,пр.взв!B15:G78,2,FALSE)</f>
        <v>Исаев Евгений Юрьевич</v>
      </c>
      <c r="M13" s="114" t="str">
        <f>VLOOKUP(круги!L13,пр.взв!C15:H78,2,FALSE)</f>
        <v>30.05.1996, кмс</v>
      </c>
      <c r="N13" s="114" t="str">
        <f>VLOOKUP(круги!M13,пр.взв!D15:I78,2,FALSE)</f>
        <v>ПФО,Самарская,Самара, СГАУ</v>
      </c>
      <c r="O13" s="93"/>
      <c r="P13" s="93"/>
      <c r="Q13" s="94"/>
      <c r="R13" s="95"/>
    </row>
    <row r="14" spans="1:18" ht="13.5" thickBot="1">
      <c r="A14" s="125"/>
      <c r="B14" s="110"/>
      <c r="C14" s="115"/>
      <c r="D14" s="127"/>
      <c r="E14" s="127"/>
      <c r="F14" s="82"/>
      <c r="G14" s="82"/>
      <c r="H14" s="84"/>
      <c r="I14" s="86"/>
      <c r="K14" s="110"/>
      <c r="L14" s="115"/>
      <c r="M14" s="115"/>
      <c r="N14" s="115"/>
      <c r="O14" s="82"/>
      <c r="P14" s="82"/>
      <c r="Q14" s="84"/>
      <c r="R14" s="86"/>
    </row>
    <row r="15" spans="1:18">
      <c r="A15" s="125"/>
      <c r="B15" s="110">
        <v>7</v>
      </c>
      <c r="C15" s="99" t="str">
        <f>VLOOKUP(B15,пр.взв!B7:E50,2,FALSE)</f>
        <v>Чернов Данила Александрович</v>
      </c>
      <c r="D15" s="99" t="str">
        <f>VLOOKUP(C15,пр.взв!C7:F50,2,FALSE)</f>
        <v>27.05.1995, КМС</v>
      </c>
      <c r="E15" s="99" t="str">
        <f>VLOOKUP(D15,пр.взв!D7:G50,2,FALSE)</f>
        <v>ПФО, Пензенская обл., Пенза, ВС</v>
      </c>
      <c r="F15" s="82"/>
      <c r="G15" s="82"/>
      <c r="H15" s="84"/>
      <c r="I15" s="86"/>
      <c r="K15" s="110">
        <v>15</v>
      </c>
      <c r="L15" s="114" t="str">
        <f>VLOOKUP(круги!K15,пр.взв!B7:G80,2,FALSE)</f>
        <v>Арыков Раиф Ильясович</v>
      </c>
      <c r="M15" s="114" t="str">
        <f>VLOOKUP(круги!L15,пр.взв!C7:H80,2,FALSE)</f>
        <v>10.03.1994, мс</v>
      </c>
      <c r="N15" s="114" t="str">
        <f>VLOOKUP(круги!M15,пр.взв!D7:I80,2,FALSE)</f>
        <v>ПФО, Самарская, Самара</v>
      </c>
      <c r="O15" s="82"/>
      <c r="P15" s="82"/>
      <c r="Q15" s="84"/>
      <c r="R15" s="86"/>
    </row>
    <row r="16" spans="1:18" ht="13.5" thickBot="1">
      <c r="A16" s="125"/>
      <c r="B16" s="111"/>
      <c r="C16" s="112"/>
      <c r="D16" s="112"/>
      <c r="E16" s="112"/>
      <c r="F16" s="83"/>
      <c r="G16" s="83"/>
      <c r="H16" s="85"/>
      <c r="I16" s="87"/>
      <c r="K16" s="111"/>
      <c r="L16" s="115"/>
      <c r="M16" s="115"/>
      <c r="N16" s="115"/>
      <c r="O16" s="83"/>
      <c r="P16" s="83"/>
      <c r="Q16" s="85"/>
      <c r="R16" s="87"/>
    </row>
    <row r="17" spans="1:18">
      <c r="A17" s="125"/>
      <c r="B17" s="113">
        <v>6</v>
      </c>
      <c r="C17" s="114" t="str">
        <f>VLOOKUP(B17,пр.взв!B7:E50,2,FALSE)</f>
        <v>Сарафанов Артем Александрович</v>
      </c>
      <c r="D17" s="114" t="str">
        <f>VLOOKUP(C17,пр.взв!C7:F50,2,FALSE)</f>
        <v>18.02.1995, кмс</v>
      </c>
      <c r="E17" s="114" t="str">
        <f>VLOOKUP(D17,пр.взв!D7:G50,2,FALSE)</f>
        <v>ПФО, Пензенская, Пенза</v>
      </c>
      <c r="F17" s="93"/>
      <c r="G17" s="93"/>
      <c r="H17" s="94"/>
      <c r="I17" s="95"/>
      <c r="K17" s="113">
        <v>14</v>
      </c>
      <c r="L17" s="114" t="str">
        <f>VLOOKUP(круги!K17,пр.взв!B7:G82,2,FALSE)</f>
        <v>Лысов Егор Витальевич</v>
      </c>
      <c r="M17" s="114" t="str">
        <f>VLOOKUP(круги!L17,пр.взв!C7:H82,2,FALSE)</f>
        <v>20.10.1996, кмс</v>
      </c>
      <c r="N17" s="114" t="str">
        <f>VLOOKUP(круги!M17,пр.взв!D7:I82,2,FALSE)</f>
        <v>ПФО, Самарская, Тольятти</v>
      </c>
      <c r="O17" s="93"/>
      <c r="P17" s="93"/>
      <c r="Q17" s="94"/>
      <c r="R17" s="95"/>
    </row>
    <row r="18" spans="1:18" ht="13.5" thickBot="1">
      <c r="A18" s="125"/>
      <c r="B18" s="110"/>
      <c r="C18" s="115"/>
      <c r="D18" s="115"/>
      <c r="E18" s="115"/>
      <c r="F18" s="82"/>
      <c r="G18" s="82"/>
      <c r="H18" s="84"/>
      <c r="I18" s="86"/>
      <c r="K18" s="110"/>
      <c r="L18" s="115"/>
      <c r="M18" s="115"/>
      <c r="N18" s="115"/>
      <c r="O18" s="82"/>
      <c r="P18" s="82"/>
      <c r="Q18" s="84"/>
      <c r="R18" s="86"/>
    </row>
    <row r="19" spans="1:18">
      <c r="A19" s="125"/>
      <c r="B19" s="110">
        <v>8</v>
      </c>
      <c r="C19" s="99" t="str">
        <f>VLOOKUP(B19,пр.взв!B7:E50,2,FALSE)</f>
        <v>Самаркин Сергей Анатольевич</v>
      </c>
      <c r="D19" s="99" t="str">
        <f>VLOOKUP(C19,пр.взв!C7:F50,2,FALSE)</f>
        <v>05.06.1991, кмс</v>
      </c>
      <c r="E19" s="99" t="str">
        <f>VLOOKUP(D19,пр.взв!D7:G50,2,FALSE)</f>
        <v>ПФО,Оренбургская, Соль-Илецк</v>
      </c>
      <c r="F19" s="82"/>
      <c r="G19" s="82"/>
      <c r="H19" s="84"/>
      <c r="I19" s="86"/>
      <c r="K19" s="110"/>
      <c r="L19" s="114"/>
      <c r="M19" s="114"/>
      <c r="N19" s="114"/>
      <c r="O19" s="82"/>
      <c r="P19" s="82"/>
      <c r="Q19" s="84"/>
      <c r="R19" s="86"/>
    </row>
    <row r="20" spans="1:18" ht="13.5" thickBot="1">
      <c r="A20" s="125"/>
      <c r="B20" s="111"/>
      <c r="C20" s="112"/>
      <c r="D20" s="112"/>
      <c r="E20" s="112"/>
      <c r="F20" s="83"/>
      <c r="G20" s="83"/>
      <c r="H20" s="85"/>
      <c r="I20" s="87"/>
      <c r="K20" s="111"/>
      <c r="L20" s="115"/>
      <c r="M20" s="115"/>
      <c r="N20" s="115"/>
      <c r="O20" s="83"/>
      <c r="P20" s="83"/>
      <c r="Q20" s="85"/>
      <c r="R20" s="87"/>
    </row>
    <row r="21" spans="1:18">
      <c r="A21" s="125"/>
      <c r="B21" s="113"/>
      <c r="C21" s="114"/>
      <c r="D21" s="126"/>
      <c r="E21" s="126"/>
      <c r="F21" s="93"/>
      <c r="G21" s="93"/>
      <c r="H21" s="94"/>
      <c r="I21" s="95"/>
      <c r="K21" s="113">
        <v>26</v>
      </c>
      <c r="L21" s="114" t="e">
        <f>VLOOKUP(круги!K21,пр.взв!B23:G86,2,FALSE)</f>
        <v>#N/A</v>
      </c>
      <c r="M21" s="114" t="e">
        <f>VLOOKUP(круги!L21,пр.взв!C23:H86,2,FALSE)</f>
        <v>#N/A</v>
      </c>
      <c r="N21" s="114" t="e">
        <f>VLOOKUP(круги!M21,пр.взв!D23:I86,2,FALSE)</f>
        <v>#N/A</v>
      </c>
      <c r="O21" s="93"/>
      <c r="P21" s="93"/>
      <c r="Q21" s="94"/>
      <c r="R21" s="95"/>
    </row>
    <row r="22" spans="1:18" ht="13.5" thickBot="1">
      <c r="A22" s="125"/>
      <c r="B22" s="110"/>
      <c r="C22" s="115"/>
      <c r="D22" s="127"/>
      <c r="E22" s="127"/>
      <c r="F22" s="82"/>
      <c r="G22" s="82"/>
      <c r="H22" s="84"/>
      <c r="I22" s="86"/>
      <c r="K22" s="110"/>
      <c r="L22" s="115"/>
      <c r="M22" s="115"/>
      <c r="N22" s="115"/>
      <c r="O22" s="82"/>
      <c r="P22" s="82"/>
      <c r="Q22" s="84"/>
      <c r="R22" s="86"/>
    </row>
    <row r="23" spans="1:18">
      <c r="A23" s="125"/>
      <c r="B23" s="110"/>
      <c r="C23" s="99"/>
      <c r="D23" s="128"/>
      <c r="E23" s="128"/>
      <c r="F23" s="82"/>
      <c r="G23" s="82"/>
      <c r="H23" s="84"/>
      <c r="I23" s="86"/>
      <c r="K23" s="110">
        <v>27</v>
      </c>
      <c r="L23" s="114" t="e">
        <f>VLOOKUP(круги!K23,пр.взв!B25:G88,2,FALSE)</f>
        <v>#N/A</v>
      </c>
      <c r="M23" s="114" t="e">
        <f>VLOOKUP(круги!L23,пр.взв!C25:H88,2,FALSE)</f>
        <v>#N/A</v>
      </c>
      <c r="N23" s="114" t="e">
        <f>VLOOKUP(круги!M23,пр.взв!D25:I88,2,FALSE)</f>
        <v>#N/A</v>
      </c>
      <c r="O23" s="82"/>
      <c r="P23" s="82"/>
      <c r="Q23" s="84"/>
      <c r="R23" s="86"/>
    </row>
    <row r="24" spans="1:18" ht="13.5" thickBot="1">
      <c r="A24" s="125"/>
      <c r="B24" s="111"/>
      <c r="C24" s="112"/>
      <c r="D24" s="129"/>
      <c r="E24" s="129"/>
      <c r="F24" s="83"/>
      <c r="G24" s="83"/>
      <c r="H24" s="85"/>
      <c r="I24" s="87"/>
      <c r="K24" s="111"/>
      <c r="L24" s="115"/>
      <c r="M24" s="115"/>
      <c r="N24" s="115"/>
      <c r="O24" s="83"/>
      <c r="P24" s="83"/>
      <c r="Q24" s="85"/>
      <c r="R24" s="87"/>
    </row>
    <row r="25" spans="1:18">
      <c r="A25" s="125"/>
      <c r="B25" s="113"/>
      <c r="C25" s="114"/>
      <c r="D25" s="126"/>
      <c r="E25" s="126"/>
      <c r="F25" s="93"/>
      <c r="G25" s="93"/>
      <c r="H25" s="94"/>
      <c r="I25" s="95"/>
      <c r="K25" s="113">
        <v>28</v>
      </c>
      <c r="L25" s="114" t="e">
        <f>VLOOKUP(круги!K25,пр.взв!B27:G90,2,FALSE)</f>
        <v>#N/A</v>
      </c>
      <c r="M25" s="114" t="e">
        <f>VLOOKUP(круги!L25,пр.взв!C27:H90,2,FALSE)</f>
        <v>#N/A</v>
      </c>
      <c r="N25" s="114" t="e">
        <f>VLOOKUP(круги!M25,пр.взв!D27:I90,2,FALSE)</f>
        <v>#N/A</v>
      </c>
      <c r="O25" s="93"/>
      <c r="P25" s="93"/>
      <c r="Q25" s="94"/>
      <c r="R25" s="95"/>
    </row>
    <row r="26" spans="1:18" ht="13.5" thickBot="1">
      <c r="A26" s="125"/>
      <c r="B26" s="110"/>
      <c r="C26" s="115"/>
      <c r="D26" s="127"/>
      <c r="E26" s="127"/>
      <c r="F26" s="82"/>
      <c r="G26" s="82"/>
      <c r="H26" s="84"/>
      <c r="I26" s="86"/>
      <c r="K26" s="110"/>
      <c r="L26" s="115"/>
      <c r="M26" s="115"/>
      <c r="N26" s="115"/>
      <c r="O26" s="82"/>
      <c r="P26" s="82"/>
      <c r="Q26" s="84"/>
      <c r="R26" s="86"/>
    </row>
    <row r="27" spans="1:18">
      <c r="A27" s="125"/>
      <c r="B27" s="110"/>
      <c r="C27" s="99"/>
      <c r="D27" s="128"/>
      <c r="E27" s="128"/>
      <c r="F27" s="82"/>
      <c r="G27" s="82"/>
      <c r="H27" s="84"/>
      <c r="I27" s="86"/>
      <c r="K27" s="110">
        <v>29</v>
      </c>
      <c r="L27" s="114" t="e">
        <f>VLOOKUP(круги!K27,пр.взв!B29:G92,2,FALSE)</f>
        <v>#N/A</v>
      </c>
      <c r="M27" s="114" t="e">
        <f>VLOOKUP(круги!L27,пр.взв!C29:H92,2,FALSE)</f>
        <v>#N/A</v>
      </c>
      <c r="N27" s="114" t="e">
        <f>VLOOKUP(круги!M27,пр.взв!D29:I92,2,FALSE)</f>
        <v>#N/A</v>
      </c>
      <c r="O27" s="82"/>
      <c r="P27" s="82"/>
      <c r="Q27" s="84"/>
      <c r="R27" s="86"/>
    </row>
    <row r="28" spans="1:18" ht="13.5" thickBot="1">
      <c r="A28" s="125"/>
      <c r="B28" s="111"/>
      <c r="C28" s="112"/>
      <c r="D28" s="129"/>
      <c r="E28" s="129"/>
      <c r="F28" s="83"/>
      <c r="G28" s="83"/>
      <c r="H28" s="85"/>
      <c r="I28" s="87"/>
      <c r="K28" s="111"/>
      <c r="L28" s="115"/>
      <c r="M28" s="115"/>
      <c r="N28" s="115"/>
      <c r="O28" s="83"/>
      <c r="P28" s="83"/>
      <c r="Q28" s="85"/>
      <c r="R28" s="87"/>
    </row>
    <row r="29" spans="1:18">
      <c r="A29" s="125"/>
      <c r="B29" s="113"/>
      <c r="C29" s="114"/>
      <c r="D29" s="114"/>
      <c r="E29" s="114"/>
      <c r="F29" s="93"/>
      <c r="G29" s="93"/>
      <c r="H29" s="94"/>
      <c r="I29" s="95"/>
      <c r="K29" s="113">
        <v>30</v>
      </c>
      <c r="L29" s="114" t="e">
        <f>VLOOKUP(круги!K29,пр.взв!B29:G94,2,FALSE)</f>
        <v>#N/A</v>
      </c>
      <c r="M29" s="114" t="e">
        <f>VLOOKUP(круги!L29,пр.взв!C29:H94,2,FALSE)</f>
        <v>#N/A</v>
      </c>
      <c r="N29" s="114" t="e">
        <f>VLOOKUP(круги!M29,пр.взв!D29:I94,2,FALSE)</f>
        <v>#N/A</v>
      </c>
      <c r="O29" s="93"/>
      <c r="P29" s="93"/>
      <c r="Q29" s="94"/>
      <c r="R29" s="95"/>
    </row>
    <row r="30" spans="1:18" ht="13.5" thickBot="1">
      <c r="A30" s="125"/>
      <c r="B30" s="110"/>
      <c r="C30" s="115"/>
      <c r="D30" s="115"/>
      <c r="E30" s="115"/>
      <c r="F30" s="82"/>
      <c r="G30" s="82"/>
      <c r="H30" s="84"/>
      <c r="I30" s="86"/>
      <c r="K30" s="110"/>
      <c r="L30" s="115"/>
      <c r="M30" s="115"/>
      <c r="N30" s="115"/>
      <c r="O30" s="82"/>
      <c r="P30" s="82"/>
      <c r="Q30" s="84"/>
      <c r="R30" s="86"/>
    </row>
    <row r="31" spans="1:18">
      <c r="A31" s="125"/>
      <c r="B31" s="110"/>
      <c r="C31" s="114"/>
      <c r="D31" s="114"/>
      <c r="E31" s="114"/>
      <c r="F31" s="82"/>
      <c r="G31" s="82"/>
      <c r="H31" s="84"/>
      <c r="I31" s="86"/>
      <c r="K31" s="110">
        <v>31</v>
      </c>
      <c r="L31" s="114" t="e">
        <f>VLOOKUP(круги!K31,пр.взв!B31:G96,2,FALSE)</f>
        <v>#N/A</v>
      </c>
      <c r="M31" s="114" t="e">
        <f>VLOOKUP(круги!L31,пр.взв!C31:H96,2,FALSE)</f>
        <v>#N/A</v>
      </c>
      <c r="N31" s="114" t="e">
        <f>VLOOKUP(круги!M31,пр.взв!D31:I96,2,FALSE)</f>
        <v>#N/A</v>
      </c>
      <c r="O31" s="82"/>
      <c r="P31" s="82"/>
      <c r="Q31" s="84"/>
      <c r="R31" s="86"/>
    </row>
    <row r="32" spans="1:18" ht="13.5" thickBot="1">
      <c r="A32" s="125"/>
      <c r="B32" s="111"/>
      <c r="C32" s="115"/>
      <c r="D32" s="115"/>
      <c r="E32" s="115"/>
      <c r="F32" s="83"/>
      <c r="G32" s="83"/>
      <c r="H32" s="85"/>
      <c r="I32" s="87"/>
      <c r="K32" s="111"/>
      <c r="L32" s="115"/>
      <c r="M32" s="115"/>
      <c r="N32" s="115"/>
      <c r="O32" s="83"/>
      <c r="P32" s="83"/>
      <c r="Q32" s="85"/>
      <c r="R32" s="87"/>
    </row>
    <row r="33" spans="1:18">
      <c r="A33" s="125"/>
      <c r="B33" s="113">
        <v>15</v>
      </c>
      <c r="C33" s="114" t="str">
        <f>VLOOKUP(B33,пр.взв!B11:G74,2,FALSE)</f>
        <v>Арыков Раиф Ильясович</v>
      </c>
      <c r="D33" s="114" t="str">
        <f>VLOOKUP(C33,пр.взв!C11:H74,2,FALSE)</f>
        <v>10.03.1994, мс</v>
      </c>
      <c r="E33" s="114" t="str">
        <f>VLOOKUP(D33,пр.взв!D11:I74,2,FALSE)</f>
        <v>ПФО, Самарская, Самара</v>
      </c>
      <c r="F33" s="93"/>
      <c r="G33" s="93"/>
      <c r="H33" s="94"/>
      <c r="I33" s="95"/>
      <c r="K33" s="113">
        <v>32</v>
      </c>
      <c r="L33" s="114" t="e">
        <f>VLOOKUP(круги!K33,пр.взв!B33:G98,2,FALSE)</f>
        <v>#N/A</v>
      </c>
      <c r="M33" s="114" t="e">
        <f>VLOOKUP(круги!L33,пр.взв!C33:H98,2,FALSE)</f>
        <v>#N/A</v>
      </c>
      <c r="N33" s="114" t="e">
        <f>VLOOKUP(круги!M33,пр.взв!D33:I98,2,FALSE)</f>
        <v>#N/A</v>
      </c>
      <c r="O33" s="93"/>
      <c r="P33" s="93"/>
      <c r="Q33" s="94"/>
      <c r="R33" s="95"/>
    </row>
    <row r="34" spans="1:18" ht="13.5" thickBot="1">
      <c r="A34" s="125"/>
      <c r="B34" s="110"/>
      <c r="C34" s="115"/>
      <c r="D34" s="115"/>
      <c r="E34" s="115"/>
      <c r="F34" s="82"/>
      <c r="G34" s="82"/>
      <c r="H34" s="84"/>
      <c r="I34" s="86"/>
      <c r="K34" s="110"/>
      <c r="L34" s="115"/>
      <c r="M34" s="115"/>
      <c r="N34" s="115"/>
      <c r="O34" s="82"/>
      <c r="P34" s="82"/>
      <c r="Q34" s="84"/>
      <c r="R34" s="86"/>
    </row>
    <row r="35" spans="1:18">
      <c r="A35" s="125"/>
      <c r="B35" s="110">
        <v>16</v>
      </c>
      <c r="C35" s="114" t="e">
        <f>VLOOKUP(B35,пр.взв!B13:G76,2,FALSE)</f>
        <v>#N/A</v>
      </c>
      <c r="D35" s="114" t="e">
        <f>VLOOKUP(C35,пр.взв!C13:H76,2,FALSE)</f>
        <v>#N/A</v>
      </c>
      <c r="E35" s="114" t="e">
        <f>VLOOKUP(D35,пр.взв!D13:I76,2,FALSE)</f>
        <v>#N/A</v>
      </c>
      <c r="F35" s="82"/>
      <c r="G35" s="82"/>
      <c r="H35" s="84"/>
      <c r="I35" s="86"/>
      <c r="K35" s="110">
        <v>33</v>
      </c>
      <c r="L35" s="114" t="e">
        <f>VLOOKUP(круги!K35,пр.взв!B35:G100,2,FALSE)</f>
        <v>#N/A</v>
      </c>
      <c r="M35" s="114" t="e">
        <f>VLOOKUP(круги!L35,пр.взв!C35:H100,2,FALSE)</f>
        <v>#N/A</v>
      </c>
      <c r="N35" s="114" t="e">
        <f>VLOOKUP(круги!M35,пр.взв!D35:I100,2,FALSE)</f>
        <v>#N/A</v>
      </c>
      <c r="O35" s="82"/>
      <c r="P35" s="82"/>
      <c r="Q35" s="84"/>
      <c r="R35" s="86"/>
    </row>
    <row r="36" spans="1:18" ht="13.5" thickBot="1">
      <c r="A36" s="125"/>
      <c r="B36" s="111"/>
      <c r="C36" s="115"/>
      <c r="D36" s="115"/>
      <c r="E36" s="115"/>
      <c r="F36" s="83"/>
      <c r="G36" s="83"/>
      <c r="H36" s="85"/>
      <c r="I36" s="87"/>
      <c r="K36" s="111"/>
      <c r="L36" s="115"/>
      <c r="M36" s="115"/>
      <c r="N36" s="115"/>
      <c r="O36" s="83"/>
      <c r="P36" s="83"/>
      <c r="Q36" s="85"/>
      <c r="R36" s="87"/>
    </row>
    <row r="37" spans="1:18">
      <c r="A37" s="125"/>
      <c r="B37" s="113">
        <v>17</v>
      </c>
      <c r="C37" s="114" t="e">
        <f>VLOOKUP(B37,пр.взв!B15:G78,2,FALSE)</f>
        <v>#N/A</v>
      </c>
      <c r="D37" s="114" t="e">
        <f>VLOOKUP(C37,пр.взв!C15:H78,2,FALSE)</f>
        <v>#N/A</v>
      </c>
      <c r="E37" s="114" t="e">
        <f>VLOOKUP(D37,пр.взв!D15:I78,2,FALSE)</f>
        <v>#N/A</v>
      </c>
      <c r="F37" s="93" t="s">
        <v>41</v>
      </c>
      <c r="G37" s="93"/>
      <c r="H37" s="94"/>
      <c r="I37" s="95"/>
      <c r="K37" s="113"/>
      <c r="L37" s="114" t="e">
        <f>VLOOKUP(K37,пр.взв!B7:E28,2,FALSE)</f>
        <v>#N/A</v>
      </c>
      <c r="M37" s="114" t="e">
        <f>VLOOKUP(L37,пр.взв!C7:F28,2,FALSE)</f>
        <v>#N/A</v>
      </c>
      <c r="N37" s="114" t="e">
        <f>VLOOKUP(M37,пр.взв!D7:G28,2,FALSE)</f>
        <v>#N/A</v>
      </c>
      <c r="O37" s="93"/>
      <c r="P37" s="93"/>
      <c r="Q37" s="94"/>
      <c r="R37" s="95"/>
    </row>
    <row r="38" spans="1:18">
      <c r="A38" s="125"/>
      <c r="B38" s="110"/>
      <c r="C38" s="115"/>
      <c r="D38" s="115"/>
      <c r="E38" s="115"/>
      <c r="F38" s="82"/>
      <c r="G38" s="82"/>
      <c r="H38" s="84"/>
      <c r="I38" s="86"/>
      <c r="K38" s="110"/>
      <c r="L38" s="115"/>
      <c r="M38" s="115"/>
      <c r="N38" s="115"/>
      <c r="O38" s="82"/>
      <c r="P38" s="82"/>
      <c r="Q38" s="84"/>
      <c r="R38" s="86"/>
    </row>
    <row r="39" spans="1:18">
      <c r="A39" s="125"/>
      <c r="B39" s="110"/>
      <c r="C39" s="99" t="e">
        <f>VLOOKUP(B39,пр.взв!B7:E28,2,FALSE)</f>
        <v>#N/A</v>
      </c>
      <c r="D39" s="128" t="e">
        <f>VLOOKUP(C39,пр.взв!C19:F40,2,FALSE)</f>
        <v>#N/A</v>
      </c>
      <c r="E39" s="128" t="e">
        <f>VLOOKUP(D39,пр.взв!D19:G40,2,FALSE)</f>
        <v>#N/A</v>
      </c>
      <c r="F39" s="82"/>
      <c r="G39" s="82"/>
      <c r="H39" s="84"/>
      <c r="I39" s="86"/>
      <c r="K39" s="110"/>
      <c r="L39" s="99" t="e">
        <f>VLOOKUP(K39,пр.взв!B7:E28,2,FALSE)</f>
        <v>#N/A</v>
      </c>
      <c r="M39" s="99" t="e">
        <f>VLOOKUP(L39,пр.взв!C7:F28,2,FALSE)</f>
        <v>#N/A</v>
      </c>
      <c r="N39" s="99" t="e">
        <f>VLOOKUP(M39,пр.взв!D7:G28,2,FALSE)</f>
        <v>#N/A</v>
      </c>
      <c r="O39" s="82"/>
      <c r="P39" s="82"/>
      <c r="Q39" s="84"/>
      <c r="R39" s="86"/>
    </row>
    <row r="40" spans="1:18" ht="13.5" thickBot="1">
      <c r="A40" s="125"/>
      <c r="B40" s="111"/>
      <c r="C40" s="112"/>
      <c r="D40" s="129"/>
      <c r="E40" s="129"/>
      <c r="F40" s="83"/>
      <c r="G40" s="83"/>
      <c r="H40" s="85"/>
      <c r="I40" s="87"/>
      <c r="K40" s="111"/>
      <c r="L40" s="115"/>
      <c r="M40" s="115"/>
      <c r="N40" s="115"/>
      <c r="O40" s="83"/>
      <c r="P40" s="83"/>
      <c r="Q40" s="85"/>
      <c r="R40" s="87"/>
    </row>
    <row r="41" spans="1:18">
      <c r="A41" s="125"/>
      <c r="B41" s="113"/>
      <c r="C41" s="114" t="e">
        <f>VLOOKUP(B41,пр.взв!B7:E28,2,FALSE)</f>
        <v>#N/A</v>
      </c>
      <c r="D41" s="126" t="e">
        <f>VLOOKUP(C41,пр.взв!C7:F28,2,FALSE)</f>
        <v>#N/A</v>
      </c>
      <c r="E41" s="126" t="e">
        <f>VLOOKUP(D41,пр.взв!D7:G28,2,FALSE)</f>
        <v>#N/A</v>
      </c>
      <c r="F41" s="93"/>
      <c r="G41" s="93"/>
      <c r="H41" s="94"/>
      <c r="I41" s="95"/>
      <c r="K41" s="113"/>
      <c r="L41" s="114" t="e">
        <f>VLOOKUP(K41,пр.взв!B7:E28,2,FALSE)</f>
        <v>#N/A</v>
      </c>
      <c r="M41" s="114" t="e">
        <f>VLOOKUP(L41,пр.взв!C7:F28,2,FALSE)</f>
        <v>#N/A</v>
      </c>
      <c r="N41" s="114" t="e">
        <f>VLOOKUP(M41,пр.взв!D7:G28,2,FALSE)</f>
        <v>#N/A</v>
      </c>
      <c r="O41" s="93"/>
      <c r="P41" s="93"/>
      <c r="Q41" s="94"/>
      <c r="R41" s="95"/>
    </row>
    <row r="42" spans="1:18">
      <c r="A42" s="125"/>
      <c r="B42" s="110"/>
      <c r="C42" s="115"/>
      <c r="D42" s="127"/>
      <c r="E42" s="127"/>
      <c r="F42" s="82"/>
      <c r="G42" s="82"/>
      <c r="H42" s="84"/>
      <c r="I42" s="86"/>
      <c r="K42" s="110"/>
      <c r="L42" s="115"/>
      <c r="M42" s="115"/>
      <c r="N42" s="115"/>
      <c r="O42" s="82"/>
      <c r="P42" s="82"/>
      <c r="Q42" s="84"/>
      <c r="R42" s="86"/>
    </row>
    <row r="43" spans="1:18">
      <c r="A43" s="125"/>
      <c r="B43" s="110"/>
      <c r="C43" s="99" t="e">
        <f>VLOOKUP(B43,пр.взв!B7:E28,2,FALSE)</f>
        <v>#N/A</v>
      </c>
      <c r="D43" s="128" t="e">
        <f>VLOOKUP(C43,пр.взв!C7:F28,2,FALSE)</f>
        <v>#N/A</v>
      </c>
      <c r="E43" s="128" t="e">
        <f>VLOOKUP(D43,пр.взв!D7:G28,2,FALSE)</f>
        <v>#N/A</v>
      </c>
      <c r="F43" s="82"/>
      <c r="G43" s="82"/>
      <c r="H43" s="84"/>
      <c r="I43" s="86"/>
      <c r="K43" s="110"/>
      <c r="L43" s="99" t="e">
        <f>VLOOKUP(K43,пр.взв!B7:F28,2,FALSE)</f>
        <v>#N/A</v>
      </c>
      <c r="M43" s="99" t="e">
        <f>VLOOKUP(L43,пр.взв!C7:G28,2,FALSE)</f>
        <v>#N/A</v>
      </c>
      <c r="N43" s="99" t="e">
        <f>VLOOKUP(M43,пр.взв!D7:H28,2,FALSE)</f>
        <v>#N/A</v>
      </c>
      <c r="O43" s="82"/>
      <c r="P43" s="82"/>
      <c r="Q43" s="84"/>
      <c r="R43" s="86"/>
    </row>
    <row r="44" spans="1:18" ht="13.5" thickBot="1">
      <c r="A44" s="125"/>
      <c r="B44" s="111"/>
      <c r="C44" s="112"/>
      <c r="D44" s="129"/>
      <c r="E44" s="129"/>
      <c r="F44" s="83"/>
      <c r="G44" s="83"/>
      <c r="H44" s="85"/>
      <c r="I44" s="87"/>
      <c r="K44" s="111"/>
      <c r="L44" s="115"/>
      <c r="M44" s="115"/>
      <c r="N44" s="115"/>
      <c r="O44" s="83"/>
      <c r="P44" s="83"/>
      <c r="Q44" s="85"/>
      <c r="R44" s="87"/>
    </row>
    <row r="45" spans="1:18">
      <c r="A45" s="125"/>
      <c r="B45" s="113"/>
      <c r="C45" s="114" t="e">
        <f>VLOOKUP(B45,пр.взв!B9:E30,2,FALSE)</f>
        <v>#N/A</v>
      </c>
      <c r="D45" s="126" t="e">
        <f>VLOOKUP(C45,пр.взв!C9:F30,2,FALSE)</f>
        <v>#N/A</v>
      </c>
      <c r="E45" s="126" t="e">
        <f>VLOOKUP(D45,пр.взв!D9:G30,2,FALSE)</f>
        <v>#N/A</v>
      </c>
      <c r="F45" s="93"/>
      <c r="G45" s="93"/>
      <c r="H45" s="94"/>
      <c r="I45" s="95"/>
      <c r="K45" s="113"/>
      <c r="L45" s="114" t="e">
        <f>VLOOKUP(K45,пр.взв!B7:E28,2,FALSE)</f>
        <v>#N/A</v>
      </c>
      <c r="M45" s="114" t="e">
        <f>VLOOKUP(L45,пр.взв!C7:F28,2,FALSE)</f>
        <v>#N/A</v>
      </c>
      <c r="N45" s="114" t="e">
        <f>VLOOKUP(M45,пр.взв!D7:G28,2,FALSE)</f>
        <v>#N/A</v>
      </c>
      <c r="O45" s="93"/>
      <c r="P45" s="93"/>
      <c r="Q45" s="94"/>
      <c r="R45" s="95"/>
    </row>
    <row r="46" spans="1:18">
      <c r="A46" s="125"/>
      <c r="B46" s="110"/>
      <c r="C46" s="115"/>
      <c r="D46" s="127"/>
      <c r="E46" s="127"/>
      <c r="F46" s="82"/>
      <c r="G46" s="82"/>
      <c r="H46" s="84"/>
      <c r="I46" s="86"/>
      <c r="K46" s="110"/>
      <c r="L46" s="115"/>
      <c r="M46" s="115"/>
      <c r="N46" s="115"/>
      <c r="O46" s="82"/>
      <c r="P46" s="82"/>
      <c r="Q46" s="84"/>
      <c r="R46" s="86"/>
    </row>
    <row r="47" spans="1:18">
      <c r="A47" s="125"/>
      <c r="B47" s="110"/>
      <c r="C47" s="99" t="e">
        <f>VLOOKUP(B47,пр.взв!B11:E32,2,FALSE)</f>
        <v>#N/A</v>
      </c>
      <c r="D47" s="128" t="e">
        <f>VLOOKUP(C47,пр.взв!C11:F32,2,FALSE)</f>
        <v>#N/A</v>
      </c>
      <c r="E47" s="128" t="e">
        <f>VLOOKUP(D47,пр.взв!D11:G32,2,FALSE)</f>
        <v>#N/A</v>
      </c>
      <c r="F47" s="82"/>
      <c r="G47" s="82"/>
      <c r="H47" s="84"/>
      <c r="I47" s="86"/>
      <c r="K47" s="110"/>
      <c r="L47" s="99" t="e">
        <f>VLOOKUP(K47,пр.взв!B9:E28,2,FALSE)</f>
        <v>#N/A</v>
      </c>
      <c r="M47" s="99" t="e">
        <f>VLOOKUP(L47,пр.взв!C9:F28,2,FALSE)</f>
        <v>#N/A</v>
      </c>
      <c r="N47" s="99" t="e">
        <f>VLOOKUP(M47,пр.взв!D9:G28,2,FALSE)</f>
        <v>#N/A</v>
      </c>
      <c r="O47" s="82"/>
      <c r="P47" s="82"/>
      <c r="Q47" s="84"/>
      <c r="R47" s="86"/>
    </row>
    <row r="48" spans="1:18" ht="13.5" thickBot="1">
      <c r="A48" s="125"/>
      <c r="B48" s="111"/>
      <c r="C48" s="112"/>
      <c r="D48" s="129"/>
      <c r="E48" s="129"/>
      <c r="F48" s="83"/>
      <c r="G48" s="83"/>
      <c r="H48" s="85"/>
      <c r="I48" s="87"/>
      <c r="K48" s="111"/>
      <c r="L48" s="115"/>
      <c r="M48" s="115"/>
      <c r="N48" s="115"/>
      <c r="O48" s="83"/>
      <c r="P48" s="83"/>
      <c r="Q48" s="85"/>
      <c r="R48" s="87"/>
    </row>
    <row r="49" spans="1:18">
      <c r="A49" s="125"/>
      <c r="B49" s="113"/>
      <c r="C49" s="114" t="e">
        <f>VLOOKUP(B49,пр.взв!B13:E34,2,FALSE)</f>
        <v>#N/A</v>
      </c>
      <c r="D49" s="126" t="e">
        <f>VLOOKUP(C49,пр.взв!C13:F34,2,FALSE)</f>
        <v>#N/A</v>
      </c>
      <c r="E49" s="126" t="e">
        <f>VLOOKUP(D49,пр.взв!D13:G34,2,FALSE)</f>
        <v>#N/A</v>
      </c>
      <c r="F49" s="93"/>
      <c r="G49" s="93"/>
      <c r="H49" s="94"/>
      <c r="I49" s="95"/>
      <c r="K49" s="113"/>
      <c r="L49" s="114" t="e">
        <f>VLOOKUP(K49,пр.взв!B7:E28,2,FALSE)</f>
        <v>#N/A</v>
      </c>
      <c r="M49" s="114" t="e">
        <f>VLOOKUP(L49,пр.взв!C7:F28,2,FALSE)</f>
        <v>#N/A</v>
      </c>
      <c r="N49" s="114" t="e">
        <f>VLOOKUP(M49,пр.взв!D7:G28,2,FALSE)</f>
        <v>#N/A</v>
      </c>
      <c r="O49" s="93"/>
      <c r="P49" s="93"/>
      <c r="Q49" s="94"/>
      <c r="R49" s="95"/>
    </row>
    <row r="50" spans="1:18">
      <c r="A50" s="125"/>
      <c r="B50" s="110"/>
      <c r="C50" s="115"/>
      <c r="D50" s="127"/>
      <c r="E50" s="127"/>
      <c r="F50" s="82"/>
      <c r="G50" s="82"/>
      <c r="H50" s="84"/>
      <c r="I50" s="86"/>
      <c r="K50" s="110"/>
      <c r="L50" s="115"/>
      <c r="M50" s="115"/>
      <c r="N50" s="115"/>
      <c r="O50" s="82"/>
      <c r="P50" s="82"/>
      <c r="Q50" s="84"/>
      <c r="R50" s="86"/>
    </row>
    <row r="51" spans="1:18">
      <c r="A51" s="125"/>
      <c r="B51" s="110"/>
      <c r="C51" s="99" t="e">
        <f>VLOOKUP(B51,пр.взв!B7:E28,2,FALSE)</f>
        <v>#N/A</v>
      </c>
      <c r="D51" s="128" t="e">
        <f>VLOOKUP(C51,пр.взв!C7:F28,2,FALSE)</f>
        <v>#N/A</v>
      </c>
      <c r="E51" s="128" t="e">
        <f>VLOOKUP(D51,пр.взв!D7:G28,2,FALSE)</f>
        <v>#N/A</v>
      </c>
      <c r="F51" s="82"/>
      <c r="G51" s="82"/>
      <c r="H51" s="84"/>
      <c r="I51" s="86"/>
      <c r="K51" s="110"/>
      <c r="L51" s="99" t="e">
        <f>VLOOKUP(K51,пр.взв!B7:E28,2,FALSE)</f>
        <v>#N/A</v>
      </c>
      <c r="M51" s="99" t="e">
        <f>VLOOKUP(L51,пр.взв!C7:F28,2,FALSE)</f>
        <v>#N/A</v>
      </c>
      <c r="N51" s="99" t="e">
        <f>VLOOKUP(M51,пр.взв!D7:G28,2,FALSE)</f>
        <v>#N/A</v>
      </c>
      <c r="O51" s="82"/>
      <c r="P51" s="82"/>
      <c r="Q51" s="84"/>
      <c r="R51" s="86"/>
    </row>
    <row r="52" spans="1:18" ht="13.5" thickBot="1">
      <c r="A52" s="125"/>
      <c r="B52" s="111"/>
      <c r="C52" s="112"/>
      <c r="D52" s="129"/>
      <c r="E52" s="129"/>
      <c r="F52" s="83"/>
      <c r="G52" s="83"/>
      <c r="H52" s="85"/>
      <c r="I52" s="87"/>
      <c r="K52" s="111"/>
      <c r="L52" s="115"/>
      <c r="M52" s="115"/>
      <c r="N52" s="115"/>
      <c r="O52" s="83"/>
      <c r="P52" s="83"/>
      <c r="Q52" s="85"/>
      <c r="R52" s="87"/>
    </row>
    <row r="53" spans="1:18">
      <c r="A53" s="125"/>
      <c r="B53" s="113"/>
      <c r="C53" s="114" t="e">
        <f>VLOOKUP(B53,пр.взв!B7:E28,2,FALSE)</f>
        <v>#N/A</v>
      </c>
      <c r="D53" s="126" t="e">
        <f>VLOOKUP(C53,пр.взв!C7:F28,2,FALSE)</f>
        <v>#N/A</v>
      </c>
      <c r="E53" s="126" t="e">
        <f>VLOOKUP(D53,пр.взв!D7:G28,2,FALSE)</f>
        <v>#N/A</v>
      </c>
      <c r="F53" s="93"/>
      <c r="G53" s="93"/>
      <c r="H53" s="94"/>
      <c r="I53" s="95"/>
      <c r="K53" s="113"/>
      <c r="L53" s="114" t="e">
        <f>VLOOKUP(K53,пр.взв!B7:E28,2,FALSE)</f>
        <v>#N/A</v>
      </c>
      <c r="M53" s="114" t="e">
        <f>VLOOKUP(L53,пр.взв!C7:F28,2,FALSE)</f>
        <v>#N/A</v>
      </c>
      <c r="N53" s="114" t="e">
        <f>VLOOKUP(M53,пр.взв!D7:G28,2,FALSE)</f>
        <v>#N/A</v>
      </c>
      <c r="O53" s="93"/>
      <c r="P53" s="93"/>
      <c r="Q53" s="94"/>
      <c r="R53" s="95"/>
    </row>
    <row r="54" spans="1:18">
      <c r="A54" s="125"/>
      <c r="B54" s="110"/>
      <c r="C54" s="115"/>
      <c r="D54" s="127"/>
      <c r="E54" s="127"/>
      <c r="F54" s="82"/>
      <c r="G54" s="82"/>
      <c r="H54" s="84"/>
      <c r="I54" s="86"/>
      <c r="K54" s="110"/>
      <c r="L54" s="115"/>
      <c r="M54" s="115"/>
      <c r="N54" s="115"/>
      <c r="O54" s="82"/>
      <c r="P54" s="82"/>
      <c r="Q54" s="84"/>
      <c r="R54" s="86"/>
    </row>
    <row r="55" spans="1:18">
      <c r="A55" s="125"/>
      <c r="B55" s="110"/>
      <c r="C55" s="99" t="e">
        <f>VLOOKUP(B55,пр.взв!B9:E30,2,FALSE)</f>
        <v>#N/A</v>
      </c>
      <c r="D55" s="128" t="e">
        <f>VLOOKUP(C55,пр.взв!C9:F30,2,FALSE)</f>
        <v>#N/A</v>
      </c>
      <c r="E55" s="128" t="e">
        <f>VLOOKUP(D55,пр.взв!D9:G30,2,FALSE)</f>
        <v>#N/A</v>
      </c>
      <c r="F55" s="82"/>
      <c r="G55" s="82"/>
      <c r="H55" s="84"/>
      <c r="I55" s="86"/>
      <c r="K55" s="110"/>
      <c r="L55" s="99" t="e">
        <f>VLOOKUP(K55,пр.взв!B9:E30,2,FALSE)</f>
        <v>#N/A</v>
      </c>
      <c r="M55" s="99" t="e">
        <f>VLOOKUP(L55,пр.взв!C9:F30,2,FALSE)</f>
        <v>#N/A</v>
      </c>
      <c r="N55" s="99" t="e">
        <f>VLOOKUP(M55,пр.взв!D9:G30,2,FALSE)</f>
        <v>#N/A</v>
      </c>
      <c r="O55" s="82"/>
      <c r="P55" s="82"/>
      <c r="Q55" s="84"/>
      <c r="R55" s="86"/>
    </row>
    <row r="56" spans="1:18" ht="13.5" thickBot="1">
      <c r="A56" s="125"/>
      <c r="B56" s="111"/>
      <c r="C56" s="112"/>
      <c r="D56" s="129"/>
      <c r="E56" s="129"/>
      <c r="F56" s="83"/>
      <c r="G56" s="83"/>
      <c r="H56" s="85"/>
      <c r="I56" s="87"/>
      <c r="K56" s="111"/>
      <c r="L56" s="115"/>
      <c r="M56" s="115"/>
      <c r="N56" s="115"/>
      <c r="O56" s="83"/>
      <c r="P56" s="83"/>
      <c r="Q56" s="85"/>
      <c r="R56" s="87"/>
    </row>
    <row r="57" spans="1:18">
      <c r="A57" s="125"/>
      <c r="B57" s="113"/>
      <c r="C57" s="114" t="e">
        <f>VLOOKUP(B57,пр.взв!B11:E32,2,FALSE)</f>
        <v>#N/A</v>
      </c>
      <c r="D57" s="126" t="e">
        <f>VLOOKUP(C57,пр.взв!C11:F32,2,FALSE)</f>
        <v>#N/A</v>
      </c>
      <c r="E57" s="126" t="e">
        <f>VLOOKUP(D57,пр.взв!D11:G32,2,FALSE)</f>
        <v>#N/A</v>
      </c>
      <c r="F57" s="92"/>
      <c r="G57" s="93"/>
      <c r="H57" s="94"/>
      <c r="I57" s="95"/>
      <c r="K57" s="113"/>
      <c r="L57" s="114" t="e">
        <f>VLOOKUP(K57,пр.взв!B7:E28,2,FALSE)</f>
        <v>#N/A</v>
      </c>
      <c r="M57" s="114" t="e">
        <f>VLOOKUP(L57,пр.взв!C7:F28,2,FALSE)</f>
        <v>#N/A</v>
      </c>
      <c r="N57" s="114" t="e">
        <f>VLOOKUP(M57,пр.взв!D7:G28,2,FALSE)</f>
        <v>#N/A</v>
      </c>
      <c r="O57" s="92"/>
      <c r="P57" s="93"/>
      <c r="Q57" s="94"/>
      <c r="R57" s="95"/>
    </row>
    <row r="58" spans="1:18">
      <c r="A58" s="125"/>
      <c r="B58" s="110"/>
      <c r="C58" s="115"/>
      <c r="D58" s="127"/>
      <c r="E58" s="127"/>
      <c r="F58" s="80"/>
      <c r="G58" s="82"/>
      <c r="H58" s="84"/>
      <c r="I58" s="86"/>
      <c r="K58" s="110"/>
      <c r="L58" s="115"/>
      <c r="M58" s="115"/>
      <c r="N58" s="115"/>
      <c r="O58" s="80"/>
      <c r="P58" s="82"/>
      <c r="Q58" s="84"/>
      <c r="R58" s="86"/>
    </row>
    <row r="59" spans="1:18">
      <c r="A59" s="125"/>
      <c r="B59" s="110"/>
      <c r="C59" s="99" t="e">
        <f>VLOOKUP(B59,пр.взв!B7:E28,2,FALSE)</f>
        <v>#N/A</v>
      </c>
      <c r="D59" s="128" t="e">
        <f>VLOOKUP(C59,пр.взв!C7:F28,2,FALSE)</f>
        <v>#N/A</v>
      </c>
      <c r="E59" s="128" t="e">
        <f>VLOOKUP(D59,пр.взв!D7:G28,2,FALSE)</f>
        <v>#N/A</v>
      </c>
      <c r="F59" s="80"/>
      <c r="G59" s="82"/>
      <c r="H59" s="84"/>
      <c r="I59" s="86"/>
      <c r="K59" s="110"/>
      <c r="L59" s="99" t="e">
        <f>VLOOKUP(K59,пр.взв!B7:E28,2,FALSE)</f>
        <v>#N/A</v>
      </c>
      <c r="M59" s="99" t="e">
        <f>VLOOKUP(L59,пр.взв!C13:F34,2,FALSE)</f>
        <v>#N/A</v>
      </c>
      <c r="N59" s="99" t="e">
        <f>VLOOKUP(M59,пр.взв!D13:G34,2,FALSE)</f>
        <v>#N/A</v>
      </c>
      <c r="O59" s="80"/>
      <c r="P59" s="82"/>
      <c r="Q59" s="84"/>
      <c r="R59" s="86"/>
    </row>
    <row r="60" spans="1:18" ht="13.5" thickBot="1">
      <c r="A60" s="125"/>
      <c r="B60" s="111"/>
      <c r="C60" s="112"/>
      <c r="D60" s="129"/>
      <c r="E60" s="129"/>
      <c r="F60" s="81"/>
      <c r="G60" s="83"/>
      <c r="H60" s="85"/>
      <c r="I60" s="87"/>
      <c r="K60" s="111"/>
      <c r="L60" s="112"/>
      <c r="M60" s="112"/>
      <c r="N60" s="112"/>
      <c r="O60" s="81"/>
      <c r="P60" s="83"/>
      <c r="Q60" s="85"/>
      <c r="R60" s="87"/>
    </row>
    <row r="61" spans="1:18" ht="28.5" customHeight="1">
      <c r="A61" s="12"/>
      <c r="B61" s="13"/>
      <c r="C61" s="13"/>
      <c r="D61" s="13"/>
      <c r="E61" s="13"/>
      <c r="F61" s="13"/>
      <c r="G61" s="13"/>
      <c r="H61" s="13"/>
      <c r="I61" s="13"/>
      <c r="K61" s="13"/>
      <c r="L61" s="13"/>
      <c r="M61" s="13"/>
      <c r="N61" s="13"/>
      <c r="O61" s="13"/>
      <c r="P61" s="13"/>
      <c r="Q61" s="13"/>
      <c r="R61" s="13"/>
    </row>
    <row r="62" spans="1:18">
      <c r="A62" s="12"/>
      <c r="B62" s="13"/>
      <c r="C62" s="13"/>
      <c r="D62" s="13"/>
      <c r="E62" s="13"/>
      <c r="F62" s="13"/>
      <c r="G62" s="13"/>
      <c r="H62" s="13"/>
      <c r="I62" s="13"/>
      <c r="K62" s="13"/>
      <c r="L62" s="13"/>
      <c r="M62" s="13"/>
      <c r="N62" s="13"/>
      <c r="O62" s="13"/>
      <c r="P62" s="13"/>
      <c r="Q62" s="13"/>
      <c r="R62" s="13"/>
    </row>
    <row r="63" spans="1:18">
      <c r="A63" s="12"/>
      <c r="B63" s="101" t="s">
        <v>16</v>
      </c>
      <c r="C63" s="101"/>
      <c r="D63" s="101"/>
      <c r="E63" s="101"/>
      <c r="F63" s="101"/>
      <c r="G63" s="101"/>
      <c r="H63" s="101"/>
      <c r="I63" s="101"/>
      <c r="K63" s="101" t="s">
        <v>16</v>
      </c>
      <c r="L63" s="101"/>
      <c r="M63" s="101"/>
      <c r="N63" s="101"/>
      <c r="O63" s="101"/>
      <c r="P63" s="101"/>
      <c r="Q63" s="101"/>
      <c r="R63" s="101"/>
    </row>
    <row r="64" spans="1:18" ht="13.5" thickBot="1">
      <c r="A64" s="12"/>
      <c r="B64" s="14"/>
      <c r="C64" s="14" t="s">
        <v>31</v>
      </c>
      <c r="D64" s="14"/>
      <c r="E64" s="14"/>
      <c r="F64" s="15" t="s">
        <v>23</v>
      </c>
      <c r="G64" s="14"/>
      <c r="H64" s="14"/>
      <c r="I64" s="14"/>
      <c r="K64" s="14"/>
      <c r="L64" s="14" t="s">
        <v>31</v>
      </c>
      <c r="M64" s="14"/>
      <c r="N64" s="14"/>
      <c r="O64" s="15" t="s">
        <v>23</v>
      </c>
      <c r="P64" s="14"/>
      <c r="Q64" s="14"/>
      <c r="R64" s="14"/>
    </row>
    <row r="65" spans="1:18">
      <c r="A65" s="12"/>
      <c r="B65" s="102" t="s">
        <v>5</v>
      </c>
      <c r="C65" s="104" t="s">
        <v>2</v>
      </c>
      <c r="D65" s="106" t="s">
        <v>17</v>
      </c>
      <c r="E65" s="104" t="s">
        <v>18</v>
      </c>
      <c r="F65" s="104" t="s">
        <v>19</v>
      </c>
      <c r="G65" s="106" t="s">
        <v>20</v>
      </c>
      <c r="H65" s="104" t="s">
        <v>21</v>
      </c>
      <c r="I65" s="108" t="s">
        <v>22</v>
      </c>
      <c r="K65" s="102" t="s">
        <v>5</v>
      </c>
      <c r="L65" s="104" t="s">
        <v>2</v>
      </c>
      <c r="M65" s="106" t="s">
        <v>17</v>
      </c>
      <c r="N65" s="104" t="s">
        <v>18</v>
      </c>
      <c r="O65" s="104" t="s">
        <v>19</v>
      </c>
      <c r="P65" s="106" t="s">
        <v>20</v>
      </c>
      <c r="Q65" s="104" t="s">
        <v>21</v>
      </c>
      <c r="R65" s="108" t="s">
        <v>22</v>
      </c>
    </row>
    <row r="66" spans="1:18" ht="13.5" thickBot="1">
      <c r="A66" s="12"/>
      <c r="B66" s="103"/>
      <c r="C66" s="105"/>
      <c r="D66" s="107"/>
      <c r="E66" s="105"/>
      <c r="F66" s="105"/>
      <c r="G66" s="107"/>
      <c r="H66" s="105"/>
      <c r="I66" s="109"/>
      <c r="K66" s="103"/>
      <c r="L66" s="105"/>
      <c r="M66" s="107"/>
      <c r="N66" s="105"/>
      <c r="O66" s="105"/>
      <c r="P66" s="107"/>
      <c r="Q66" s="105"/>
      <c r="R66" s="109"/>
    </row>
    <row r="67" spans="1:18" ht="13.15" customHeight="1">
      <c r="A67" s="12"/>
      <c r="B67" s="113"/>
      <c r="C67" s="114" t="e">
        <f>VLOOKUP(B67,пр.взв!B7:E28,2,FALSE)</f>
        <v>#N/A</v>
      </c>
      <c r="D67" s="126" t="e">
        <f>VLOOKUP(C67,пр.взв!C7:F28,2,FALSE)</f>
        <v>#N/A</v>
      </c>
      <c r="E67" s="126" t="e">
        <f>VLOOKUP(D67,пр.взв!D7:G28,2,FALSE)</f>
        <v>#N/A</v>
      </c>
      <c r="F67" s="93"/>
      <c r="G67" s="93"/>
      <c r="H67" s="94"/>
      <c r="I67" s="95"/>
      <c r="K67" s="96"/>
      <c r="L67" s="98" t="e">
        <f>VLOOKUP(K67,пр.взв!B7:E28,2,FALSE)</f>
        <v>#N/A</v>
      </c>
      <c r="M67" s="98" t="e">
        <f>VLOOKUP(L67,пр.взв!C7:F28,2,FALSE)</f>
        <v>#N/A</v>
      </c>
      <c r="N67" s="98" t="e">
        <f>VLOOKUP(M67,пр.взв!D7:G28,2,FALSE)</f>
        <v>#N/A</v>
      </c>
      <c r="O67" s="93"/>
      <c r="P67" s="93"/>
      <c r="Q67" s="94"/>
      <c r="R67" s="95"/>
    </row>
    <row r="68" spans="1:18" ht="13.15" customHeight="1">
      <c r="A68" s="12"/>
      <c r="B68" s="110"/>
      <c r="C68" s="115"/>
      <c r="D68" s="127"/>
      <c r="E68" s="127"/>
      <c r="F68" s="82"/>
      <c r="G68" s="82"/>
      <c r="H68" s="84"/>
      <c r="I68" s="86"/>
      <c r="K68" s="97"/>
      <c r="L68" s="99"/>
      <c r="M68" s="99"/>
      <c r="N68" s="99"/>
      <c r="O68" s="82"/>
      <c r="P68" s="82"/>
      <c r="Q68" s="84"/>
      <c r="R68" s="86"/>
    </row>
    <row r="69" spans="1:18" ht="13.15" customHeight="1">
      <c r="A69" s="12"/>
      <c r="B69" s="110"/>
      <c r="C69" s="99" t="e">
        <f>VLOOKUP(B69,пр.взв!B7:E28,2,FALSE)</f>
        <v>#N/A</v>
      </c>
      <c r="D69" s="128" t="e">
        <f>VLOOKUP(C69,пр.взв!C7:F28,2,FALSE)</f>
        <v>#N/A</v>
      </c>
      <c r="E69" s="128" t="e">
        <f>VLOOKUP(D69,пр.взв!D7:G28,2,FALSE)</f>
        <v>#N/A</v>
      </c>
      <c r="F69" s="82"/>
      <c r="G69" s="82"/>
      <c r="H69" s="84"/>
      <c r="I69" s="86"/>
      <c r="K69" s="88"/>
      <c r="L69" s="90" t="e">
        <f>VLOOKUP(K69,пр.взв!B7:E28,2,FALSE)</f>
        <v>#N/A</v>
      </c>
      <c r="M69" s="90" t="e">
        <f>VLOOKUP(L69,пр.взв!C7:F28,2,FALSE)</f>
        <v>#N/A</v>
      </c>
      <c r="N69" s="90" t="e">
        <f>VLOOKUP(M69,пр.взв!D7:G28,2,FALSE)</f>
        <v>#N/A</v>
      </c>
      <c r="O69" s="82"/>
      <c r="P69" s="82"/>
      <c r="Q69" s="84"/>
      <c r="R69" s="86"/>
    </row>
    <row r="70" spans="1:18" ht="13.9" customHeight="1" thickBot="1">
      <c r="A70" s="12"/>
      <c r="B70" s="111"/>
      <c r="C70" s="112"/>
      <c r="D70" s="129"/>
      <c r="E70" s="129"/>
      <c r="F70" s="83"/>
      <c r="G70" s="83"/>
      <c r="H70" s="85"/>
      <c r="I70" s="87"/>
      <c r="K70" s="89"/>
      <c r="L70" s="91"/>
      <c r="M70" s="91"/>
      <c r="N70" s="91"/>
      <c r="O70" s="83"/>
      <c r="P70" s="83"/>
      <c r="Q70" s="85"/>
      <c r="R70" s="87"/>
    </row>
    <row r="71" spans="1:18" ht="13.15" customHeight="1">
      <c r="A71" s="12"/>
      <c r="B71" s="113"/>
      <c r="C71" s="99" t="e">
        <f>VLOOKUP(B71,пр.взв!B7:E28,2,FALSE)</f>
        <v>#N/A</v>
      </c>
      <c r="D71" s="128" t="e">
        <f>VLOOKUP(C71,пр.взв!C7:F28,2,FALSE)</f>
        <v>#N/A</v>
      </c>
      <c r="E71" s="128" t="e">
        <f>VLOOKUP(D71,пр.взв!D7:G28,2,FALSE)</f>
        <v>#N/A</v>
      </c>
      <c r="F71" s="93"/>
      <c r="G71" s="93"/>
      <c r="H71" s="94"/>
      <c r="I71" s="95"/>
      <c r="K71" s="96"/>
      <c r="L71" s="98" t="e">
        <f>VLOOKUP(K71,пр.взв!B7:E28,3,FALSE)</f>
        <v>#N/A</v>
      </c>
      <c r="M71" s="98" t="e">
        <f>VLOOKUP(L71,пр.взв!C7:F28,2,FALSE)</f>
        <v>#N/A</v>
      </c>
      <c r="N71" s="98" t="e">
        <f>VLOOKUP(M71,пр.взв!D7:G28,2,FALSE)</f>
        <v>#N/A</v>
      </c>
      <c r="O71" s="93"/>
      <c r="P71" s="93"/>
      <c r="Q71" s="94"/>
      <c r="R71" s="95"/>
    </row>
    <row r="72" spans="1:18" ht="13.15" customHeight="1">
      <c r="A72" s="12"/>
      <c r="B72" s="110"/>
      <c r="C72" s="115"/>
      <c r="D72" s="127"/>
      <c r="E72" s="127"/>
      <c r="F72" s="82"/>
      <c r="G72" s="82"/>
      <c r="H72" s="84"/>
      <c r="I72" s="86"/>
      <c r="K72" s="97"/>
      <c r="L72" s="99"/>
      <c r="M72" s="99"/>
      <c r="N72" s="99"/>
      <c r="O72" s="82"/>
      <c r="P72" s="82"/>
      <c r="Q72" s="84"/>
      <c r="R72" s="86"/>
    </row>
    <row r="73" spans="1:18" ht="13.15" customHeight="1">
      <c r="A73" s="12"/>
      <c r="B73" s="110"/>
      <c r="C73" s="99" t="e">
        <f>VLOOKUP(B73,пр.взв!B7:E28,2,FALSE)</f>
        <v>#N/A</v>
      </c>
      <c r="D73" s="128" t="e">
        <f>VLOOKUP(C73,пр.взв!C7:F28,2,FALSE)</f>
        <v>#N/A</v>
      </c>
      <c r="E73" s="128" t="e">
        <f>VLOOKUP(D73,пр.взв!D7:G28,2,FALSE)</f>
        <v>#N/A</v>
      </c>
      <c r="F73" s="82"/>
      <c r="G73" s="82"/>
      <c r="H73" s="84"/>
      <c r="I73" s="86"/>
      <c r="K73" s="88"/>
      <c r="L73" s="90" t="e">
        <f>VLOOKUP(K73,пр.взв!B7:E28,2,FALSE)</f>
        <v>#N/A</v>
      </c>
      <c r="M73" s="90" t="e">
        <f>VLOOKUP(L73,пр.взв!C7:F28,2,FALSE)</f>
        <v>#N/A</v>
      </c>
      <c r="N73" s="90" t="e">
        <f>VLOOKUP(M73,пр.взв!D7:G28,2,FALSE)</f>
        <v>#N/A</v>
      </c>
      <c r="O73" s="82"/>
      <c r="P73" s="82"/>
      <c r="Q73" s="84"/>
      <c r="R73" s="86"/>
    </row>
    <row r="74" spans="1:18" ht="13.9" customHeight="1" thickBot="1">
      <c r="A74" s="12"/>
      <c r="B74" s="111"/>
      <c r="C74" s="115"/>
      <c r="D74" s="127"/>
      <c r="E74" s="127"/>
      <c r="F74" s="83"/>
      <c r="G74" s="83"/>
      <c r="H74" s="85"/>
      <c r="I74" s="87"/>
      <c r="K74" s="89"/>
      <c r="L74" s="91"/>
      <c r="M74" s="91"/>
      <c r="N74" s="91"/>
      <c r="O74" s="83"/>
      <c r="P74" s="83"/>
      <c r="Q74" s="85"/>
      <c r="R74" s="87"/>
    </row>
    <row r="75" spans="1:18" ht="13.15" customHeight="1">
      <c r="A75" s="12"/>
      <c r="B75" s="113"/>
      <c r="C75" s="114" t="e">
        <f>VLOOKUP(B75,пр.взв!B7:E28,2,FALSE)</f>
        <v>#N/A</v>
      </c>
      <c r="D75" s="126" t="e">
        <f>VLOOKUP(C75,пр.взв!C7:F28,2,FALSE)</f>
        <v>#N/A</v>
      </c>
      <c r="E75" s="126" t="e">
        <f>VLOOKUP(D75,пр.взв!D7:G28,2,FALSE)</f>
        <v>#N/A</v>
      </c>
      <c r="F75" s="93"/>
      <c r="G75" s="93"/>
      <c r="H75" s="94"/>
      <c r="I75" s="95"/>
      <c r="K75" s="96"/>
      <c r="L75" s="98" t="e">
        <f>VLOOKUP(K75,пр.взв!B7:E28,2,FALSE)</f>
        <v>#N/A</v>
      </c>
      <c r="M75" s="98" t="e">
        <f>VLOOKUP(L75,пр.взв!C7:F28,2,FALSE)</f>
        <v>#N/A</v>
      </c>
      <c r="N75" s="98" t="e">
        <f>VLOOKUP(M75,пр.взв!D7:G28,2,FALSE)</f>
        <v>#N/A</v>
      </c>
      <c r="O75" s="93"/>
      <c r="P75" s="93"/>
      <c r="Q75" s="94"/>
      <c r="R75" s="95"/>
    </row>
    <row r="76" spans="1:18" ht="13.15" customHeight="1">
      <c r="A76" s="12"/>
      <c r="B76" s="110"/>
      <c r="C76" s="115"/>
      <c r="D76" s="127"/>
      <c r="E76" s="127"/>
      <c r="F76" s="82"/>
      <c r="G76" s="82"/>
      <c r="H76" s="84"/>
      <c r="I76" s="86"/>
      <c r="K76" s="97"/>
      <c r="L76" s="99"/>
      <c r="M76" s="99"/>
      <c r="N76" s="99"/>
      <c r="O76" s="82"/>
      <c r="P76" s="82"/>
      <c r="Q76" s="84"/>
      <c r="R76" s="86"/>
    </row>
    <row r="77" spans="1:18" ht="13.15" customHeight="1">
      <c r="A77" s="12"/>
      <c r="B77" s="110"/>
      <c r="C77" s="99" t="e">
        <f>VLOOKUP(B77,пр.взв!B7:E28,2,FALSE)</f>
        <v>#N/A</v>
      </c>
      <c r="D77" s="128" t="e">
        <f>VLOOKUP(C77,пр.взв!C7:F28,2,FALSE)</f>
        <v>#N/A</v>
      </c>
      <c r="E77" s="128" t="e">
        <f>VLOOKUP(D77,пр.взв!D7:G28,2,FALSE)</f>
        <v>#N/A</v>
      </c>
      <c r="F77" s="82"/>
      <c r="G77" s="82"/>
      <c r="H77" s="84"/>
      <c r="I77" s="86"/>
      <c r="K77" s="88"/>
      <c r="L77" s="90" t="e">
        <f>VLOOKUP(K77,пр.взв!B7:E28,2,FALSE)</f>
        <v>#N/A</v>
      </c>
      <c r="M77" s="90" t="e">
        <f>VLOOKUP(L77,пр.взв!C7:F28,2,FALSE)</f>
        <v>#N/A</v>
      </c>
      <c r="N77" s="90" t="e">
        <f>VLOOKUP(M77,пр.взв!D7:G28,2,FALSE)</f>
        <v>#N/A</v>
      </c>
      <c r="O77" s="82"/>
      <c r="P77" s="82"/>
      <c r="Q77" s="84"/>
      <c r="R77" s="86"/>
    </row>
    <row r="78" spans="1:18" ht="13.9" customHeight="1" thickBot="1">
      <c r="A78" s="12"/>
      <c r="B78" s="111"/>
      <c r="C78" s="115"/>
      <c r="D78" s="127"/>
      <c r="E78" s="127"/>
      <c r="F78" s="83"/>
      <c r="G78" s="83"/>
      <c r="H78" s="85"/>
      <c r="I78" s="87"/>
      <c r="K78" s="89"/>
      <c r="L78" s="91"/>
      <c r="M78" s="91"/>
      <c r="N78" s="91"/>
      <c r="O78" s="83"/>
      <c r="P78" s="83"/>
      <c r="Q78" s="85"/>
      <c r="R78" s="87"/>
    </row>
    <row r="79" spans="1:18" ht="13.15" customHeight="1">
      <c r="A79" s="12"/>
      <c r="B79" s="113"/>
      <c r="C79" s="114" t="e">
        <f>VLOOKUP(B79,пр.взв!B7:E28,2,FALSE)</f>
        <v>#N/A</v>
      </c>
      <c r="D79" s="126" t="e">
        <f>VLOOKUP(C79,пр.взв!C7:F28,2,FALSE)</f>
        <v>#N/A</v>
      </c>
      <c r="E79" s="126" t="e">
        <f>VLOOKUP(D79,пр.взв!D7:G28,2,FALSE)</f>
        <v>#N/A</v>
      </c>
      <c r="F79" s="93"/>
      <c r="G79" s="93"/>
      <c r="H79" s="94"/>
      <c r="I79" s="95"/>
      <c r="K79" s="96"/>
      <c r="L79" s="98" t="e">
        <f>VLOOKUP(K79,пр.взв!B7:E28,2,FALSE)</f>
        <v>#N/A</v>
      </c>
      <c r="M79" s="98" t="e">
        <f>VLOOKUP(L79,пр.взв!C7:F28,2,FALSE)</f>
        <v>#N/A</v>
      </c>
      <c r="N79" s="98" t="e">
        <f>VLOOKUP(M79,пр.взв!D7:G28,2,FALSE)</f>
        <v>#N/A</v>
      </c>
      <c r="O79" s="93"/>
      <c r="P79" s="93"/>
      <c r="Q79" s="94"/>
      <c r="R79" s="95"/>
    </row>
    <row r="80" spans="1:18" ht="13.15" customHeight="1">
      <c r="A80" s="12"/>
      <c r="B80" s="110"/>
      <c r="C80" s="115"/>
      <c r="D80" s="127"/>
      <c r="E80" s="127"/>
      <c r="F80" s="82"/>
      <c r="G80" s="82"/>
      <c r="H80" s="84"/>
      <c r="I80" s="86"/>
      <c r="K80" s="97"/>
      <c r="L80" s="99"/>
      <c r="M80" s="99"/>
      <c r="N80" s="99"/>
      <c r="O80" s="82"/>
      <c r="P80" s="82"/>
      <c r="Q80" s="84"/>
      <c r="R80" s="86"/>
    </row>
    <row r="81" spans="1:18" ht="13.15" customHeight="1">
      <c r="A81" s="12"/>
      <c r="B81" s="110"/>
      <c r="C81" s="99" t="e">
        <f>VLOOKUP(B81,пр.взв!B7:E28,2,FALSE)</f>
        <v>#N/A</v>
      </c>
      <c r="D81" s="130" t="e">
        <f>VLOOKUP(C81,пр.взв!C7:F28,2,FALSE)</f>
        <v>#N/A</v>
      </c>
      <c r="E81" s="128" t="e">
        <f>VLOOKUP(D81,пр.взв!D7:G28,2,FALSE)</f>
        <v>#N/A</v>
      </c>
      <c r="F81" s="82"/>
      <c r="G81" s="82"/>
      <c r="H81" s="84"/>
      <c r="I81" s="86"/>
      <c r="K81" s="88"/>
      <c r="L81" s="90" t="e">
        <f>VLOOKUP(K81,пр.взв!B7:E28,2,FALSE)</f>
        <v>#N/A</v>
      </c>
      <c r="M81" s="90" t="e">
        <f>VLOOKUP(L81,пр.взв!C7:F28,2,FALSE)</f>
        <v>#N/A</v>
      </c>
      <c r="N81" s="90" t="e">
        <f>VLOOKUP(M81,пр.взв!D7:G28,2,FALSE)</f>
        <v>#N/A</v>
      </c>
      <c r="O81" s="82"/>
      <c r="P81" s="82"/>
      <c r="Q81" s="84"/>
      <c r="R81" s="86"/>
    </row>
    <row r="82" spans="1:18" ht="13.9" customHeight="1" thickBot="1">
      <c r="A82" s="12"/>
      <c r="B82" s="111"/>
      <c r="C82" s="115"/>
      <c r="D82" s="131"/>
      <c r="E82" s="127"/>
      <c r="F82" s="83"/>
      <c r="G82" s="83"/>
      <c r="H82" s="85"/>
      <c r="I82" s="87"/>
      <c r="K82" s="89"/>
      <c r="L82" s="91"/>
      <c r="M82" s="91"/>
      <c r="N82" s="91"/>
      <c r="O82" s="83"/>
      <c r="P82" s="83"/>
      <c r="Q82" s="85"/>
      <c r="R82" s="87"/>
    </row>
    <row r="83" spans="1:18" ht="13.15" customHeight="1">
      <c r="A83" s="12"/>
      <c r="B83" s="113"/>
      <c r="C83" s="114" t="e">
        <f>VLOOKUP(B83,пр.взв!B7:E28,2,FALSE)</f>
        <v>#N/A</v>
      </c>
      <c r="D83" s="126" t="e">
        <f>VLOOKUP(C83,пр.взв!C7:F28,2,FALSE)</f>
        <v>#N/A</v>
      </c>
      <c r="E83" s="126" t="e">
        <f>VLOOKUP(D83,пр.взв!D7:G28,2,FALSE)</f>
        <v>#N/A</v>
      </c>
      <c r="F83" s="93"/>
      <c r="G83" s="93"/>
      <c r="H83" s="94"/>
      <c r="I83" s="95"/>
      <c r="K83" s="96"/>
      <c r="L83" s="98" t="e">
        <f>VLOOKUP(K83,пр.взв!B7:E28,2,FALSE)</f>
        <v>#N/A</v>
      </c>
      <c r="M83" s="98" t="e">
        <f>VLOOKUP(L83,пр.взв!C7:F28,2,FALSE)</f>
        <v>#N/A</v>
      </c>
      <c r="N83" s="98" t="e">
        <f>VLOOKUP(M83,пр.взв!D7:G28,2,FALSE)</f>
        <v>#N/A</v>
      </c>
      <c r="O83" s="93"/>
      <c r="P83" s="93"/>
      <c r="Q83" s="94"/>
      <c r="R83" s="95"/>
    </row>
    <row r="84" spans="1:18" ht="13.15" customHeight="1">
      <c r="A84" s="12"/>
      <c r="B84" s="110"/>
      <c r="C84" s="115"/>
      <c r="D84" s="127"/>
      <c r="E84" s="127"/>
      <c r="F84" s="82"/>
      <c r="G84" s="82"/>
      <c r="H84" s="84"/>
      <c r="I84" s="86"/>
      <c r="K84" s="97"/>
      <c r="L84" s="99"/>
      <c r="M84" s="99"/>
      <c r="N84" s="99"/>
      <c r="O84" s="82"/>
      <c r="P84" s="82"/>
      <c r="Q84" s="84"/>
      <c r="R84" s="86"/>
    </row>
    <row r="85" spans="1:18" ht="13.15" customHeight="1">
      <c r="A85" s="12"/>
      <c r="B85" s="110"/>
      <c r="C85" s="99" t="e">
        <f>VLOOKUP(B85,пр.взв!B7:E28,2,FALSE)</f>
        <v>#N/A</v>
      </c>
      <c r="D85" s="128" t="e">
        <f>VLOOKUP(C85,пр.взв!C7:F28,2,FALSE)</f>
        <v>#N/A</v>
      </c>
      <c r="E85" s="128" t="e">
        <f>VLOOKUP(D85,пр.взв!D7:G28,2,FALSE)</f>
        <v>#N/A</v>
      </c>
      <c r="F85" s="82"/>
      <c r="G85" s="82"/>
      <c r="H85" s="84"/>
      <c r="I85" s="86"/>
      <c r="K85" s="88"/>
      <c r="L85" s="90" t="e">
        <f>VLOOKUP(K85,пр.взв!B7:E28,2,FALSE)</f>
        <v>#N/A</v>
      </c>
      <c r="M85" s="90" t="e">
        <f>VLOOKUP(L85,пр.взв!C7:F28,2,FALSE)</f>
        <v>#N/A</v>
      </c>
      <c r="N85" s="90" t="e">
        <f>VLOOKUP(M85,пр.взв!D7:G28,2,FALSE)</f>
        <v>#N/A</v>
      </c>
      <c r="O85" s="82"/>
      <c r="P85" s="82"/>
      <c r="Q85" s="84"/>
      <c r="R85" s="86"/>
    </row>
    <row r="86" spans="1:18" ht="13.9" customHeight="1" thickBot="1">
      <c r="A86" s="12"/>
      <c r="B86" s="111"/>
      <c r="C86" s="115"/>
      <c r="D86" s="127"/>
      <c r="E86" s="127"/>
      <c r="F86" s="83"/>
      <c r="G86" s="83"/>
      <c r="H86" s="85"/>
      <c r="I86" s="87"/>
      <c r="K86" s="89"/>
      <c r="L86" s="91"/>
      <c r="M86" s="91"/>
      <c r="N86" s="91"/>
      <c r="O86" s="83"/>
      <c r="P86" s="83"/>
      <c r="Q86" s="85"/>
      <c r="R86" s="87"/>
    </row>
    <row r="87" spans="1:18" ht="13.15" customHeight="1">
      <c r="A87" s="12"/>
      <c r="B87" s="113"/>
      <c r="C87" s="114" t="e">
        <f>VLOOKUP(B87,пр.взв!B7:E28,2,FALSE)</f>
        <v>#N/A</v>
      </c>
      <c r="D87" s="126" t="e">
        <f>VLOOKUP(C87,пр.взв!C7:F28,2,FALSE)</f>
        <v>#N/A</v>
      </c>
      <c r="E87" s="126" t="e">
        <f>VLOOKUP(D87,пр.взв!D7:G28,2,FALSE)</f>
        <v>#N/A</v>
      </c>
      <c r="F87" s="93"/>
      <c r="G87" s="93"/>
      <c r="H87" s="94"/>
      <c r="I87" s="95"/>
      <c r="K87" s="96"/>
      <c r="L87" s="98" t="e">
        <f>VLOOKUP(K87,пр.взв!B7:E28,2,FALSE)</f>
        <v>#N/A</v>
      </c>
      <c r="M87" s="98" t="e">
        <f>VLOOKUP(L87,пр.взв!C7:F28,2,FALSE)</f>
        <v>#N/A</v>
      </c>
      <c r="N87" s="98" t="e">
        <f>VLOOKUP(M87,пр.взв!D7:G28,2,FALSE)</f>
        <v>#N/A</v>
      </c>
      <c r="O87" s="93"/>
      <c r="P87" s="93"/>
      <c r="Q87" s="94"/>
      <c r="R87" s="95"/>
    </row>
    <row r="88" spans="1:18" ht="13.15" customHeight="1">
      <c r="A88" s="12"/>
      <c r="B88" s="110"/>
      <c r="C88" s="115"/>
      <c r="D88" s="127"/>
      <c r="E88" s="127"/>
      <c r="F88" s="82"/>
      <c r="G88" s="82"/>
      <c r="H88" s="84"/>
      <c r="I88" s="86"/>
      <c r="K88" s="97"/>
      <c r="L88" s="99"/>
      <c r="M88" s="99"/>
      <c r="N88" s="99"/>
      <c r="O88" s="82"/>
      <c r="P88" s="82"/>
      <c r="Q88" s="84"/>
      <c r="R88" s="86"/>
    </row>
    <row r="89" spans="1:18" ht="13.15" customHeight="1">
      <c r="A89" s="12"/>
      <c r="B89" s="110"/>
      <c r="C89" s="99" t="e">
        <f>VLOOKUP(B89,пр.взв!B7:E28,2,FALSE)</f>
        <v>#N/A</v>
      </c>
      <c r="D89" s="128" t="e">
        <f>VLOOKUP(C89,пр.взв!C7:F28,2,FALSE)</f>
        <v>#N/A</v>
      </c>
      <c r="E89" s="128" t="e">
        <f>VLOOKUP(D89,пр.взв!D7:G28,2,FALSE)</f>
        <v>#N/A</v>
      </c>
      <c r="F89" s="82"/>
      <c r="G89" s="82"/>
      <c r="H89" s="84"/>
      <c r="I89" s="86"/>
      <c r="K89" s="88"/>
      <c r="L89" s="90" t="e">
        <f>VLOOKUP(K89,пр.взв!B7:E28,2,FALSE)</f>
        <v>#N/A</v>
      </c>
      <c r="M89" s="90" t="e">
        <f>VLOOKUP(L89,пр.взв!C7:F28,2,FALSE)</f>
        <v>#N/A</v>
      </c>
      <c r="N89" s="90" t="e">
        <f>VLOOKUP(M89,пр.взв!D7:G28,2,FALSE)</f>
        <v>#N/A</v>
      </c>
      <c r="O89" s="82"/>
      <c r="P89" s="82"/>
      <c r="Q89" s="84"/>
      <c r="R89" s="86"/>
    </row>
    <row r="90" spans="1:18" ht="13.9" customHeight="1" thickBot="1">
      <c r="A90" s="12"/>
      <c r="B90" s="111"/>
      <c r="C90" s="115"/>
      <c r="D90" s="127"/>
      <c r="E90" s="127"/>
      <c r="F90" s="83"/>
      <c r="G90" s="83"/>
      <c r="H90" s="85"/>
      <c r="I90" s="87"/>
      <c r="K90" s="89"/>
      <c r="L90" s="91"/>
      <c r="M90" s="91"/>
      <c r="N90" s="91"/>
      <c r="O90" s="83"/>
      <c r="P90" s="83"/>
      <c r="Q90" s="85"/>
      <c r="R90" s="87"/>
    </row>
    <row r="91" spans="1:18" ht="13.15" customHeight="1">
      <c r="A91" s="12"/>
      <c r="B91" s="113"/>
      <c r="C91" s="114" t="e">
        <f>VLOOKUP(B91,пр.взв!B7:E28,2,FALSE)</f>
        <v>#N/A</v>
      </c>
      <c r="D91" s="126" t="e">
        <f>VLOOKUP(C91,пр.взв!C7:F28,2,FALSE)</f>
        <v>#N/A</v>
      </c>
      <c r="E91" s="126" t="e">
        <f>VLOOKUP(D91,пр.взв!D7:G28,2,FALSE)</f>
        <v>#N/A</v>
      </c>
      <c r="F91" s="93"/>
      <c r="G91" s="93"/>
      <c r="H91" s="94"/>
      <c r="I91" s="95"/>
      <c r="K91" s="96"/>
      <c r="L91" s="98" t="e">
        <f>VLOOKUP(K91,пр.взв!B7:E28,2,FALSE)</f>
        <v>#N/A</v>
      </c>
      <c r="M91" s="98" t="e">
        <f>VLOOKUP(L91,пр.взв!C7:F28,2,FALSE)</f>
        <v>#N/A</v>
      </c>
      <c r="N91" s="98" t="e">
        <f>VLOOKUP(M91,пр.взв!D7:G28,2,FALSE)</f>
        <v>#N/A</v>
      </c>
      <c r="O91" s="93"/>
      <c r="P91" s="93"/>
      <c r="Q91" s="94"/>
      <c r="R91" s="95"/>
    </row>
    <row r="92" spans="1:18" ht="13.15" customHeight="1">
      <c r="A92" s="12"/>
      <c r="B92" s="110"/>
      <c r="C92" s="115"/>
      <c r="D92" s="127"/>
      <c r="E92" s="127"/>
      <c r="F92" s="82"/>
      <c r="G92" s="82"/>
      <c r="H92" s="84"/>
      <c r="I92" s="86"/>
      <c r="K92" s="97"/>
      <c r="L92" s="99"/>
      <c r="M92" s="99"/>
      <c r="N92" s="99"/>
      <c r="O92" s="82"/>
      <c r="P92" s="82"/>
      <c r="Q92" s="84"/>
      <c r="R92" s="86"/>
    </row>
    <row r="93" spans="1:18" ht="13.15" customHeight="1">
      <c r="A93" s="12"/>
      <c r="B93" s="110"/>
      <c r="C93" s="99" t="e">
        <f>VLOOKUP(B93,пр.взв!B7:E28,2,FALSE)</f>
        <v>#N/A</v>
      </c>
      <c r="D93" s="128" t="e">
        <f>VLOOKUP(C93,пр.взв!C7:F28,2,FALSE)</f>
        <v>#N/A</v>
      </c>
      <c r="E93" s="128" t="e">
        <f>VLOOKUP(D93,пр.взв!D7:G28,2,FALSE)</f>
        <v>#N/A</v>
      </c>
      <c r="F93" s="82"/>
      <c r="G93" s="82"/>
      <c r="H93" s="84"/>
      <c r="I93" s="86"/>
      <c r="K93" s="88"/>
      <c r="L93" s="90" t="e">
        <f>VLOOKUP(K93,пр.взв!B7:F28,2,FALSE)</f>
        <v>#N/A</v>
      </c>
      <c r="M93" s="90" t="e">
        <f>VLOOKUP(L93,пр.взв!C7:G28,2,FALSE)</f>
        <v>#N/A</v>
      </c>
      <c r="N93" s="90" t="e">
        <f>VLOOKUP(M93,пр.взв!D7:H28,2,FALSE)</f>
        <v>#N/A</v>
      </c>
      <c r="O93" s="82"/>
      <c r="P93" s="82"/>
      <c r="Q93" s="84"/>
      <c r="R93" s="86"/>
    </row>
    <row r="94" spans="1:18" ht="13.9" customHeight="1" thickBot="1">
      <c r="A94" s="12"/>
      <c r="B94" s="111"/>
      <c r="C94" s="115"/>
      <c r="D94" s="127"/>
      <c r="E94" s="127"/>
      <c r="F94" s="83"/>
      <c r="G94" s="83"/>
      <c r="H94" s="85"/>
      <c r="I94" s="87"/>
      <c r="K94" s="89"/>
      <c r="L94" s="91"/>
      <c r="M94" s="91"/>
      <c r="N94" s="91"/>
      <c r="O94" s="83"/>
      <c r="P94" s="83"/>
      <c r="Q94" s="85"/>
      <c r="R94" s="87"/>
    </row>
    <row r="95" spans="1:18" ht="13.15" customHeight="1">
      <c r="A95" s="12"/>
      <c r="B95" s="113"/>
      <c r="C95" s="114" t="e">
        <f>VLOOKUP(B95,пр.взв!B7:E28,2,FALSE)</f>
        <v>#N/A</v>
      </c>
      <c r="D95" s="126" t="e">
        <f>VLOOKUP(C95,пр.взв!C7:F28,2,FALSE)</f>
        <v>#N/A</v>
      </c>
      <c r="E95" s="126" t="e">
        <f>VLOOKUP(D95,пр.взв!D7:G28,2,FALSE)</f>
        <v>#N/A</v>
      </c>
      <c r="F95" s="93"/>
      <c r="G95" s="93"/>
      <c r="H95" s="94"/>
      <c r="I95" s="95"/>
      <c r="K95" s="96"/>
      <c r="L95" s="98" t="e">
        <f>VLOOKUP(K95,пр.взв!B7:E28,2,FALSE)</f>
        <v>#N/A</v>
      </c>
      <c r="M95" s="98" t="e">
        <f>VLOOKUP(L95,пр.взв!C7:F28,2,FALSE)</f>
        <v>#N/A</v>
      </c>
      <c r="N95" s="98" t="e">
        <f>VLOOKUP(M95,пр.взв!D7:G28,2,FALSE)</f>
        <v>#N/A</v>
      </c>
      <c r="O95" s="93"/>
      <c r="P95" s="93"/>
      <c r="Q95" s="94"/>
      <c r="R95" s="95"/>
    </row>
    <row r="96" spans="1:18" ht="13.15" customHeight="1">
      <c r="A96" s="12"/>
      <c r="B96" s="110"/>
      <c r="C96" s="115"/>
      <c r="D96" s="127"/>
      <c r="E96" s="127"/>
      <c r="F96" s="82"/>
      <c r="G96" s="82"/>
      <c r="H96" s="84"/>
      <c r="I96" s="86"/>
      <c r="K96" s="97"/>
      <c r="L96" s="99"/>
      <c r="M96" s="99"/>
      <c r="N96" s="99"/>
      <c r="O96" s="82"/>
      <c r="P96" s="82"/>
      <c r="Q96" s="84"/>
      <c r="R96" s="86"/>
    </row>
    <row r="97" spans="1:18" ht="13.15" customHeight="1">
      <c r="A97" s="12"/>
      <c r="B97" s="110"/>
      <c r="C97" s="99" t="e">
        <f>VLOOKUP(B97,пр.взв!B7:E28,2,FALSE)</f>
        <v>#N/A</v>
      </c>
      <c r="D97" s="128" t="e">
        <f>VLOOKUP(C97,пр.взв!C7:F28,2,FALSE)</f>
        <v>#N/A</v>
      </c>
      <c r="E97" s="128" t="e">
        <f>VLOOKUP(D97,пр.взв!D7:G28,2,FALSE)</f>
        <v>#N/A</v>
      </c>
      <c r="F97" s="82"/>
      <c r="G97" s="82"/>
      <c r="H97" s="84"/>
      <c r="I97" s="86"/>
      <c r="K97" s="88"/>
      <c r="L97" s="90" t="e">
        <f>VLOOKUP(K97,пр.взв!B7:F28,2,FALSE)</f>
        <v>#N/A</v>
      </c>
      <c r="M97" s="90" t="e">
        <f>VLOOKUP(L97,пр.взв!C7:G28,2,FALSE)</f>
        <v>#N/A</v>
      </c>
      <c r="N97" s="90" t="e">
        <f>VLOOKUP(M97,пр.взв!D7:H28,2,FALSE)</f>
        <v>#N/A</v>
      </c>
      <c r="O97" s="82"/>
      <c r="P97" s="82"/>
      <c r="Q97" s="84"/>
      <c r="R97" s="86"/>
    </row>
    <row r="98" spans="1:18" ht="13.9" customHeight="1" thickBot="1">
      <c r="A98" s="12"/>
      <c r="B98" s="111"/>
      <c r="C98" s="115"/>
      <c r="D98" s="127"/>
      <c r="E98" s="127"/>
      <c r="F98" s="83"/>
      <c r="G98" s="83"/>
      <c r="H98" s="85"/>
      <c r="I98" s="87"/>
      <c r="K98" s="89"/>
      <c r="L98" s="91"/>
      <c r="M98" s="91"/>
      <c r="N98" s="91"/>
      <c r="O98" s="83"/>
      <c r="P98" s="83"/>
      <c r="Q98" s="85"/>
      <c r="R98" s="87"/>
    </row>
    <row r="99" spans="1:18" ht="13.15" customHeight="1">
      <c r="A99" s="12"/>
      <c r="B99" s="113"/>
      <c r="C99" s="114" t="e">
        <f>VLOOKUP(B99,пр.взв!B7:E28,2,FALSE)</f>
        <v>#N/A</v>
      </c>
      <c r="D99" s="126" t="e">
        <f>VLOOKUP(C99,пр.взв!C7:F28,2,FALSE)</f>
        <v>#N/A</v>
      </c>
      <c r="E99" s="126" t="e">
        <f>VLOOKUP(D99,пр.взв!D7:G28,2,FALSE)</f>
        <v>#N/A</v>
      </c>
      <c r="F99" s="93"/>
      <c r="G99" s="93"/>
      <c r="H99" s="94"/>
      <c r="I99" s="95"/>
      <c r="K99" s="96"/>
      <c r="L99" s="98" t="e">
        <f>VLOOKUP(K99,пр.взв!B7:E28,2,FALSE)</f>
        <v>#N/A</v>
      </c>
      <c r="M99" s="98" t="e">
        <f>VLOOKUP(L99,пр.взв!C7:F28,2,FALSE)</f>
        <v>#N/A</v>
      </c>
      <c r="N99" s="98" t="e">
        <f>VLOOKUP(M99,пр.взв!D7:G28,2,FALSE)</f>
        <v>#N/A</v>
      </c>
      <c r="O99" s="93"/>
      <c r="P99" s="93"/>
      <c r="Q99" s="94"/>
      <c r="R99" s="95"/>
    </row>
    <row r="100" spans="1:18" ht="13.15" customHeight="1">
      <c r="A100" s="12"/>
      <c r="B100" s="110"/>
      <c r="C100" s="115"/>
      <c r="D100" s="127"/>
      <c r="E100" s="127"/>
      <c r="F100" s="82"/>
      <c r="G100" s="82"/>
      <c r="H100" s="84"/>
      <c r="I100" s="86"/>
      <c r="K100" s="97"/>
      <c r="L100" s="99"/>
      <c r="M100" s="99"/>
      <c r="N100" s="99"/>
      <c r="O100" s="82"/>
      <c r="P100" s="82"/>
      <c r="Q100" s="84"/>
      <c r="R100" s="86"/>
    </row>
    <row r="101" spans="1:18" ht="13.15" customHeight="1">
      <c r="A101" s="12"/>
      <c r="B101" s="110"/>
      <c r="C101" s="99" t="e">
        <f>VLOOKUP(B101,пр.взв!B7:E28,2,FALSE)</f>
        <v>#N/A</v>
      </c>
      <c r="D101" s="128" t="e">
        <f>VLOOKUP(C101,пр.взв!C7:F28,2,FALSE)</f>
        <v>#N/A</v>
      </c>
      <c r="E101" s="128" t="e">
        <f>VLOOKUP(D101,пр.взв!D7:G28,2,FALSE)</f>
        <v>#N/A</v>
      </c>
      <c r="F101" s="82"/>
      <c r="G101" s="82"/>
      <c r="H101" s="84"/>
      <c r="I101" s="86"/>
      <c r="K101" s="88"/>
      <c r="L101" s="90" t="e">
        <f>VLOOKUP(K101,пр.взв!B7:F28,2,FALSE)</f>
        <v>#N/A</v>
      </c>
      <c r="M101" s="90" t="e">
        <f>VLOOKUP(L101,пр.взв!C7:G28,2,FALSE)</f>
        <v>#N/A</v>
      </c>
      <c r="N101" s="90" t="e">
        <f>VLOOKUP(M101,пр.взв!D7:H28,2,FALSE)</f>
        <v>#N/A</v>
      </c>
      <c r="O101" s="82"/>
      <c r="P101" s="82"/>
      <c r="Q101" s="84"/>
      <c r="R101" s="86"/>
    </row>
    <row r="102" spans="1:18" ht="13.9" customHeight="1" thickBot="1">
      <c r="A102" s="12"/>
      <c r="B102" s="111"/>
      <c r="C102" s="115"/>
      <c r="D102" s="127"/>
      <c r="E102" s="127"/>
      <c r="F102" s="83"/>
      <c r="G102" s="83"/>
      <c r="H102" s="85"/>
      <c r="I102" s="87"/>
      <c r="K102" s="89"/>
      <c r="L102" s="91"/>
      <c r="M102" s="91"/>
      <c r="N102" s="91"/>
      <c r="O102" s="83"/>
      <c r="P102" s="83"/>
      <c r="Q102" s="85"/>
      <c r="R102" s="87"/>
    </row>
    <row r="103" spans="1:18" ht="13.15" customHeight="1">
      <c r="A103" s="12"/>
      <c r="B103" s="113"/>
      <c r="C103" s="114" t="e">
        <f>VLOOKUP(B103,пр.взв!B7:E28,2,FALSE)</f>
        <v>#N/A</v>
      </c>
      <c r="D103" s="126" t="e">
        <f>VLOOKUP(C103,пр.взв!C7:F28,2,FALSE)</f>
        <v>#N/A</v>
      </c>
      <c r="E103" s="126" t="e">
        <f>VLOOKUP(D103,пр.взв!D7:G28,2,FALSE)</f>
        <v>#N/A</v>
      </c>
      <c r="F103" s="93"/>
      <c r="G103" s="93"/>
      <c r="H103" s="94"/>
      <c r="I103" s="95"/>
      <c r="K103" s="96"/>
      <c r="L103" s="98" t="e">
        <f>VLOOKUP(K103,пр.взв!B7:E28,2,FALSE)</f>
        <v>#N/A</v>
      </c>
      <c r="M103" s="98" t="e">
        <f>VLOOKUP(L103,пр.взв!C7:F28,2,FALSE)</f>
        <v>#N/A</v>
      </c>
      <c r="N103" s="98" t="e">
        <f>VLOOKUP(M103,пр.взв!D7:G28,2,FALSE)</f>
        <v>#N/A</v>
      </c>
      <c r="O103" s="93"/>
      <c r="P103" s="93"/>
      <c r="Q103" s="94"/>
      <c r="R103" s="95"/>
    </row>
    <row r="104" spans="1:18" ht="13.15" customHeight="1">
      <c r="A104" s="12"/>
      <c r="B104" s="110"/>
      <c r="C104" s="115"/>
      <c r="D104" s="127"/>
      <c r="E104" s="127"/>
      <c r="F104" s="82"/>
      <c r="G104" s="82"/>
      <c r="H104" s="84"/>
      <c r="I104" s="86"/>
      <c r="K104" s="97"/>
      <c r="L104" s="99"/>
      <c r="M104" s="99"/>
      <c r="N104" s="99"/>
      <c r="O104" s="82"/>
      <c r="P104" s="82"/>
      <c r="Q104" s="84"/>
      <c r="R104" s="86"/>
    </row>
    <row r="105" spans="1:18" ht="13.15" customHeight="1">
      <c r="A105" s="12"/>
      <c r="B105" s="110"/>
      <c r="C105" s="99" t="e">
        <f>VLOOKUP(B105,пр.взв!B7:E28,2,FALSE)</f>
        <v>#N/A</v>
      </c>
      <c r="D105" s="128" t="e">
        <f>VLOOKUP(C105,пр.взв!C7:F28,2,FALSE)</f>
        <v>#N/A</v>
      </c>
      <c r="E105" s="128" t="e">
        <f>VLOOKUP(D105,пр.взв!D7:G28,2,FALSE)</f>
        <v>#N/A</v>
      </c>
      <c r="F105" s="82"/>
      <c r="G105" s="82"/>
      <c r="H105" s="84"/>
      <c r="I105" s="86"/>
      <c r="K105" s="88"/>
      <c r="L105" s="90" t="e">
        <f>VLOOKUP(K105,пр.взв!B7:E28,2,FALSE)</f>
        <v>#N/A</v>
      </c>
      <c r="M105" s="90" t="e">
        <f>VLOOKUP(L105,пр.взв!C7:F28,2,FALSE)</f>
        <v>#N/A</v>
      </c>
      <c r="N105" s="90" t="e">
        <f>VLOOKUP(M105,пр.взв!D7:G28,2,FALSE)</f>
        <v>#N/A</v>
      </c>
      <c r="O105" s="82"/>
      <c r="P105" s="82"/>
      <c r="Q105" s="84"/>
      <c r="R105" s="86"/>
    </row>
    <row r="106" spans="1:18" ht="13.9" customHeight="1" thickBot="1">
      <c r="A106" s="12"/>
      <c r="B106" s="111"/>
      <c r="C106" s="115"/>
      <c r="D106" s="127"/>
      <c r="E106" s="127"/>
      <c r="F106" s="83"/>
      <c r="G106" s="83"/>
      <c r="H106" s="85"/>
      <c r="I106" s="87"/>
      <c r="K106" s="89"/>
      <c r="L106" s="91"/>
      <c r="M106" s="91"/>
      <c r="N106" s="91"/>
      <c r="O106" s="83"/>
      <c r="P106" s="83"/>
      <c r="Q106" s="85"/>
      <c r="R106" s="87"/>
    </row>
    <row r="107" spans="1:18" ht="13.15" customHeight="1">
      <c r="A107" s="12"/>
      <c r="B107" s="113"/>
      <c r="C107" s="114" t="e">
        <f>VLOOKUP(B107,пр.взв!B7:E28,2,FALSE)</f>
        <v>#N/A</v>
      </c>
      <c r="D107" s="126" t="e">
        <f>VLOOKUP(C107,пр.взв!C7:F28,2,FALSE)</f>
        <v>#N/A</v>
      </c>
      <c r="E107" s="126" t="e">
        <f>VLOOKUP(D107,пр.взв!D7:G28,2,FALSE)</f>
        <v>#N/A</v>
      </c>
      <c r="F107" s="93"/>
      <c r="G107" s="93"/>
      <c r="H107" s="94"/>
      <c r="I107" s="95"/>
      <c r="K107" s="96"/>
      <c r="L107" s="98" t="e">
        <f>VLOOKUP(K107,пр.взв!B7:E28,2,FALSE)</f>
        <v>#N/A</v>
      </c>
      <c r="M107" s="98" t="e">
        <f>VLOOKUP(L107,пр.взв!C7:F28,2,FALSE)</f>
        <v>#N/A</v>
      </c>
      <c r="N107" s="98" t="e">
        <f>VLOOKUP(M107,пр.взв!D7:G28,2,FALSE)</f>
        <v>#N/A</v>
      </c>
      <c r="O107" s="93"/>
      <c r="P107" s="93"/>
      <c r="Q107" s="94"/>
      <c r="R107" s="95"/>
    </row>
    <row r="108" spans="1:18" ht="13.15" customHeight="1">
      <c r="A108" s="12"/>
      <c r="B108" s="110"/>
      <c r="C108" s="115"/>
      <c r="D108" s="127"/>
      <c r="E108" s="127"/>
      <c r="F108" s="82"/>
      <c r="G108" s="82"/>
      <c r="H108" s="84"/>
      <c r="I108" s="86"/>
      <c r="K108" s="97"/>
      <c r="L108" s="99"/>
      <c r="M108" s="99"/>
      <c r="N108" s="99"/>
      <c r="O108" s="82"/>
      <c r="P108" s="82"/>
      <c r="Q108" s="84"/>
      <c r="R108" s="86"/>
    </row>
    <row r="109" spans="1:18" ht="13.15" customHeight="1">
      <c r="A109" s="12"/>
      <c r="B109" s="110"/>
      <c r="C109" s="99" t="e">
        <f>VLOOKUP(B109,пр.взв!B7:E28,2,FALSE)</f>
        <v>#N/A</v>
      </c>
      <c r="D109" s="128" t="e">
        <f>VLOOKUP(C109,пр.взв!C7:F28,2,FALSE)</f>
        <v>#N/A</v>
      </c>
      <c r="E109" s="128" t="e">
        <f>VLOOKUP(D109,пр.взв!D7:G28,2,FALSE)</f>
        <v>#N/A</v>
      </c>
      <c r="F109" s="82"/>
      <c r="G109" s="82"/>
      <c r="H109" s="84"/>
      <c r="I109" s="86"/>
      <c r="K109" s="88"/>
      <c r="L109" s="90" t="e">
        <f>VLOOKUP(K109,пр.взв!B7:E28,2,FALSE)</f>
        <v>#N/A</v>
      </c>
      <c r="M109" s="90" t="e">
        <f>VLOOKUP(L109,пр.взв!C7:F28,2,FALSE)</f>
        <v>#N/A</v>
      </c>
      <c r="N109" s="90" t="e">
        <f>VLOOKUP(M109,пр.взв!D7:G28,2,FALSE)</f>
        <v>#N/A</v>
      </c>
      <c r="O109" s="82"/>
      <c r="P109" s="82"/>
      <c r="Q109" s="84"/>
      <c r="R109" s="86"/>
    </row>
    <row r="110" spans="1:18" ht="13.9" customHeight="1" thickBot="1">
      <c r="A110" s="12"/>
      <c r="B110" s="111"/>
      <c r="C110" s="115"/>
      <c r="D110" s="127"/>
      <c r="E110" s="127"/>
      <c r="F110" s="83"/>
      <c r="G110" s="83"/>
      <c r="H110" s="85"/>
      <c r="I110" s="87"/>
      <c r="K110" s="89"/>
      <c r="L110" s="91"/>
      <c r="M110" s="91"/>
      <c r="N110" s="91"/>
      <c r="O110" s="83"/>
      <c r="P110" s="83"/>
      <c r="Q110" s="85"/>
      <c r="R110" s="87"/>
    </row>
    <row r="111" spans="1:18" ht="13.15" customHeight="1">
      <c r="A111" s="12"/>
      <c r="B111" s="113"/>
      <c r="C111" s="114" t="e">
        <f>VLOOKUP(B111,пр.взв!B7:E28,2,FALSE)</f>
        <v>#N/A</v>
      </c>
      <c r="D111" s="126" t="e">
        <f>VLOOKUP(C111,пр.взв!C7:F28,2,FALSE)</f>
        <v>#N/A</v>
      </c>
      <c r="E111" s="126" t="e">
        <f>VLOOKUP(D111,пр.взв!D7:G28,2,FALSE)</f>
        <v>#N/A</v>
      </c>
      <c r="F111" s="93"/>
      <c r="G111" s="93"/>
      <c r="H111" s="94"/>
      <c r="I111" s="95"/>
      <c r="K111" s="96"/>
      <c r="L111" s="98" t="e">
        <f>VLOOKUP(K111,пр.взв!B7:E28,2,FALSE)</f>
        <v>#N/A</v>
      </c>
      <c r="M111" s="98" t="e">
        <f>VLOOKUP(L111,пр.взв!C7:F28,2,FALSE)</f>
        <v>#N/A</v>
      </c>
      <c r="N111" s="98" t="e">
        <f>VLOOKUP(M111,пр.взв!D7:G28,2,FALSE)</f>
        <v>#N/A</v>
      </c>
      <c r="O111" s="93"/>
      <c r="P111" s="93"/>
      <c r="Q111" s="94"/>
      <c r="R111" s="95"/>
    </row>
    <row r="112" spans="1:18" ht="13.15" customHeight="1">
      <c r="A112" s="12"/>
      <c r="B112" s="110"/>
      <c r="C112" s="115"/>
      <c r="D112" s="127"/>
      <c r="E112" s="127"/>
      <c r="F112" s="82"/>
      <c r="G112" s="82"/>
      <c r="H112" s="84"/>
      <c r="I112" s="86"/>
      <c r="K112" s="97"/>
      <c r="L112" s="99"/>
      <c r="M112" s="99"/>
      <c r="N112" s="99"/>
      <c r="O112" s="82"/>
      <c r="P112" s="82"/>
      <c r="Q112" s="84"/>
      <c r="R112" s="86"/>
    </row>
    <row r="113" spans="1:18" ht="13.15" customHeight="1">
      <c r="A113" s="12"/>
      <c r="B113" s="110"/>
      <c r="C113" s="99" t="e">
        <f>VLOOKUP(B113,пр.взв!B7:E28,2,FALSE)</f>
        <v>#N/A</v>
      </c>
      <c r="D113" s="128" t="e">
        <f>VLOOKUP(C113,пр.взв!C7:F28,2,FALSE)</f>
        <v>#N/A</v>
      </c>
      <c r="E113" s="128" t="e">
        <f>VLOOKUP(D113,пр.взв!D7:G28,2,FALSE)</f>
        <v>#N/A</v>
      </c>
      <c r="F113" s="82"/>
      <c r="G113" s="82"/>
      <c r="H113" s="84"/>
      <c r="I113" s="86"/>
      <c r="K113" s="88"/>
      <c r="L113" s="90" t="e">
        <f>VLOOKUP(K113,пр.взв!B7:E28,2,FALSE)</f>
        <v>#N/A</v>
      </c>
      <c r="M113" s="90" t="e">
        <f>VLOOKUP(L113,пр.взв!C7:F28,2,FALSE)</f>
        <v>#N/A</v>
      </c>
      <c r="N113" s="90" t="e">
        <f>VLOOKUP(M113,пр.взв!D7:G28,2,FALSE)</f>
        <v>#N/A</v>
      </c>
      <c r="O113" s="82"/>
      <c r="P113" s="82"/>
      <c r="Q113" s="84"/>
      <c r="R113" s="86"/>
    </row>
    <row r="114" spans="1:18" ht="13.9" customHeight="1" thickBot="1">
      <c r="A114" s="12"/>
      <c r="B114" s="111"/>
      <c r="C114" s="115"/>
      <c r="D114" s="127"/>
      <c r="E114" s="127"/>
      <c r="F114" s="83"/>
      <c r="G114" s="83"/>
      <c r="H114" s="85"/>
      <c r="I114" s="87"/>
      <c r="K114" s="89"/>
      <c r="L114" s="91"/>
      <c r="M114" s="91"/>
      <c r="N114" s="91"/>
      <c r="O114" s="83"/>
      <c r="P114" s="83"/>
      <c r="Q114" s="85"/>
      <c r="R114" s="87"/>
    </row>
    <row r="115" spans="1:18" ht="13.15" customHeight="1">
      <c r="A115" s="12"/>
      <c r="B115" s="113"/>
      <c r="C115" s="114" t="e">
        <f>VLOOKUP(B115,пр.взв!B7:E28,2,FALSE)</f>
        <v>#N/A</v>
      </c>
      <c r="D115" s="126" t="e">
        <f>VLOOKUP(C115,пр.взв!C7:F28,2,FALSE)</f>
        <v>#N/A</v>
      </c>
      <c r="E115" s="126" t="e">
        <f>VLOOKUP(D115,пр.взв!D7:G28,2,FALSE)</f>
        <v>#N/A</v>
      </c>
      <c r="F115" s="93"/>
      <c r="G115" s="93"/>
      <c r="H115" s="94"/>
      <c r="I115" s="95"/>
      <c r="K115" s="96"/>
      <c r="L115" s="98" t="e">
        <f>VLOOKUP(K115,пр.взв!B7:E28,2,FALSE)</f>
        <v>#N/A</v>
      </c>
      <c r="M115" s="98" t="e">
        <f>VLOOKUP(L115,пр.взв!C7:F28,2,FALSE)</f>
        <v>#N/A</v>
      </c>
      <c r="N115" s="98" t="e">
        <f>VLOOKUP(M115,пр.взв!D7:G28,2,FALSE)</f>
        <v>#N/A</v>
      </c>
      <c r="O115" s="93"/>
      <c r="P115" s="93"/>
      <c r="Q115" s="94"/>
      <c r="R115" s="95"/>
    </row>
    <row r="116" spans="1:18" ht="13.15" customHeight="1">
      <c r="A116" s="12"/>
      <c r="B116" s="110"/>
      <c r="C116" s="115"/>
      <c r="D116" s="127"/>
      <c r="E116" s="127"/>
      <c r="F116" s="82"/>
      <c r="G116" s="82"/>
      <c r="H116" s="84"/>
      <c r="I116" s="86"/>
      <c r="K116" s="97"/>
      <c r="L116" s="99"/>
      <c r="M116" s="99"/>
      <c r="N116" s="99"/>
      <c r="O116" s="82"/>
      <c r="P116" s="82"/>
      <c r="Q116" s="84"/>
      <c r="R116" s="86"/>
    </row>
    <row r="117" spans="1:18" ht="13.15" customHeight="1">
      <c r="A117" s="12"/>
      <c r="B117" s="110"/>
      <c r="C117" s="99" t="e">
        <f>VLOOKUP(B117,пр.взв!B7:E28,2,FALSE)</f>
        <v>#N/A</v>
      </c>
      <c r="D117" s="128" t="e">
        <f>VLOOKUP(C117,пр.взв!C7:F28,2,FALSE)</f>
        <v>#N/A</v>
      </c>
      <c r="E117" s="128" t="e">
        <f>VLOOKUP(D117,пр.взв!D7:G28,2,FALSE)</f>
        <v>#N/A</v>
      </c>
      <c r="F117" s="82"/>
      <c r="G117" s="82"/>
      <c r="H117" s="84"/>
      <c r="I117" s="86"/>
      <c r="K117" s="88"/>
      <c r="L117" s="100" t="e">
        <f>VLOOKUP(K117,пр.взв!B7:E28,2,FALSE)</f>
        <v>#N/A</v>
      </c>
      <c r="M117" s="100" t="e">
        <f>VLOOKUP(L117,пр.взв!C7:F28,2,FALSE)</f>
        <v>#N/A</v>
      </c>
      <c r="N117" s="100" t="e">
        <f>VLOOKUP(M117,пр.взв!D7:G28,2,FALSE)</f>
        <v>#N/A</v>
      </c>
      <c r="O117" s="82"/>
      <c r="P117" s="82"/>
      <c r="Q117" s="84"/>
      <c r="R117" s="86"/>
    </row>
    <row r="118" spans="1:18" ht="13.9" customHeight="1" thickBot="1">
      <c r="A118" s="12"/>
      <c r="B118" s="111"/>
      <c r="C118" s="115"/>
      <c r="D118" s="127"/>
      <c r="E118" s="127"/>
      <c r="F118" s="83"/>
      <c r="G118" s="83"/>
      <c r="H118" s="85"/>
      <c r="I118" s="87"/>
      <c r="K118" s="89"/>
      <c r="L118" s="99"/>
      <c r="M118" s="99"/>
      <c r="N118" s="99"/>
      <c r="O118" s="83"/>
      <c r="P118" s="83"/>
      <c r="Q118" s="85"/>
      <c r="R118" s="87"/>
    </row>
    <row r="119" spans="1:18" ht="13.15" customHeight="1">
      <c r="A119" s="12"/>
      <c r="B119" s="113"/>
      <c r="C119" s="114" t="e">
        <f>VLOOKUP(B119,пр.взв!B7:E28,2,FALSE)</f>
        <v>#N/A</v>
      </c>
      <c r="D119" s="126" t="e">
        <f>VLOOKUP(C119,пр.взв!C7:F28,2,FALSE)</f>
        <v>#N/A</v>
      </c>
      <c r="E119" s="126" t="e">
        <f>VLOOKUP(D119,пр.взв!D7:G28,2,FALSE)</f>
        <v>#N/A</v>
      </c>
      <c r="F119" s="92"/>
      <c r="G119" s="93"/>
      <c r="H119" s="94"/>
      <c r="I119" s="95"/>
      <c r="K119" s="96"/>
      <c r="L119" s="98" t="e">
        <f>VLOOKUP(K119,пр.взв!B7:F28,2,FALSE)</f>
        <v>#N/A</v>
      </c>
      <c r="M119" s="98" t="e">
        <f>VLOOKUP(L119,пр.взв!C7:G28,2,FALSE)</f>
        <v>#N/A</v>
      </c>
      <c r="N119" s="98" t="e">
        <f>VLOOKUP(M119,пр.взв!D7:H28,2,FALSE)</f>
        <v>#N/A</v>
      </c>
      <c r="O119" s="92"/>
      <c r="P119" s="93"/>
      <c r="Q119" s="94"/>
      <c r="R119" s="95"/>
    </row>
    <row r="120" spans="1:18" ht="13.15" customHeight="1">
      <c r="A120" s="12"/>
      <c r="B120" s="110"/>
      <c r="C120" s="115"/>
      <c r="D120" s="127"/>
      <c r="E120" s="127"/>
      <c r="F120" s="80"/>
      <c r="G120" s="82"/>
      <c r="H120" s="84"/>
      <c r="I120" s="86"/>
      <c r="K120" s="97"/>
      <c r="L120" s="99"/>
      <c r="M120" s="99"/>
      <c r="N120" s="99"/>
      <c r="O120" s="80"/>
      <c r="P120" s="82"/>
      <c r="Q120" s="84"/>
      <c r="R120" s="86"/>
    </row>
    <row r="121" spans="1:18" ht="13.15" customHeight="1">
      <c r="A121" s="12"/>
      <c r="B121" s="110"/>
      <c r="C121" s="99" t="e">
        <f>VLOOKUP(B121,пр.взв!B7:E28,2,FALSE)</f>
        <v>#N/A</v>
      </c>
      <c r="D121" s="128" t="e">
        <f>VLOOKUP(C121,пр.взв!C7:F28,2,FALSE)</f>
        <v>#N/A</v>
      </c>
      <c r="E121" s="128" t="e">
        <f>VLOOKUP(D121,пр.взв!D7:G28,2,FALSE)</f>
        <v>#N/A</v>
      </c>
      <c r="F121" s="80"/>
      <c r="G121" s="82"/>
      <c r="H121" s="84"/>
      <c r="I121" s="86"/>
      <c r="K121" s="88"/>
      <c r="L121" s="90" t="e">
        <f>VLOOKUP(K121,пр.взв!B7:E28,2,FALSE)</f>
        <v>#N/A</v>
      </c>
      <c r="M121" s="90" t="e">
        <f>VLOOKUP(L121,пр.взв!C7:F28,2,FALSE)</f>
        <v>#N/A</v>
      </c>
      <c r="N121" s="90" t="e">
        <f>VLOOKUP(M121,пр.взв!D7:G28,2,FALSE)</f>
        <v>#N/A</v>
      </c>
      <c r="O121" s="80"/>
      <c r="P121" s="82"/>
      <c r="Q121" s="84"/>
      <c r="R121" s="86"/>
    </row>
    <row r="122" spans="1:18" ht="13.9" customHeight="1" thickBot="1">
      <c r="A122" s="12"/>
      <c r="B122" s="111"/>
      <c r="C122" s="112"/>
      <c r="D122" s="129"/>
      <c r="E122" s="129"/>
      <c r="F122" s="81"/>
      <c r="G122" s="83"/>
      <c r="H122" s="85"/>
      <c r="I122" s="87"/>
      <c r="K122" s="89"/>
      <c r="L122" s="91"/>
      <c r="M122" s="91"/>
      <c r="N122" s="91"/>
      <c r="O122" s="81"/>
      <c r="P122" s="83"/>
      <c r="Q122" s="85"/>
      <c r="R122" s="87"/>
    </row>
    <row r="123" spans="1:18">
      <c r="A123" s="12"/>
      <c r="B123" s="12"/>
      <c r="C123" s="12"/>
      <c r="D123" s="12"/>
      <c r="E123" s="12"/>
      <c r="F123" s="12"/>
      <c r="G123" s="12"/>
      <c r="H123" s="12"/>
      <c r="I123" s="12"/>
      <c r="K123" s="12"/>
      <c r="L123" s="12"/>
      <c r="M123" s="12"/>
      <c r="N123" s="12"/>
      <c r="O123" s="12"/>
      <c r="P123" s="12"/>
      <c r="Q123" s="12"/>
      <c r="R123" s="12"/>
    </row>
    <row r="124" spans="1:18">
      <c r="A124" s="12"/>
      <c r="B124" s="12"/>
      <c r="C124" s="12"/>
      <c r="D124" s="12"/>
      <c r="E124" s="12"/>
      <c r="F124" s="12"/>
      <c r="G124" s="12"/>
      <c r="H124" s="12"/>
      <c r="I124" s="12"/>
      <c r="K124" s="12"/>
      <c r="L124" s="12"/>
      <c r="M124" s="12"/>
      <c r="N124" s="12"/>
      <c r="O124" s="12"/>
      <c r="P124" s="12"/>
      <c r="Q124" s="12"/>
      <c r="R124" s="12"/>
    </row>
    <row r="125" spans="1:18">
      <c r="A125" s="12"/>
      <c r="B125" s="12"/>
      <c r="C125" s="12"/>
      <c r="D125" s="12"/>
      <c r="E125" s="12"/>
      <c r="F125" s="12"/>
      <c r="G125" s="12"/>
      <c r="H125" s="12"/>
      <c r="I125" s="12"/>
      <c r="K125" s="12"/>
      <c r="L125" s="12"/>
      <c r="M125" s="12"/>
      <c r="N125" s="12"/>
      <c r="O125" s="12"/>
      <c r="P125" s="12"/>
      <c r="Q125" s="12"/>
      <c r="R125" s="12"/>
    </row>
    <row r="126" spans="1:18">
      <c r="A126" s="12"/>
      <c r="B126" s="12"/>
      <c r="C126" s="12"/>
      <c r="D126" s="12"/>
      <c r="E126" s="12"/>
      <c r="F126" s="12"/>
      <c r="G126" s="12"/>
      <c r="H126" s="12"/>
      <c r="I126" s="12"/>
      <c r="K126" s="12"/>
      <c r="L126" s="12"/>
      <c r="M126" s="12"/>
      <c r="N126" s="12"/>
      <c r="O126" s="12"/>
      <c r="P126" s="12"/>
      <c r="Q126" s="12"/>
      <c r="R126" s="12"/>
    </row>
    <row r="127" spans="1:18">
      <c r="A127" s="12"/>
      <c r="B127" s="12"/>
      <c r="C127" s="12"/>
      <c r="D127" s="12"/>
      <c r="E127" s="12"/>
      <c r="F127" s="12"/>
      <c r="G127" s="12"/>
      <c r="H127" s="12"/>
      <c r="I127" s="12"/>
      <c r="K127" s="12"/>
      <c r="L127" s="12"/>
      <c r="M127" s="12"/>
      <c r="N127" s="12"/>
      <c r="O127" s="12"/>
      <c r="P127" s="12"/>
      <c r="Q127" s="12"/>
      <c r="R127" s="12"/>
    </row>
    <row r="128" spans="1:18">
      <c r="A128" s="12"/>
      <c r="B128" s="12"/>
      <c r="C128" s="12"/>
      <c r="D128" s="12"/>
      <c r="E128" s="12"/>
      <c r="F128" s="12"/>
      <c r="G128" s="12"/>
      <c r="H128" s="12"/>
      <c r="I128" s="12"/>
      <c r="K128" s="12"/>
      <c r="L128" s="12"/>
      <c r="M128" s="12"/>
      <c r="N128" s="12"/>
      <c r="O128" s="12"/>
      <c r="P128" s="12"/>
      <c r="Q128" s="12"/>
      <c r="R128" s="12"/>
    </row>
    <row r="129" spans="1:18">
      <c r="A129" s="12"/>
      <c r="B129" s="12"/>
      <c r="C129" s="12"/>
      <c r="D129" s="12"/>
      <c r="E129" s="12"/>
      <c r="F129" s="12"/>
      <c r="G129" s="12"/>
      <c r="H129" s="12"/>
      <c r="I129" s="12"/>
      <c r="K129" s="12"/>
      <c r="L129" s="12"/>
      <c r="M129" s="12"/>
      <c r="N129" s="12"/>
      <c r="O129" s="12"/>
      <c r="P129" s="12"/>
      <c r="Q129" s="12"/>
      <c r="R129" s="12"/>
    </row>
    <row r="130" spans="1:18">
      <c r="A130" s="12"/>
      <c r="B130" s="12"/>
      <c r="C130" s="12"/>
      <c r="D130" s="12"/>
      <c r="E130" s="12"/>
      <c r="F130" s="12"/>
      <c r="G130" s="12"/>
      <c r="H130" s="12"/>
      <c r="I130" s="12"/>
      <c r="K130" s="12"/>
      <c r="L130" s="12"/>
      <c r="M130" s="12"/>
      <c r="N130" s="12"/>
      <c r="O130" s="12"/>
      <c r="P130" s="12"/>
      <c r="Q130" s="12"/>
      <c r="R130" s="12"/>
    </row>
    <row r="131" spans="1:18">
      <c r="A131" s="12"/>
      <c r="B131" s="12"/>
      <c r="C131" s="12"/>
      <c r="D131" s="12"/>
      <c r="E131" s="12"/>
      <c r="F131" s="12"/>
      <c r="G131" s="12"/>
      <c r="H131" s="12"/>
      <c r="I131" s="12"/>
    </row>
  </sheetData>
  <mergeCells count="961">
    <mergeCell ref="B1:I1"/>
    <mergeCell ref="B3:B4"/>
    <mergeCell ref="C3:C4"/>
    <mergeCell ref="D3:D4"/>
    <mergeCell ref="E3:E4"/>
    <mergeCell ref="F3:F4"/>
    <mergeCell ref="G3:G4"/>
    <mergeCell ref="H3:H4"/>
    <mergeCell ref="I3:I4"/>
    <mergeCell ref="F5:F6"/>
    <mergeCell ref="G5:G6"/>
    <mergeCell ref="H5:H6"/>
    <mergeCell ref="I5:I6"/>
    <mergeCell ref="B5:B6"/>
    <mergeCell ref="C5:C6"/>
    <mergeCell ref="D5:D6"/>
    <mergeCell ref="E5:E6"/>
    <mergeCell ref="E9:E10"/>
    <mergeCell ref="F9:F10"/>
    <mergeCell ref="G9:G10"/>
    <mergeCell ref="I7:I8"/>
    <mergeCell ref="B7:B8"/>
    <mergeCell ref="C7:C8"/>
    <mergeCell ref="D7:D8"/>
    <mergeCell ref="E7:E8"/>
    <mergeCell ref="G11:G12"/>
    <mergeCell ref="H11:H12"/>
    <mergeCell ref="I11:I12"/>
    <mergeCell ref="A11:A12"/>
    <mergeCell ref="F7:F8"/>
    <mergeCell ref="G7:G8"/>
    <mergeCell ref="H7:H8"/>
    <mergeCell ref="B9:B10"/>
    <mergeCell ref="C9:C10"/>
    <mergeCell ref="D9:D10"/>
    <mergeCell ref="C15:C16"/>
    <mergeCell ref="F13:F14"/>
    <mergeCell ref="G13:G14"/>
    <mergeCell ref="H9:H10"/>
    <mergeCell ref="I9:I10"/>
    <mergeCell ref="B11:B12"/>
    <mergeCell ref="C11:C12"/>
    <mergeCell ref="D11:D12"/>
    <mergeCell ref="E11:E12"/>
    <mergeCell ref="F11:F12"/>
    <mergeCell ref="G17:G18"/>
    <mergeCell ref="H17:H18"/>
    <mergeCell ref="I17:I18"/>
    <mergeCell ref="H15:H16"/>
    <mergeCell ref="I15:I16"/>
    <mergeCell ref="B13:B14"/>
    <mergeCell ref="C13:C14"/>
    <mergeCell ref="D13:D14"/>
    <mergeCell ref="E13:E14"/>
    <mergeCell ref="B15:B16"/>
    <mergeCell ref="C19:C20"/>
    <mergeCell ref="D19:D20"/>
    <mergeCell ref="E19:E20"/>
    <mergeCell ref="H13:H14"/>
    <mergeCell ref="I13:I14"/>
    <mergeCell ref="B17:B18"/>
    <mergeCell ref="C17:C18"/>
    <mergeCell ref="D17:D18"/>
    <mergeCell ref="E17:E18"/>
    <mergeCell ref="F17:F18"/>
    <mergeCell ref="I21:I22"/>
    <mergeCell ref="B21:B22"/>
    <mergeCell ref="C21:C22"/>
    <mergeCell ref="D21:D22"/>
    <mergeCell ref="E21:E22"/>
    <mergeCell ref="F19:F20"/>
    <mergeCell ref="G19:G20"/>
    <mergeCell ref="H19:H20"/>
    <mergeCell ref="I19:I20"/>
    <mergeCell ref="B19:B20"/>
    <mergeCell ref="A37:A38"/>
    <mergeCell ref="F21:F22"/>
    <mergeCell ref="G21:G22"/>
    <mergeCell ref="H21:H22"/>
    <mergeCell ref="A25:A26"/>
    <mergeCell ref="A29:A30"/>
    <mergeCell ref="A27:A28"/>
    <mergeCell ref="A23:A24"/>
    <mergeCell ref="B23:B24"/>
    <mergeCell ref="C23:C24"/>
    <mergeCell ref="H25:H26"/>
    <mergeCell ref="I25:I26"/>
    <mergeCell ref="D23:D24"/>
    <mergeCell ref="E23:E24"/>
    <mergeCell ref="F23:F24"/>
    <mergeCell ref="G23:G24"/>
    <mergeCell ref="F27:F28"/>
    <mergeCell ref="G27:G28"/>
    <mergeCell ref="H23:H24"/>
    <mergeCell ref="I23:I24"/>
    <mergeCell ref="B25:B26"/>
    <mergeCell ref="C25:C26"/>
    <mergeCell ref="D25:D26"/>
    <mergeCell ref="E25:E26"/>
    <mergeCell ref="F25:F26"/>
    <mergeCell ref="G25:G26"/>
    <mergeCell ref="B43:B44"/>
    <mergeCell ref="C43:C44"/>
    <mergeCell ref="D43:D44"/>
    <mergeCell ref="E43:E44"/>
    <mergeCell ref="H27:H28"/>
    <mergeCell ref="I27:I28"/>
    <mergeCell ref="B27:B28"/>
    <mergeCell ref="C27:C28"/>
    <mergeCell ref="D27:D28"/>
    <mergeCell ref="E27:E28"/>
    <mergeCell ref="E31:E32"/>
    <mergeCell ref="F31:F32"/>
    <mergeCell ref="H45:H46"/>
    <mergeCell ref="I45:I46"/>
    <mergeCell ref="F35:F36"/>
    <mergeCell ref="G35:G36"/>
    <mergeCell ref="H35:H36"/>
    <mergeCell ref="I35:I36"/>
    <mergeCell ref="F37:F38"/>
    <mergeCell ref="G37:G38"/>
    <mergeCell ref="B45:B46"/>
    <mergeCell ref="C45:C46"/>
    <mergeCell ref="H29:H30"/>
    <mergeCell ref="I29:I30"/>
    <mergeCell ref="D31:D32"/>
    <mergeCell ref="G31:G32"/>
    <mergeCell ref="H31:H32"/>
    <mergeCell ref="I31:I32"/>
    <mergeCell ref="B39:B40"/>
    <mergeCell ref="C39:C40"/>
    <mergeCell ref="A35:A36"/>
    <mergeCell ref="B29:B30"/>
    <mergeCell ref="C29:C30"/>
    <mergeCell ref="A31:A32"/>
    <mergeCell ref="A33:A34"/>
    <mergeCell ref="B31:B32"/>
    <mergeCell ref="C31:C32"/>
    <mergeCell ref="B33:B34"/>
    <mergeCell ref="C33:C34"/>
    <mergeCell ref="I51:I52"/>
    <mergeCell ref="I39:I40"/>
    <mergeCell ref="H51:H52"/>
    <mergeCell ref="H41:H42"/>
    <mergeCell ref="I41:I42"/>
    <mergeCell ref="H43:H44"/>
    <mergeCell ref="I43:I44"/>
    <mergeCell ref="H47:H48"/>
    <mergeCell ref="I47:I48"/>
    <mergeCell ref="H49:H50"/>
    <mergeCell ref="B53:B54"/>
    <mergeCell ref="C53:C54"/>
    <mergeCell ref="D53:D54"/>
    <mergeCell ref="E53:E54"/>
    <mergeCell ref="B51:B52"/>
    <mergeCell ref="C51:C52"/>
    <mergeCell ref="D51:D52"/>
    <mergeCell ref="E51:E52"/>
    <mergeCell ref="F45:F46"/>
    <mergeCell ref="G45:G46"/>
    <mergeCell ref="F51:F52"/>
    <mergeCell ref="G51:G52"/>
    <mergeCell ref="F41:F42"/>
    <mergeCell ref="G41:G42"/>
    <mergeCell ref="F47:F48"/>
    <mergeCell ref="G47:G48"/>
    <mergeCell ref="F49:F50"/>
    <mergeCell ref="G49:G50"/>
    <mergeCell ref="B55:B56"/>
    <mergeCell ref="C55:C56"/>
    <mergeCell ref="D55:D56"/>
    <mergeCell ref="E55:E56"/>
    <mergeCell ref="B35:B36"/>
    <mergeCell ref="C35:C36"/>
    <mergeCell ref="D35:D36"/>
    <mergeCell ref="E35:E36"/>
    <mergeCell ref="D37:D38"/>
    <mergeCell ref="E37:E38"/>
    <mergeCell ref="I37:I38"/>
    <mergeCell ref="H53:H54"/>
    <mergeCell ref="I53:I54"/>
    <mergeCell ref="H39:H40"/>
    <mergeCell ref="D33:D34"/>
    <mergeCell ref="E33:E34"/>
    <mergeCell ref="F53:F54"/>
    <mergeCell ref="G53:G54"/>
    <mergeCell ref="F43:F44"/>
    <mergeCell ref="G43:G44"/>
    <mergeCell ref="B57:B58"/>
    <mergeCell ref="C57:C58"/>
    <mergeCell ref="D57:D58"/>
    <mergeCell ref="E57:E58"/>
    <mergeCell ref="I55:I56"/>
    <mergeCell ref="F33:F34"/>
    <mergeCell ref="G33:G34"/>
    <mergeCell ref="H33:H34"/>
    <mergeCell ref="I33:I34"/>
    <mergeCell ref="H37:H38"/>
    <mergeCell ref="B37:B38"/>
    <mergeCell ref="C37:C38"/>
    <mergeCell ref="F55:F56"/>
    <mergeCell ref="G55:G56"/>
    <mergeCell ref="D39:D40"/>
    <mergeCell ref="E39:E40"/>
    <mergeCell ref="F39:F40"/>
    <mergeCell ref="G39:G40"/>
    <mergeCell ref="B41:B42"/>
    <mergeCell ref="C41:C42"/>
    <mergeCell ref="H59:H60"/>
    <mergeCell ref="I59:I60"/>
    <mergeCell ref="I113:I114"/>
    <mergeCell ref="I115:I116"/>
    <mergeCell ref="I117:I118"/>
    <mergeCell ref="I119:I120"/>
    <mergeCell ref="I105:I106"/>
    <mergeCell ref="I111:I112"/>
    <mergeCell ref="I97:I98"/>
    <mergeCell ref="I99:I100"/>
    <mergeCell ref="I101:I102"/>
    <mergeCell ref="I103:I104"/>
    <mergeCell ref="I121:I122"/>
    <mergeCell ref="I89:I90"/>
    <mergeCell ref="I91:I92"/>
    <mergeCell ref="I93:I94"/>
    <mergeCell ref="I95:I96"/>
    <mergeCell ref="I107:I108"/>
    <mergeCell ref="I109:I110"/>
    <mergeCell ref="I77:I78"/>
    <mergeCell ref="I79:I80"/>
    <mergeCell ref="I81:I82"/>
    <mergeCell ref="I83:I84"/>
    <mergeCell ref="I85:I86"/>
    <mergeCell ref="I87:I88"/>
    <mergeCell ref="I65:I66"/>
    <mergeCell ref="I67:I68"/>
    <mergeCell ref="I69:I70"/>
    <mergeCell ref="I71:I72"/>
    <mergeCell ref="I73:I74"/>
    <mergeCell ref="I75:I76"/>
    <mergeCell ref="H119:H120"/>
    <mergeCell ref="B121:B122"/>
    <mergeCell ref="C121:C122"/>
    <mergeCell ref="D121:D122"/>
    <mergeCell ref="E121:E122"/>
    <mergeCell ref="F121:F122"/>
    <mergeCell ref="G121:G122"/>
    <mergeCell ref="H121:H122"/>
    <mergeCell ref="B119:B120"/>
    <mergeCell ref="C119:C120"/>
    <mergeCell ref="D119:D120"/>
    <mergeCell ref="E119:E120"/>
    <mergeCell ref="F119:F120"/>
    <mergeCell ref="G119:G120"/>
    <mergeCell ref="H115:H116"/>
    <mergeCell ref="B117:B118"/>
    <mergeCell ref="C117:C118"/>
    <mergeCell ref="D117:D118"/>
    <mergeCell ref="E117:E118"/>
    <mergeCell ref="F117:F118"/>
    <mergeCell ref="G117:G118"/>
    <mergeCell ref="H117:H118"/>
    <mergeCell ref="B115:B116"/>
    <mergeCell ref="C115:C116"/>
    <mergeCell ref="D115:D116"/>
    <mergeCell ref="E115:E116"/>
    <mergeCell ref="F115:F116"/>
    <mergeCell ref="G115:G116"/>
    <mergeCell ref="H111:H112"/>
    <mergeCell ref="B113:B114"/>
    <mergeCell ref="C113:C114"/>
    <mergeCell ref="D113:D114"/>
    <mergeCell ref="E113:E114"/>
    <mergeCell ref="F113:F114"/>
    <mergeCell ref="G113:G114"/>
    <mergeCell ref="H113:H114"/>
    <mergeCell ref="B111:B112"/>
    <mergeCell ref="C111:C112"/>
    <mergeCell ref="D111:D112"/>
    <mergeCell ref="E111:E112"/>
    <mergeCell ref="F111:F112"/>
    <mergeCell ref="G111:G112"/>
    <mergeCell ref="H107:H108"/>
    <mergeCell ref="B109:B110"/>
    <mergeCell ref="C109:C110"/>
    <mergeCell ref="D109:D110"/>
    <mergeCell ref="E109:E110"/>
    <mergeCell ref="F109:F110"/>
    <mergeCell ref="G109:G110"/>
    <mergeCell ref="H109:H110"/>
    <mergeCell ref="B107:B108"/>
    <mergeCell ref="C107:C108"/>
    <mergeCell ref="D107:D108"/>
    <mergeCell ref="E107:E108"/>
    <mergeCell ref="F107:F108"/>
    <mergeCell ref="G107:G108"/>
    <mergeCell ref="H103:H104"/>
    <mergeCell ref="B105:B106"/>
    <mergeCell ref="C105:C106"/>
    <mergeCell ref="D105:D106"/>
    <mergeCell ref="E105:E106"/>
    <mergeCell ref="F105:F106"/>
    <mergeCell ref="G105:G106"/>
    <mergeCell ref="H105:H106"/>
    <mergeCell ref="B103:B104"/>
    <mergeCell ref="C103:C104"/>
    <mergeCell ref="D103:D104"/>
    <mergeCell ref="E103:E104"/>
    <mergeCell ref="F103:F104"/>
    <mergeCell ref="G103:G104"/>
    <mergeCell ref="H99:H100"/>
    <mergeCell ref="B101:B102"/>
    <mergeCell ref="C101:C102"/>
    <mergeCell ref="D101:D102"/>
    <mergeCell ref="E101:E102"/>
    <mergeCell ref="F101:F102"/>
    <mergeCell ref="G101:G102"/>
    <mergeCell ref="H101:H102"/>
    <mergeCell ref="B99:B100"/>
    <mergeCell ref="C99:C100"/>
    <mergeCell ref="D99:D100"/>
    <mergeCell ref="E99:E100"/>
    <mergeCell ref="F99:F100"/>
    <mergeCell ref="G99:G100"/>
    <mergeCell ref="H95:H96"/>
    <mergeCell ref="B97:B98"/>
    <mergeCell ref="C97:C98"/>
    <mergeCell ref="D97:D98"/>
    <mergeCell ref="E97:E98"/>
    <mergeCell ref="F97:F98"/>
    <mergeCell ref="G97:G98"/>
    <mergeCell ref="H97:H98"/>
    <mergeCell ref="B95:B96"/>
    <mergeCell ref="C95:C96"/>
    <mergeCell ref="D95:D96"/>
    <mergeCell ref="E95:E96"/>
    <mergeCell ref="F95:F96"/>
    <mergeCell ref="G95:G96"/>
    <mergeCell ref="H91:H92"/>
    <mergeCell ref="B93:B94"/>
    <mergeCell ref="C93:C94"/>
    <mergeCell ref="D93:D94"/>
    <mergeCell ref="E93:E94"/>
    <mergeCell ref="F93:F94"/>
    <mergeCell ref="G93:G94"/>
    <mergeCell ref="H93:H94"/>
    <mergeCell ref="B91:B92"/>
    <mergeCell ref="C91:C92"/>
    <mergeCell ref="D91:D92"/>
    <mergeCell ref="E91:E92"/>
    <mergeCell ref="F91:F92"/>
    <mergeCell ref="G91:G92"/>
    <mergeCell ref="H87:H88"/>
    <mergeCell ref="B89:B90"/>
    <mergeCell ref="C89:C90"/>
    <mergeCell ref="D89:D90"/>
    <mergeCell ref="E89:E90"/>
    <mergeCell ref="F89:F90"/>
    <mergeCell ref="G89:G90"/>
    <mergeCell ref="H89:H90"/>
    <mergeCell ref="B87:B88"/>
    <mergeCell ref="C87:C88"/>
    <mergeCell ref="D87:D88"/>
    <mergeCell ref="E87:E88"/>
    <mergeCell ref="F87:F88"/>
    <mergeCell ref="G87:G88"/>
    <mergeCell ref="H83:H84"/>
    <mergeCell ref="B85:B86"/>
    <mergeCell ref="C85:C86"/>
    <mergeCell ref="D85:D86"/>
    <mergeCell ref="E85:E86"/>
    <mergeCell ref="F85:F86"/>
    <mergeCell ref="G85:G86"/>
    <mergeCell ref="H85:H86"/>
    <mergeCell ref="B83:B84"/>
    <mergeCell ref="C83:C84"/>
    <mergeCell ref="D83:D84"/>
    <mergeCell ref="E83:E84"/>
    <mergeCell ref="F83:F84"/>
    <mergeCell ref="G83:G84"/>
    <mergeCell ref="H79:H80"/>
    <mergeCell ref="B81:B82"/>
    <mergeCell ref="C81:C82"/>
    <mergeCell ref="D81:D82"/>
    <mergeCell ref="E81:E82"/>
    <mergeCell ref="F81:F82"/>
    <mergeCell ref="G81:G82"/>
    <mergeCell ref="H81:H82"/>
    <mergeCell ref="B79:B80"/>
    <mergeCell ref="C79:C80"/>
    <mergeCell ref="D79:D80"/>
    <mergeCell ref="E79:E80"/>
    <mergeCell ref="F79:F80"/>
    <mergeCell ref="G79:G80"/>
    <mergeCell ref="H75:H76"/>
    <mergeCell ref="B77:B78"/>
    <mergeCell ref="C77:C78"/>
    <mergeCell ref="D77:D78"/>
    <mergeCell ref="E77:E78"/>
    <mergeCell ref="F77:F78"/>
    <mergeCell ref="G77:G78"/>
    <mergeCell ref="H77:H78"/>
    <mergeCell ref="B75:B76"/>
    <mergeCell ref="C75:C76"/>
    <mergeCell ref="D75:D76"/>
    <mergeCell ref="E75:E76"/>
    <mergeCell ref="F75:F76"/>
    <mergeCell ref="G75:G76"/>
    <mergeCell ref="H71:H72"/>
    <mergeCell ref="B73:B74"/>
    <mergeCell ref="C73:C74"/>
    <mergeCell ref="D73:D74"/>
    <mergeCell ref="E73:E74"/>
    <mergeCell ref="F73:F74"/>
    <mergeCell ref="G73:G74"/>
    <mergeCell ref="H73:H74"/>
    <mergeCell ref="B71:B72"/>
    <mergeCell ref="C71:C72"/>
    <mergeCell ref="D71:D72"/>
    <mergeCell ref="E71:E72"/>
    <mergeCell ref="F71:F72"/>
    <mergeCell ref="G71:G72"/>
    <mergeCell ref="H67:H68"/>
    <mergeCell ref="B69:B70"/>
    <mergeCell ref="C69:C70"/>
    <mergeCell ref="D69:D70"/>
    <mergeCell ref="E69:E70"/>
    <mergeCell ref="F69:F70"/>
    <mergeCell ref="G69:G70"/>
    <mergeCell ref="H69:H70"/>
    <mergeCell ref="D15:D16"/>
    <mergeCell ref="E15:E16"/>
    <mergeCell ref="F15:F16"/>
    <mergeCell ref="G15:G16"/>
    <mergeCell ref="H65:H66"/>
    <mergeCell ref="D29:D30"/>
    <mergeCell ref="E29:E30"/>
    <mergeCell ref="F29:F30"/>
    <mergeCell ref="B67:B68"/>
    <mergeCell ref="C67:C68"/>
    <mergeCell ref="D67:D68"/>
    <mergeCell ref="E67:E68"/>
    <mergeCell ref="F67:F68"/>
    <mergeCell ref="G67:G68"/>
    <mergeCell ref="G29:G30"/>
    <mergeCell ref="D59:D60"/>
    <mergeCell ref="E59:E60"/>
    <mergeCell ref="F57:F58"/>
    <mergeCell ref="F59:F60"/>
    <mergeCell ref="G59:G60"/>
    <mergeCell ref="D41:D42"/>
    <mergeCell ref="E41:E42"/>
    <mergeCell ref="D45:D46"/>
    <mergeCell ref="E45:E46"/>
    <mergeCell ref="B65:B66"/>
    <mergeCell ref="C65:C66"/>
    <mergeCell ref="D65:D66"/>
    <mergeCell ref="E65:E66"/>
    <mergeCell ref="F65:F66"/>
    <mergeCell ref="G65:G66"/>
    <mergeCell ref="B49:B50"/>
    <mergeCell ref="C49:C50"/>
    <mergeCell ref="D49:D50"/>
    <mergeCell ref="E49:E50"/>
    <mergeCell ref="B47:B48"/>
    <mergeCell ref="C47:C48"/>
    <mergeCell ref="D47:D48"/>
    <mergeCell ref="E47:E48"/>
    <mergeCell ref="I49:I50"/>
    <mergeCell ref="A3:A4"/>
    <mergeCell ref="A5:A6"/>
    <mergeCell ref="A7:A8"/>
    <mergeCell ref="A9:A10"/>
    <mergeCell ref="A13:A14"/>
    <mergeCell ref="A17:A18"/>
    <mergeCell ref="A19:A20"/>
    <mergeCell ref="A21:A22"/>
    <mergeCell ref="A15:A16"/>
    <mergeCell ref="A47:A48"/>
    <mergeCell ref="A49:A50"/>
    <mergeCell ref="A51:A52"/>
    <mergeCell ref="A53:A54"/>
    <mergeCell ref="A39:A40"/>
    <mergeCell ref="A41:A42"/>
    <mergeCell ref="A43:A44"/>
    <mergeCell ref="A45:A46"/>
    <mergeCell ref="A55:A56"/>
    <mergeCell ref="A57:A58"/>
    <mergeCell ref="A59:A60"/>
    <mergeCell ref="B63:I63"/>
    <mergeCell ref="B59:B60"/>
    <mergeCell ref="C59:C60"/>
    <mergeCell ref="G57:G58"/>
    <mergeCell ref="H57:H58"/>
    <mergeCell ref="I57:I58"/>
    <mergeCell ref="H55:H56"/>
    <mergeCell ref="K1:R1"/>
    <mergeCell ref="K3:K4"/>
    <mergeCell ref="L3:L4"/>
    <mergeCell ref="M3:M4"/>
    <mergeCell ref="N3:N4"/>
    <mergeCell ref="O3:O4"/>
    <mergeCell ref="P3:P4"/>
    <mergeCell ref="Q3:Q4"/>
    <mergeCell ref="R3:R4"/>
    <mergeCell ref="O5:O6"/>
    <mergeCell ref="P5:P6"/>
    <mergeCell ref="Q5:Q6"/>
    <mergeCell ref="R5:R6"/>
    <mergeCell ref="K5:K6"/>
    <mergeCell ref="L5:L6"/>
    <mergeCell ref="M5:M6"/>
    <mergeCell ref="N5:N6"/>
    <mergeCell ref="O7:O8"/>
    <mergeCell ref="P7:P8"/>
    <mergeCell ref="Q7:Q8"/>
    <mergeCell ref="R7:R8"/>
    <mergeCell ref="K7:K8"/>
    <mergeCell ref="L7:L8"/>
    <mergeCell ref="M7:M8"/>
    <mergeCell ref="N7:N8"/>
    <mergeCell ref="O9:O10"/>
    <mergeCell ref="P9:P10"/>
    <mergeCell ref="Q9:Q10"/>
    <mergeCell ref="R9:R10"/>
    <mergeCell ref="K9:K10"/>
    <mergeCell ref="L9:L10"/>
    <mergeCell ref="M9:M10"/>
    <mergeCell ref="N9:N10"/>
    <mergeCell ref="O11:O12"/>
    <mergeCell ref="P11:P12"/>
    <mergeCell ref="Q11:Q12"/>
    <mergeCell ref="R11:R12"/>
    <mergeCell ref="K11:K12"/>
    <mergeCell ref="L11:L12"/>
    <mergeCell ref="M11:M12"/>
    <mergeCell ref="N11:N12"/>
    <mergeCell ref="O13:O14"/>
    <mergeCell ref="P13:P14"/>
    <mergeCell ref="Q13:Q14"/>
    <mergeCell ref="R13:R14"/>
    <mergeCell ref="K13:K14"/>
    <mergeCell ref="L13:L14"/>
    <mergeCell ref="M13:M14"/>
    <mergeCell ref="N13:N14"/>
    <mergeCell ref="O15:O16"/>
    <mergeCell ref="P15:P16"/>
    <mergeCell ref="Q15:Q16"/>
    <mergeCell ref="R15:R16"/>
    <mergeCell ref="K15:K16"/>
    <mergeCell ref="L15:L16"/>
    <mergeCell ref="M15:M16"/>
    <mergeCell ref="N15:N16"/>
    <mergeCell ref="O17:O18"/>
    <mergeCell ref="P17:P18"/>
    <mergeCell ref="Q17:Q18"/>
    <mergeCell ref="R17:R18"/>
    <mergeCell ref="K17:K18"/>
    <mergeCell ref="L17:L18"/>
    <mergeCell ref="M17:M18"/>
    <mergeCell ref="N17:N18"/>
    <mergeCell ref="O19:O20"/>
    <mergeCell ref="P19:P20"/>
    <mergeCell ref="Q19:Q20"/>
    <mergeCell ref="R19:R20"/>
    <mergeCell ref="K19:K20"/>
    <mergeCell ref="L19:L20"/>
    <mergeCell ref="M19:M20"/>
    <mergeCell ref="N19:N20"/>
    <mergeCell ref="O21:O22"/>
    <mergeCell ref="P21:P22"/>
    <mergeCell ref="Q21:Q22"/>
    <mergeCell ref="R21:R22"/>
    <mergeCell ref="K21:K22"/>
    <mergeCell ref="L21:L22"/>
    <mergeCell ref="M21:M22"/>
    <mergeCell ref="N21:N22"/>
    <mergeCell ref="O23:O24"/>
    <mergeCell ref="P23:P24"/>
    <mergeCell ref="Q23:Q24"/>
    <mergeCell ref="R23:R24"/>
    <mergeCell ref="K23:K24"/>
    <mergeCell ref="L23:L24"/>
    <mergeCell ref="M23:M24"/>
    <mergeCell ref="N23:N24"/>
    <mergeCell ref="O25:O26"/>
    <mergeCell ref="P25:P26"/>
    <mergeCell ref="Q25:Q26"/>
    <mergeCell ref="R25:R26"/>
    <mergeCell ref="K25:K26"/>
    <mergeCell ref="L25:L26"/>
    <mergeCell ref="M25:M26"/>
    <mergeCell ref="N25:N26"/>
    <mergeCell ref="O27:O28"/>
    <mergeCell ref="P27:P28"/>
    <mergeCell ref="Q27:Q28"/>
    <mergeCell ref="R27:R28"/>
    <mergeCell ref="K27:K28"/>
    <mergeCell ref="L27:L28"/>
    <mergeCell ref="M27:M28"/>
    <mergeCell ref="N27:N28"/>
    <mergeCell ref="O29:O30"/>
    <mergeCell ref="P29:P30"/>
    <mergeCell ref="Q29:Q30"/>
    <mergeCell ref="R29:R30"/>
    <mergeCell ref="K29:K30"/>
    <mergeCell ref="L29:L30"/>
    <mergeCell ref="M29:M30"/>
    <mergeCell ref="N29:N30"/>
    <mergeCell ref="O31:O32"/>
    <mergeCell ref="P31:P32"/>
    <mergeCell ref="Q31:Q32"/>
    <mergeCell ref="R31:R32"/>
    <mergeCell ref="K31:K32"/>
    <mergeCell ref="L31:L32"/>
    <mergeCell ref="M31:M32"/>
    <mergeCell ref="N31:N32"/>
    <mergeCell ref="O33:O34"/>
    <mergeCell ref="P33:P34"/>
    <mergeCell ref="Q33:Q34"/>
    <mergeCell ref="R33:R34"/>
    <mergeCell ref="K33:K34"/>
    <mergeCell ref="L33:L34"/>
    <mergeCell ref="M33:M34"/>
    <mergeCell ref="N33:N34"/>
    <mergeCell ref="O35:O36"/>
    <mergeCell ref="P35:P36"/>
    <mergeCell ref="Q35:Q36"/>
    <mergeCell ref="R35:R36"/>
    <mergeCell ref="K35:K36"/>
    <mergeCell ref="L35:L36"/>
    <mergeCell ref="M35:M36"/>
    <mergeCell ref="N35:N36"/>
    <mergeCell ref="O37:O38"/>
    <mergeCell ref="P37:P38"/>
    <mergeCell ref="Q37:Q38"/>
    <mergeCell ref="R37:R38"/>
    <mergeCell ref="K37:K38"/>
    <mergeCell ref="L37:L38"/>
    <mergeCell ref="M37:M38"/>
    <mergeCell ref="N37:N38"/>
    <mergeCell ref="O39:O40"/>
    <mergeCell ref="P39:P40"/>
    <mergeCell ref="Q39:Q40"/>
    <mergeCell ref="R39:R40"/>
    <mergeCell ref="K39:K40"/>
    <mergeCell ref="L39:L40"/>
    <mergeCell ref="M39:M40"/>
    <mergeCell ref="N39:N40"/>
    <mergeCell ref="O41:O42"/>
    <mergeCell ref="P41:P42"/>
    <mergeCell ref="Q41:Q42"/>
    <mergeCell ref="R41:R42"/>
    <mergeCell ref="K41:K42"/>
    <mergeCell ref="L41:L42"/>
    <mergeCell ref="M41:M42"/>
    <mergeCell ref="N41:N42"/>
    <mergeCell ref="O43:O44"/>
    <mergeCell ref="P43:P44"/>
    <mergeCell ref="Q43:Q44"/>
    <mergeCell ref="R43:R44"/>
    <mergeCell ref="K43:K44"/>
    <mergeCell ref="L43:L44"/>
    <mergeCell ref="M43:M44"/>
    <mergeCell ref="N43:N44"/>
    <mergeCell ref="O45:O46"/>
    <mergeCell ref="P45:P46"/>
    <mergeCell ref="Q45:Q46"/>
    <mergeCell ref="R45:R46"/>
    <mergeCell ref="K45:K46"/>
    <mergeCell ref="L45:L46"/>
    <mergeCell ref="M45:M46"/>
    <mergeCell ref="N45:N46"/>
    <mergeCell ref="O47:O48"/>
    <mergeCell ref="P47:P48"/>
    <mergeCell ref="Q47:Q48"/>
    <mergeCell ref="R47:R48"/>
    <mergeCell ref="K47:K48"/>
    <mergeCell ref="L47:L48"/>
    <mergeCell ref="M47:M48"/>
    <mergeCell ref="N47:N48"/>
    <mergeCell ref="O49:O50"/>
    <mergeCell ref="P49:P50"/>
    <mergeCell ref="Q49:Q50"/>
    <mergeCell ref="R49:R50"/>
    <mergeCell ref="K49:K50"/>
    <mergeCell ref="L49:L50"/>
    <mergeCell ref="M49:M50"/>
    <mergeCell ref="N49:N50"/>
    <mergeCell ref="O51:O52"/>
    <mergeCell ref="P51:P52"/>
    <mergeCell ref="Q51:Q52"/>
    <mergeCell ref="R51:R52"/>
    <mergeCell ref="K51:K52"/>
    <mergeCell ref="L51:L52"/>
    <mergeCell ref="M51:M52"/>
    <mergeCell ref="N51:N52"/>
    <mergeCell ref="O53:O54"/>
    <mergeCell ref="P53:P54"/>
    <mergeCell ref="Q53:Q54"/>
    <mergeCell ref="R53:R54"/>
    <mergeCell ref="K53:K54"/>
    <mergeCell ref="L53:L54"/>
    <mergeCell ref="M53:M54"/>
    <mergeCell ref="N53:N54"/>
    <mergeCell ref="O55:O56"/>
    <mergeCell ref="P55:P56"/>
    <mergeCell ref="Q55:Q56"/>
    <mergeCell ref="R55:R56"/>
    <mergeCell ref="K55:K56"/>
    <mergeCell ref="L55:L56"/>
    <mergeCell ref="M55:M56"/>
    <mergeCell ref="N55:N56"/>
    <mergeCell ref="O57:O58"/>
    <mergeCell ref="P57:P58"/>
    <mergeCell ref="Q57:Q58"/>
    <mergeCell ref="R57:R58"/>
    <mergeCell ref="K57:K58"/>
    <mergeCell ref="L57:L58"/>
    <mergeCell ref="M57:M58"/>
    <mergeCell ref="N57:N58"/>
    <mergeCell ref="O59:O60"/>
    <mergeCell ref="P59:P60"/>
    <mergeCell ref="Q59:Q60"/>
    <mergeCell ref="R59:R60"/>
    <mergeCell ref="K59:K60"/>
    <mergeCell ref="L59:L60"/>
    <mergeCell ref="M59:M60"/>
    <mergeCell ref="N59:N60"/>
    <mergeCell ref="K63:R63"/>
    <mergeCell ref="K65:K66"/>
    <mergeCell ref="L65:L66"/>
    <mergeCell ref="M65:M66"/>
    <mergeCell ref="N65:N66"/>
    <mergeCell ref="O65:O66"/>
    <mergeCell ref="P65:P66"/>
    <mergeCell ref="Q65:Q66"/>
    <mergeCell ref="R65:R66"/>
    <mergeCell ref="O67:O68"/>
    <mergeCell ref="P67:P68"/>
    <mergeCell ref="Q67:Q68"/>
    <mergeCell ref="R67:R68"/>
    <mergeCell ref="K67:K68"/>
    <mergeCell ref="L67:L68"/>
    <mergeCell ref="M67:M68"/>
    <mergeCell ref="N67:N68"/>
    <mergeCell ref="O69:O70"/>
    <mergeCell ref="P69:P70"/>
    <mergeCell ref="Q69:Q70"/>
    <mergeCell ref="R69:R70"/>
    <mergeCell ref="K69:K70"/>
    <mergeCell ref="L69:L70"/>
    <mergeCell ref="M69:M70"/>
    <mergeCell ref="N69:N70"/>
    <mergeCell ref="O71:O72"/>
    <mergeCell ref="P71:P72"/>
    <mergeCell ref="Q71:Q72"/>
    <mergeCell ref="R71:R72"/>
    <mergeCell ref="K71:K72"/>
    <mergeCell ref="L71:L72"/>
    <mergeCell ref="M71:M72"/>
    <mergeCell ref="N71:N72"/>
    <mergeCell ref="O73:O74"/>
    <mergeCell ref="P73:P74"/>
    <mergeCell ref="Q73:Q74"/>
    <mergeCell ref="R73:R74"/>
    <mergeCell ref="K73:K74"/>
    <mergeCell ref="L73:L74"/>
    <mergeCell ref="M73:M74"/>
    <mergeCell ref="N73:N74"/>
    <mergeCell ref="O75:O76"/>
    <mergeCell ref="P75:P76"/>
    <mergeCell ref="Q75:Q76"/>
    <mergeCell ref="R75:R76"/>
    <mergeCell ref="K75:K76"/>
    <mergeCell ref="L75:L76"/>
    <mergeCell ref="M75:M76"/>
    <mergeCell ref="N75:N76"/>
    <mergeCell ref="O77:O78"/>
    <mergeCell ref="P77:P78"/>
    <mergeCell ref="Q77:Q78"/>
    <mergeCell ref="R77:R78"/>
    <mergeCell ref="K77:K78"/>
    <mergeCell ref="L77:L78"/>
    <mergeCell ref="M77:M78"/>
    <mergeCell ref="N77:N78"/>
    <mergeCell ref="O79:O80"/>
    <mergeCell ref="P79:P80"/>
    <mergeCell ref="Q79:Q80"/>
    <mergeCell ref="R79:R80"/>
    <mergeCell ref="K79:K80"/>
    <mergeCell ref="L79:L80"/>
    <mergeCell ref="M79:M80"/>
    <mergeCell ref="N79:N80"/>
    <mergeCell ref="O81:O82"/>
    <mergeCell ref="P81:P82"/>
    <mergeCell ref="Q81:Q82"/>
    <mergeCell ref="R81:R82"/>
    <mergeCell ref="K81:K82"/>
    <mergeCell ref="L81:L82"/>
    <mergeCell ref="M81:M82"/>
    <mergeCell ref="N81:N82"/>
    <mergeCell ref="O83:O84"/>
    <mergeCell ref="P83:P84"/>
    <mergeCell ref="Q83:Q84"/>
    <mergeCell ref="R83:R84"/>
    <mergeCell ref="K83:K84"/>
    <mergeCell ref="L83:L84"/>
    <mergeCell ref="M83:M84"/>
    <mergeCell ref="N83:N84"/>
    <mergeCell ref="O85:O86"/>
    <mergeCell ref="P85:P86"/>
    <mergeCell ref="Q85:Q86"/>
    <mergeCell ref="R85:R86"/>
    <mergeCell ref="K85:K86"/>
    <mergeCell ref="L85:L86"/>
    <mergeCell ref="M85:M86"/>
    <mergeCell ref="N85:N86"/>
    <mergeCell ref="O87:O88"/>
    <mergeCell ref="P87:P88"/>
    <mergeCell ref="Q87:Q88"/>
    <mergeCell ref="R87:R88"/>
    <mergeCell ref="K87:K88"/>
    <mergeCell ref="L87:L88"/>
    <mergeCell ref="M87:M88"/>
    <mergeCell ref="N87:N88"/>
    <mergeCell ref="O89:O90"/>
    <mergeCell ref="P89:P90"/>
    <mergeCell ref="Q89:Q90"/>
    <mergeCell ref="R89:R90"/>
    <mergeCell ref="K89:K90"/>
    <mergeCell ref="L89:L90"/>
    <mergeCell ref="M89:M90"/>
    <mergeCell ref="N89:N90"/>
    <mergeCell ref="O91:O92"/>
    <mergeCell ref="P91:P92"/>
    <mergeCell ref="Q91:Q92"/>
    <mergeCell ref="R91:R92"/>
    <mergeCell ref="K91:K92"/>
    <mergeCell ref="L91:L92"/>
    <mergeCell ref="M91:M92"/>
    <mergeCell ref="N91:N92"/>
    <mergeCell ref="O93:O94"/>
    <mergeCell ref="P93:P94"/>
    <mergeCell ref="Q93:Q94"/>
    <mergeCell ref="R93:R94"/>
    <mergeCell ref="K93:K94"/>
    <mergeCell ref="L93:L94"/>
    <mergeCell ref="M93:M94"/>
    <mergeCell ref="N93:N94"/>
    <mergeCell ref="O95:O96"/>
    <mergeCell ref="P95:P96"/>
    <mergeCell ref="Q95:Q96"/>
    <mergeCell ref="R95:R96"/>
    <mergeCell ref="K95:K96"/>
    <mergeCell ref="L95:L96"/>
    <mergeCell ref="M95:M96"/>
    <mergeCell ref="N95:N96"/>
    <mergeCell ref="O97:O98"/>
    <mergeCell ref="P97:P98"/>
    <mergeCell ref="Q97:Q98"/>
    <mergeCell ref="R97:R98"/>
    <mergeCell ref="K97:K98"/>
    <mergeCell ref="L97:L98"/>
    <mergeCell ref="M97:M98"/>
    <mergeCell ref="N97:N98"/>
    <mergeCell ref="O99:O100"/>
    <mergeCell ref="P99:P100"/>
    <mergeCell ref="Q99:Q100"/>
    <mergeCell ref="R99:R100"/>
    <mergeCell ref="K99:K100"/>
    <mergeCell ref="L99:L100"/>
    <mergeCell ref="M99:M100"/>
    <mergeCell ref="N99:N100"/>
    <mergeCell ref="O101:O102"/>
    <mergeCell ref="P101:P102"/>
    <mergeCell ref="Q101:Q102"/>
    <mergeCell ref="R101:R102"/>
    <mergeCell ref="K101:K102"/>
    <mergeCell ref="L101:L102"/>
    <mergeCell ref="M101:M102"/>
    <mergeCell ref="N101:N102"/>
    <mergeCell ref="O103:O104"/>
    <mergeCell ref="P103:P104"/>
    <mergeCell ref="Q103:Q104"/>
    <mergeCell ref="R103:R104"/>
    <mergeCell ref="K103:K104"/>
    <mergeCell ref="L103:L104"/>
    <mergeCell ref="M103:M104"/>
    <mergeCell ref="N103:N104"/>
    <mergeCell ref="O105:O106"/>
    <mergeCell ref="P105:P106"/>
    <mergeCell ref="Q105:Q106"/>
    <mergeCell ref="R105:R106"/>
    <mergeCell ref="K105:K106"/>
    <mergeCell ref="L105:L106"/>
    <mergeCell ref="M105:M106"/>
    <mergeCell ref="N105:N106"/>
    <mergeCell ref="O107:O108"/>
    <mergeCell ref="P107:P108"/>
    <mergeCell ref="Q107:Q108"/>
    <mergeCell ref="R107:R108"/>
    <mergeCell ref="K107:K108"/>
    <mergeCell ref="L107:L108"/>
    <mergeCell ref="M107:M108"/>
    <mergeCell ref="N107:N108"/>
    <mergeCell ref="O109:O110"/>
    <mergeCell ref="P109:P110"/>
    <mergeCell ref="Q109:Q110"/>
    <mergeCell ref="R109:R110"/>
    <mergeCell ref="K109:K110"/>
    <mergeCell ref="L109:L110"/>
    <mergeCell ref="M109:M110"/>
    <mergeCell ref="N109:N110"/>
    <mergeCell ref="O111:O112"/>
    <mergeCell ref="P111:P112"/>
    <mergeCell ref="Q111:Q112"/>
    <mergeCell ref="R111:R112"/>
    <mergeCell ref="K111:K112"/>
    <mergeCell ref="L111:L112"/>
    <mergeCell ref="M111:M112"/>
    <mergeCell ref="N111:N112"/>
    <mergeCell ref="O113:O114"/>
    <mergeCell ref="P113:P114"/>
    <mergeCell ref="Q113:Q114"/>
    <mergeCell ref="R113:R114"/>
    <mergeCell ref="K113:K114"/>
    <mergeCell ref="L113:L114"/>
    <mergeCell ref="M113:M114"/>
    <mergeCell ref="N113:N114"/>
    <mergeCell ref="O115:O116"/>
    <mergeCell ref="P115:P116"/>
    <mergeCell ref="Q115:Q116"/>
    <mergeCell ref="R115:R116"/>
    <mergeCell ref="K115:K116"/>
    <mergeCell ref="L115:L116"/>
    <mergeCell ref="M115:M116"/>
    <mergeCell ref="N115:N116"/>
    <mergeCell ref="O117:O118"/>
    <mergeCell ref="P117:P118"/>
    <mergeCell ref="Q117:Q118"/>
    <mergeCell ref="R117:R118"/>
    <mergeCell ref="K117:K118"/>
    <mergeCell ref="L117:L118"/>
    <mergeCell ref="M117:M118"/>
    <mergeCell ref="N117:N118"/>
    <mergeCell ref="O119:O120"/>
    <mergeCell ref="P119:P120"/>
    <mergeCell ref="Q119:Q120"/>
    <mergeCell ref="R119:R120"/>
    <mergeCell ref="K119:K120"/>
    <mergeCell ref="L119:L120"/>
    <mergeCell ref="M119:M120"/>
    <mergeCell ref="N119:N120"/>
    <mergeCell ref="O121:O122"/>
    <mergeCell ref="P121:P122"/>
    <mergeCell ref="Q121:Q122"/>
    <mergeCell ref="R121:R122"/>
    <mergeCell ref="K121:K122"/>
    <mergeCell ref="L121:L122"/>
    <mergeCell ref="M121:M122"/>
    <mergeCell ref="N121:N122"/>
  </mergeCells>
  <phoneticPr fontId="14" type="noConversion"/>
  <printOptions horizontalCentered="1"/>
  <pageMargins left="0" right="0" top="0" bottom="0" header="0.51181102362204722" footer="0.51181102362204722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2" enableFormatConditionsCalculation="0">
    <tabColor indexed="12"/>
  </sheetPr>
  <dimension ref="A1:AG171"/>
  <sheetViews>
    <sheetView workbookViewId="0">
      <pane xSplit="4" ySplit="6" topLeftCell="E7" activePane="bottomRight" state="frozen"/>
      <selection pane="topRight" activeCell="F1" sqref="F1"/>
      <selection pane="bottomLeft" activeCell="A7" sqref="A7"/>
      <selection pane="bottomRight" activeCell="Z11" sqref="Z11:Z12"/>
    </sheetView>
  </sheetViews>
  <sheetFormatPr defaultRowHeight="12.75"/>
  <cols>
    <col min="1" max="1" width="4" customWidth="1"/>
    <col min="2" max="2" width="15.28515625" customWidth="1"/>
    <col min="3" max="3" width="9.28515625" customWidth="1"/>
    <col min="4" max="4" width="12" customWidth="1"/>
    <col min="5" max="5" width="2.7109375" customWidth="1"/>
    <col min="6" max="24" width="2.5703125" customWidth="1"/>
    <col min="25" max="25" width="3.7109375" customWidth="1"/>
    <col min="26" max="26" width="3.42578125" customWidth="1"/>
    <col min="27" max="27" width="3.85546875" customWidth="1"/>
    <col min="28" max="32" width="3.7109375" customWidth="1"/>
  </cols>
  <sheetData>
    <row r="1" spans="1:33" ht="21" thickBot="1">
      <c r="A1" s="213"/>
      <c r="B1" s="213"/>
      <c r="C1" s="213"/>
      <c r="D1" s="213"/>
      <c r="E1" s="213"/>
      <c r="F1" s="213"/>
      <c r="G1" s="213"/>
      <c r="H1" s="213"/>
      <c r="I1" s="213"/>
      <c r="J1" s="213"/>
      <c r="K1" s="213"/>
      <c r="L1" s="213"/>
      <c r="M1" s="213"/>
      <c r="N1" s="213"/>
      <c r="O1" s="213"/>
      <c r="P1" s="213"/>
      <c r="Q1" s="213"/>
      <c r="R1" s="213"/>
      <c r="S1" s="213"/>
      <c r="T1" s="213"/>
      <c r="U1" s="213"/>
      <c r="V1" s="213"/>
      <c r="W1" s="213"/>
      <c r="X1" s="213"/>
      <c r="Y1" s="213"/>
      <c r="Z1" s="213"/>
      <c r="AA1" s="213"/>
    </row>
    <row r="2" spans="1:33" ht="24.75" customHeight="1" thickBot="1">
      <c r="A2" s="191" t="s">
        <v>34</v>
      </c>
      <c r="B2" s="192"/>
      <c r="C2" s="192"/>
      <c r="D2" s="192"/>
      <c r="E2" s="192"/>
      <c r="F2" s="192"/>
      <c r="G2" s="192"/>
      <c r="H2" s="192"/>
      <c r="I2" s="192"/>
      <c r="J2" s="205" t="s">
        <v>129</v>
      </c>
      <c r="K2" s="206"/>
      <c r="L2" s="206"/>
      <c r="M2" s="206"/>
      <c r="N2" s="206"/>
      <c r="O2" s="206"/>
      <c r="P2" s="206"/>
      <c r="Q2" s="206"/>
      <c r="R2" s="206"/>
      <c r="S2" s="206"/>
      <c r="T2" s="206"/>
      <c r="U2" s="206"/>
      <c r="V2" s="206"/>
      <c r="W2" s="206"/>
      <c r="X2" s="206"/>
      <c r="Y2" s="206"/>
      <c r="Z2" s="206"/>
      <c r="AA2" s="207"/>
    </row>
    <row r="3" spans="1:33" ht="24.75" hidden="1" customHeight="1" thickBot="1">
      <c r="A3" s="191" t="s">
        <v>39</v>
      </c>
      <c r="B3" s="224"/>
      <c r="C3" s="224"/>
      <c r="D3" s="224"/>
      <c r="E3" s="65"/>
      <c r="F3" s="65"/>
      <c r="G3" s="65"/>
      <c r="H3" s="65"/>
      <c r="I3" s="65"/>
      <c r="J3" s="66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3"/>
      <c r="X3" s="63"/>
      <c r="Y3" s="63"/>
      <c r="Z3" s="63"/>
      <c r="AA3" s="64"/>
    </row>
    <row r="4" spans="1:33" ht="20.25" customHeight="1" thickBot="1">
      <c r="A4" s="217" t="str">
        <f>HYPERLINK([1]реквизиты!$A$3)</f>
        <v>9-10 октября 2015 года           город Самара</v>
      </c>
      <c r="B4" s="218"/>
      <c r="C4" s="218"/>
      <c r="D4" s="218"/>
      <c r="E4" s="218"/>
      <c r="F4" s="218"/>
      <c r="G4" s="218"/>
      <c r="H4" s="218"/>
      <c r="I4" s="218"/>
      <c r="J4" s="218"/>
      <c r="K4" s="218"/>
      <c r="L4" s="218"/>
      <c r="M4" s="218"/>
      <c r="N4" s="218"/>
      <c r="O4" s="218"/>
      <c r="P4" s="218"/>
      <c r="Q4" s="218"/>
      <c r="R4" s="218"/>
      <c r="S4" s="218"/>
      <c r="T4" s="218"/>
      <c r="U4" s="218"/>
      <c r="V4" s="219"/>
      <c r="W4" s="214" t="str">
        <f>HYPERLINK(пр.взв!D4)</f>
        <v>В.к.    82  кг.</v>
      </c>
      <c r="X4" s="215"/>
      <c r="Y4" s="215"/>
      <c r="Z4" s="215"/>
      <c r="AA4" s="216"/>
      <c r="AB4" s="16"/>
      <c r="AC4" s="16"/>
    </row>
    <row r="5" spans="1:33" ht="14.25" customHeight="1" thickBot="1">
      <c r="A5" s="170" t="s">
        <v>5</v>
      </c>
      <c r="B5" s="172" t="s">
        <v>2</v>
      </c>
      <c r="C5" s="193" t="s">
        <v>3</v>
      </c>
      <c r="D5" s="195" t="s">
        <v>35</v>
      </c>
      <c r="E5" s="197" t="s">
        <v>6</v>
      </c>
      <c r="F5" s="198"/>
      <c r="G5" s="198"/>
      <c r="H5" s="198"/>
      <c r="I5" s="198"/>
      <c r="J5" s="198"/>
      <c r="K5" s="198"/>
      <c r="L5" s="198"/>
      <c r="M5" s="198"/>
      <c r="N5" s="198"/>
      <c r="O5" s="198"/>
      <c r="P5" s="198"/>
      <c r="Q5" s="198"/>
      <c r="R5" s="198"/>
      <c r="S5" s="198"/>
      <c r="T5" s="198"/>
      <c r="U5" s="198"/>
      <c r="V5" s="198"/>
      <c r="W5" s="199"/>
      <c r="X5" s="200"/>
      <c r="Y5" s="208" t="s">
        <v>7</v>
      </c>
      <c r="Z5" s="210" t="s">
        <v>38</v>
      </c>
      <c r="AA5" s="163" t="s">
        <v>15</v>
      </c>
      <c r="AB5" s="16"/>
      <c r="AC5" s="16"/>
      <c r="AG5" s="25"/>
    </row>
    <row r="6" spans="1:33" ht="15" customHeight="1" thickBot="1">
      <c r="A6" s="171"/>
      <c r="B6" s="173"/>
      <c r="C6" s="194"/>
      <c r="D6" s="196"/>
      <c r="E6" s="168">
        <v>1</v>
      </c>
      <c r="F6" s="167"/>
      <c r="G6" s="168">
        <v>2</v>
      </c>
      <c r="H6" s="169"/>
      <c r="I6" s="166">
        <v>3</v>
      </c>
      <c r="J6" s="167"/>
      <c r="K6" s="168">
        <v>4</v>
      </c>
      <c r="L6" s="169"/>
      <c r="M6" s="166">
        <v>5</v>
      </c>
      <c r="N6" s="167"/>
      <c r="O6" s="168">
        <v>6</v>
      </c>
      <c r="P6" s="169"/>
      <c r="Q6" s="166" t="s">
        <v>126</v>
      </c>
      <c r="R6" s="167"/>
      <c r="S6" s="168" t="s">
        <v>127</v>
      </c>
      <c r="T6" s="169"/>
      <c r="U6" s="168">
        <v>9</v>
      </c>
      <c r="V6" s="169"/>
      <c r="W6" s="168">
        <v>10</v>
      </c>
      <c r="X6" s="169"/>
      <c r="Y6" s="209"/>
      <c r="Z6" s="211"/>
      <c r="AA6" s="164"/>
      <c r="AB6" s="36"/>
      <c r="AC6" s="36"/>
      <c r="AD6" s="27"/>
      <c r="AE6" s="27"/>
      <c r="AF6" s="2"/>
    </row>
    <row r="7" spans="1:33" ht="14.25" customHeight="1">
      <c r="A7" s="160">
        <v>1</v>
      </c>
      <c r="B7" s="161" t="str">
        <f>VLOOKUP(A7,пр.взв!B7:E28,2,FALSE)</f>
        <v>Удов Константин Владимирович</v>
      </c>
      <c r="C7" s="119" t="str">
        <f>VLOOKUP(A7,пр.взв!B7:F84,3,FALSE)</f>
        <v>15.03.1996, мс</v>
      </c>
      <c r="D7" s="119" t="str">
        <f>VLOOKUP(A7,пр.взв!B7:G84,4,FALSE)</f>
        <v>ЦФО, Владимирская,Владимир</v>
      </c>
      <c r="E7" s="189">
        <v>2</v>
      </c>
      <c r="F7" s="55">
        <v>0</v>
      </c>
      <c r="G7" s="165">
        <v>3</v>
      </c>
      <c r="H7" s="55">
        <v>0</v>
      </c>
      <c r="I7" s="190">
        <v>5</v>
      </c>
      <c r="J7" s="75">
        <v>1</v>
      </c>
      <c r="K7" s="190">
        <v>7</v>
      </c>
      <c r="L7" s="75">
        <v>0</v>
      </c>
      <c r="M7" s="165"/>
      <c r="N7" s="55"/>
      <c r="O7" s="165" t="s">
        <v>120</v>
      </c>
      <c r="P7" s="55"/>
      <c r="Q7" s="165">
        <v>12</v>
      </c>
      <c r="R7" s="55">
        <v>3</v>
      </c>
      <c r="S7" s="165"/>
      <c r="T7" s="55"/>
      <c r="U7" s="165"/>
      <c r="V7" s="55"/>
      <c r="W7" s="165"/>
      <c r="X7" s="55"/>
      <c r="Y7" s="142"/>
      <c r="Z7" s="175">
        <f>SUM(F7+H7+J7+L7+N7+P7+R7+T7+V7+X7)</f>
        <v>4</v>
      </c>
      <c r="AA7" s="133">
        <v>3</v>
      </c>
      <c r="AB7" s="34"/>
      <c r="AC7" s="34"/>
      <c r="AD7" s="34"/>
      <c r="AE7" s="34"/>
      <c r="AF7" s="34"/>
      <c r="AG7" s="34"/>
    </row>
    <row r="8" spans="1:33" ht="14.25" customHeight="1" thickBot="1">
      <c r="A8" s="159"/>
      <c r="B8" s="162"/>
      <c r="C8" s="174"/>
      <c r="D8" s="174"/>
      <c r="E8" s="183"/>
      <c r="F8" s="72" t="s">
        <v>107</v>
      </c>
      <c r="G8" s="165"/>
      <c r="H8" s="72" t="s">
        <v>108</v>
      </c>
      <c r="I8" s="190"/>
      <c r="J8" s="72"/>
      <c r="K8" s="190"/>
      <c r="L8" s="72" t="s">
        <v>119</v>
      </c>
      <c r="M8" s="165"/>
      <c r="N8" s="23"/>
      <c r="O8" s="165"/>
      <c r="P8" s="23"/>
      <c r="Q8" s="165"/>
      <c r="R8" s="23"/>
      <c r="S8" s="165"/>
      <c r="T8" s="23"/>
      <c r="U8" s="165"/>
      <c r="V8" s="23"/>
      <c r="W8" s="165"/>
      <c r="X8" s="23"/>
      <c r="Y8" s="143"/>
      <c r="Z8" s="176"/>
      <c r="AA8" s="134"/>
      <c r="AB8" s="34"/>
      <c r="AC8" s="34"/>
      <c r="AD8" s="34"/>
      <c r="AE8" s="34"/>
      <c r="AF8" s="34"/>
      <c r="AG8" s="34"/>
    </row>
    <row r="9" spans="1:33" ht="14.25" customHeight="1" thickTop="1">
      <c r="A9" s="148">
        <v>2</v>
      </c>
      <c r="B9" s="146" t="str">
        <f>VLOOKUP(A9,пр.взв!B9:E30,2,FALSE)</f>
        <v>Соколов Михаил Дмитриевич</v>
      </c>
      <c r="C9" s="153" t="str">
        <f>VLOOKUP(A9,пр.взв!B9:F86,3,FALSE)</f>
        <v>03.03.1994, кмс</v>
      </c>
      <c r="D9" s="153" t="str">
        <f>VLOOKUP(A9,пр.взв!B9:G86,4,FALSE)</f>
        <v>ПФО,Самарская,Самара, СГАУ</v>
      </c>
      <c r="E9" s="182">
        <v>1</v>
      </c>
      <c r="F9" s="21">
        <v>4</v>
      </c>
      <c r="G9" s="179">
        <v>4</v>
      </c>
      <c r="H9" s="21">
        <v>0</v>
      </c>
      <c r="I9" s="201">
        <v>7</v>
      </c>
      <c r="J9" s="76">
        <v>4</v>
      </c>
      <c r="K9" s="201" t="s">
        <v>128</v>
      </c>
      <c r="L9" s="76"/>
      <c r="M9" s="179" t="s">
        <v>128</v>
      </c>
      <c r="N9" s="21"/>
      <c r="O9" s="179" t="s">
        <v>128</v>
      </c>
      <c r="P9" s="21"/>
      <c r="Q9" s="179" t="s">
        <v>128</v>
      </c>
      <c r="R9" s="21"/>
      <c r="S9" s="179" t="s">
        <v>128</v>
      </c>
      <c r="T9" s="22"/>
      <c r="U9" s="179"/>
      <c r="V9" s="22"/>
      <c r="W9" s="179"/>
      <c r="X9" s="22"/>
      <c r="Y9" s="142">
        <v>3</v>
      </c>
      <c r="Z9" s="133">
        <v>8</v>
      </c>
      <c r="AA9" s="133">
        <v>9</v>
      </c>
      <c r="AB9" s="34"/>
      <c r="AC9" s="34"/>
      <c r="AD9" s="34"/>
      <c r="AE9" s="34"/>
      <c r="AF9" s="34"/>
      <c r="AG9" s="34"/>
    </row>
    <row r="10" spans="1:33" ht="14.25" customHeight="1" thickBot="1">
      <c r="A10" s="149"/>
      <c r="B10" s="147"/>
      <c r="C10" s="154"/>
      <c r="D10" s="154"/>
      <c r="E10" s="183"/>
      <c r="F10" s="73" t="s">
        <v>107</v>
      </c>
      <c r="G10" s="180"/>
      <c r="H10" s="73" t="s">
        <v>109</v>
      </c>
      <c r="I10" s="202"/>
      <c r="J10" s="73" t="s">
        <v>117</v>
      </c>
      <c r="K10" s="202"/>
      <c r="L10" s="73"/>
      <c r="M10" s="180"/>
      <c r="N10" s="19"/>
      <c r="O10" s="180"/>
      <c r="P10" s="19"/>
      <c r="Q10" s="180"/>
      <c r="R10" s="19"/>
      <c r="S10" s="180"/>
      <c r="T10" s="20"/>
      <c r="U10" s="180"/>
      <c r="V10" s="20"/>
      <c r="W10" s="180"/>
      <c r="X10" s="20"/>
      <c r="Y10" s="143"/>
      <c r="Z10" s="134"/>
      <c r="AA10" s="134"/>
      <c r="AB10" s="34"/>
      <c r="AC10" s="34"/>
      <c r="AD10" s="34"/>
      <c r="AE10" s="34"/>
      <c r="AF10" s="34"/>
      <c r="AG10" s="34"/>
    </row>
    <row r="11" spans="1:33" ht="14.25" customHeight="1" thickTop="1">
      <c r="A11" s="150">
        <v>3</v>
      </c>
      <c r="B11" s="146" t="str">
        <f>VLOOKUP(A11,пр.взв!B11:E32,2,FALSE)</f>
        <v>Михеев Вадим Андреевич</v>
      </c>
      <c r="C11" s="152" t="str">
        <f>VLOOKUP(A11,пр.взв!B11:F88,3,FALSE)</f>
        <v>08.08.1996,кмс</v>
      </c>
      <c r="D11" s="152" t="str">
        <f>VLOOKUP(A11,пр.взв!B11:G88,4,FALSE)</f>
        <v>ПФО, Саратовская, Саратов, Динамо</v>
      </c>
      <c r="E11" s="184">
        <v>4</v>
      </c>
      <c r="F11" s="17">
        <v>2</v>
      </c>
      <c r="G11" s="140">
        <v>1</v>
      </c>
      <c r="H11" s="17">
        <v>4</v>
      </c>
      <c r="I11" s="138" t="s">
        <v>128</v>
      </c>
      <c r="J11" s="77"/>
      <c r="K11" s="138" t="s">
        <v>128</v>
      </c>
      <c r="L11" s="77"/>
      <c r="M11" s="140" t="s">
        <v>128</v>
      </c>
      <c r="N11" s="17"/>
      <c r="O11" s="140" t="s">
        <v>128</v>
      </c>
      <c r="P11" s="17"/>
      <c r="Q11" s="140" t="s">
        <v>128</v>
      </c>
      <c r="R11" s="17"/>
      <c r="S11" s="140" t="s">
        <v>128</v>
      </c>
      <c r="T11" s="18"/>
      <c r="U11" s="140"/>
      <c r="V11" s="18"/>
      <c r="W11" s="140"/>
      <c r="X11" s="18"/>
      <c r="Y11" s="142">
        <v>2</v>
      </c>
      <c r="Z11" s="133">
        <v>6</v>
      </c>
      <c r="AA11" s="133">
        <v>11</v>
      </c>
      <c r="AB11" s="34"/>
      <c r="AC11" s="34"/>
      <c r="AD11" s="34"/>
      <c r="AE11" s="34"/>
      <c r="AF11" s="34"/>
      <c r="AG11" s="34"/>
    </row>
    <row r="12" spans="1:33" ht="14.25" customHeight="1" thickBot="1">
      <c r="A12" s="159"/>
      <c r="B12" s="147"/>
      <c r="C12" s="145"/>
      <c r="D12" s="145"/>
      <c r="E12" s="185"/>
      <c r="F12" s="19"/>
      <c r="G12" s="141"/>
      <c r="H12" s="73" t="s">
        <v>108</v>
      </c>
      <c r="I12" s="139"/>
      <c r="J12" s="73"/>
      <c r="K12" s="139"/>
      <c r="L12" s="73"/>
      <c r="M12" s="141"/>
      <c r="N12" s="19"/>
      <c r="O12" s="141"/>
      <c r="P12" s="19"/>
      <c r="Q12" s="141"/>
      <c r="R12" s="19"/>
      <c r="S12" s="141"/>
      <c r="T12" s="20"/>
      <c r="U12" s="141"/>
      <c r="V12" s="20"/>
      <c r="W12" s="141"/>
      <c r="X12" s="20"/>
      <c r="Y12" s="143"/>
      <c r="Z12" s="134"/>
      <c r="AA12" s="134"/>
      <c r="AB12" s="34"/>
      <c r="AC12" s="34"/>
      <c r="AD12" s="34"/>
      <c r="AE12" s="34"/>
      <c r="AF12" s="34"/>
      <c r="AG12" s="34"/>
    </row>
    <row r="13" spans="1:33" ht="14.25" customHeight="1" thickTop="1">
      <c r="A13" s="148">
        <v>4</v>
      </c>
      <c r="B13" s="146" t="str">
        <f>VLOOKUP(A13,пр.взв!B13:E34,2,FALSE)</f>
        <v>Сергеев Сергей Михайлович</v>
      </c>
      <c r="C13" s="152" t="str">
        <f>VLOOKUP(A13,пр.взв!B13:F90,3,FALSE)</f>
        <v>12.04.1988, мс</v>
      </c>
      <c r="D13" s="153" t="str">
        <f>VLOOKUP(A13,пр.взв!B13:G90,4,FALSE)</f>
        <v>ПФО, Самарская, Самара</v>
      </c>
      <c r="E13" s="184">
        <v>3</v>
      </c>
      <c r="F13" s="17">
        <v>3</v>
      </c>
      <c r="G13" s="140">
        <v>2</v>
      </c>
      <c r="H13" s="17">
        <v>4</v>
      </c>
      <c r="I13" s="138" t="s">
        <v>128</v>
      </c>
      <c r="J13" s="77"/>
      <c r="K13" s="138" t="s">
        <v>128</v>
      </c>
      <c r="L13" s="77"/>
      <c r="M13" s="140" t="s">
        <v>128</v>
      </c>
      <c r="N13" s="17"/>
      <c r="O13" s="140" t="s">
        <v>128</v>
      </c>
      <c r="P13" s="17"/>
      <c r="Q13" s="140" t="s">
        <v>128</v>
      </c>
      <c r="R13" s="17"/>
      <c r="S13" s="140" t="s">
        <v>128</v>
      </c>
      <c r="T13" s="18"/>
      <c r="U13" s="140"/>
      <c r="V13" s="18"/>
      <c r="W13" s="140"/>
      <c r="X13" s="18"/>
      <c r="Y13" s="142">
        <v>2</v>
      </c>
      <c r="Z13" s="133">
        <f>SUM(F13+H13+J13+L13+N13+P13+R13+T13+V13+X13)</f>
        <v>7</v>
      </c>
      <c r="AA13" s="133">
        <v>14</v>
      </c>
      <c r="AB13" s="34"/>
      <c r="AC13" s="34"/>
      <c r="AD13" s="34"/>
      <c r="AE13" s="34"/>
      <c r="AF13" s="34"/>
      <c r="AG13" s="34"/>
    </row>
    <row r="14" spans="1:33" ht="15" customHeight="1" thickBot="1">
      <c r="A14" s="149"/>
      <c r="B14" s="147"/>
      <c r="C14" s="145"/>
      <c r="D14" s="154"/>
      <c r="E14" s="185"/>
      <c r="F14" s="19"/>
      <c r="G14" s="141"/>
      <c r="H14" s="73" t="s">
        <v>109</v>
      </c>
      <c r="I14" s="139"/>
      <c r="J14" s="73"/>
      <c r="K14" s="139"/>
      <c r="L14" s="73"/>
      <c r="M14" s="141"/>
      <c r="N14" s="19"/>
      <c r="O14" s="141"/>
      <c r="P14" s="19"/>
      <c r="Q14" s="141"/>
      <c r="R14" s="19"/>
      <c r="S14" s="141"/>
      <c r="T14" s="20"/>
      <c r="U14" s="141"/>
      <c r="V14" s="20"/>
      <c r="W14" s="141"/>
      <c r="X14" s="20"/>
      <c r="Y14" s="143"/>
      <c r="Z14" s="134"/>
      <c r="AA14" s="134"/>
      <c r="AB14" s="34"/>
      <c r="AC14" s="34"/>
      <c r="AD14" s="34"/>
      <c r="AE14" s="34"/>
      <c r="AF14" s="34"/>
      <c r="AG14" s="34"/>
    </row>
    <row r="15" spans="1:33" ht="20.100000000000001" customHeight="1" thickTop="1">
      <c r="A15" s="150">
        <v>5</v>
      </c>
      <c r="B15" s="146" t="str">
        <f>VLOOKUP(A15,пр.взв!B15:E36,2,FALSE)</f>
        <v>Аллазов Эльвин Магомед Оглы</v>
      </c>
      <c r="C15" s="152" t="str">
        <f>VLOOKUP(A15,пр.взв!B15:F92,3,FALSE)</f>
        <v>14.04.1995,кмс</v>
      </c>
      <c r="D15" s="152" t="str">
        <f>VLOOKUP(A15,пр.взв!B15:G92,4,FALSE)</f>
        <v>ПФО, Саратовская, Саратов, Динамо</v>
      </c>
      <c r="E15" s="184">
        <v>6</v>
      </c>
      <c r="F15" s="17">
        <v>0</v>
      </c>
      <c r="G15" s="140">
        <v>7</v>
      </c>
      <c r="H15" s="17">
        <v>3</v>
      </c>
      <c r="I15" s="138">
        <v>1</v>
      </c>
      <c r="J15" s="77">
        <v>3</v>
      </c>
      <c r="K15" s="138" t="s">
        <v>128</v>
      </c>
      <c r="L15" s="77"/>
      <c r="M15" s="140" t="s">
        <v>128</v>
      </c>
      <c r="N15" s="17"/>
      <c r="O15" s="140" t="s">
        <v>128</v>
      </c>
      <c r="P15" s="17"/>
      <c r="Q15" s="140" t="s">
        <v>128</v>
      </c>
      <c r="R15" s="17"/>
      <c r="S15" s="140" t="s">
        <v>128</v>
      </c>
      <c r="T15" s="18"/>
      <c r="U15" s="140"/>
      <c r="V15" s="18"/>
      <c r="W15" s="140"/>
      <c r="X15" s="18"/>
      <c r="Y15" s="142">
        <v>3</v>
      </c>
      <c r="Z15" s="133">
        <v>6</v>
      </c>
      <c r="AA15" s="133">
        <v>7</v>
      </c>
      <c r="AB15" s="34"/>
      <c r="AC15" s="34"/>
      <c r="AD15" s="34"/>
      <c r="AE15" s="34"/>
      <c r="AF15" s="34"/>
      <c r="AG15" s="34"/>
    </row>
    <row r="16" spans="1:33" ht="14.25" customHeight="1" thickBot="1">
      <c r="A16" s="159"/>
      <c r="B16" s="147"/>
      <c r="C16" s="145"/>
      <c r="D16" s="145"/>
      <c r="E16" s="185"/>
      <c r="F16" s="73" t="s">
        <v>110</v>
      </c>
      <c r="G16" s="141"/>
      <c r="H16" s="19"/>
      <c r="I16" s="139"/>
      <c r="J16" s="73"/>
      <c r="K16" s="139"/>
      <c r="L16" s="73"/>
      <c r="M16" s="141"/>
      <c r="N16" s="19"/>
      <c r="O16" s="141"/>
      <c r="P16" s="19"/>
      <c r="Q16" s="141"/>
      <c r="R16" s="19"/>
      <c r="S16" s="141"/>
      <c r="T16" s="20"/>
      <c r="U16" s="141"/>
      <c r="V16" s="20"/>
      <c r="W16" s="141"/>
      <c r="X16" s="20"/>
      <c r="Y16" s="143"/>
      <c r="Z16" s="134"/>
      <c r="AA16" s="134"/>
      <c r="AB16" s="34"/>
      <c r="AC16" s="34"/>
      <c r="AD16" s="34"/>
      <c r="AE16" s="34"/>
      <c r="AF16" s="34"/>
      <c r="AG16" s="34"/>
    </row>
    <row r="17" spans="1:33" ht="14.25" customHeight="1" thickTop="1">
      <c r="A17" s="148">
        <v>6</v>
      </c>
      <c r="B17" s="146" t="str">
        <f>VLOOKUP(A17,пр.взв!B17:E38,2,FALSE)</f>
        <v>Сарафанов Артем Александрович</v>
      </c>
      <c r="C17" s="152" t="str">
        <f>VLOOKUP(A17,пр.взв!B17:F94,3,FALSE)</f>
        <v>18.02.1995, кмс</v>
      </c>
      <c r="D17" s="153" t="str">
        <f>VLOOKUP(A17,пр.взв!B17:G94,4,FALSE)</f>
        <v>ПФО, Пензенская, Пенза</v>
      </c>
      <c r="E17" s="184">
        <v>5</v>
      </c>
      <c r="F17" s="17">
        <v>4</v>
      </c>
      <c r="G17" s="140">
        <v>8</v>
      </c>
      <c r="H17" s="17">
        <v>2</v>
      </c>
      <c r="I17" s="138" t="s">
        <v>128</v>
      </c>
      <c r="J17" s="77"/>
      <c r="K17" s="138" t="s">
        <v>128</v>
      </c>
      <c r="L17" s="77"/>
      <c r="M17" s="140" t="s">
        <v>128</v>
      </c>
      <c r="N17" s="17"/>
      <c r="O17" s="140" t="s">
        <v>128</v>
      </c>
      <c r="P17" s="17"/>
      <c r="Q17" s="140" t="s">
        <v>128</v>
      </c>
      <c r="R17" s="17"/>
      <c r="S17" s="140" t="s">
        <v>128</v>
      </c>
      <c r="T17" s="18"/>
      <c r="U17" s="140"/>
      <c r="V17" s="18"/>
      <c r="W17" s="140"/>
      <c r="X17" s="18"/>
      <c r="Y17" s="142">
        <v>2</v>
      </c>
      <c r="Z17" s="133">
        <v>6</v>
      </c>
      <c r="AA17" s="133">
        <v>10</v>
      </c>
      <c r="AB17" s="34"/>
      <c r="AC17" s="34"/>
      <c r="AD17" s="34"/>
      <c r="AE17" s="34"/>
      <c r="AF17" s="34"/>
      <c r="AG17" s="34"/>
    </row>
    <row r="18" spans="1:33" ht="14.25" customHeight="1" thickBot="1">
      <c r="A18" s="149"/>
      <c r="B18" s="147"/>
      <c r="C18" s="145"/>
      <c r="D18" s="154"/>
      <c r="E18" s="185"/>
      <c r="F18" s="73" t="s">
        <v>110</v>
      </c>
      <c r="G18" s="141"/>
      <c r="H18" s="19"/>
      <c r="I18" s="139"/>
      <c r="J18" s="73"/>
      <c r="K18" s="139"/>
      <c r="L18" s="73"/>
      <c r="M18" s="141"/>
      <c r="N18" s="19"/>
      <c r="O18" s="141"/>
      <c r="P18" s="19"/>
      <c r="Q18" s="141"/>
      <c r="R18" s="19"/>
      <c r="S18" s="141"/>
      <c r="T18" s="20"/>
      <c r="U18" s="141"/>
      <c r="V18" s="20"/>
      <c r="W18" s="141"/>
      <c r="X18" s="20"/>
      <c r="Y18" s="143"/>
      <c r="Z18" s="134"/>
      <c r="AA18" s="134"/>
      <c r="AB18" s="34"/>
      <c r="AC18" s="34"/>
      <c r="AD18" s="34"/>
      <c r="AE18" s="34"/>
      <c r="AF18" s="34"/>
      <c r="AG18" s="34"/>
    </row>
    <row r="19" spans="1:33" ht="14.25" customHeight="1" thickTop="1">
      <c r="A19" s="148">
        <v>7</v>
      </c>
      <c r="B19" s="146" t="str">
        <f>VLOOKUP(A19,пр.взв!B7:E40,2,FALSE)</f>
        <v>Чернов Данила Александрович</v>
      </c>
      <c r="C19" s="146" t="str">
        <f>VLOOKUP(B19,пр.взв!C7:F40,2,FALSE)</f>
        <v>27.05.1995, КМС</v>
      </c>
      <c r="D19" s="146" t="str">
        <f>VLOOKUP(C19,пр.взв!D7:G40,2,FALSE)</f>
        <v>ПФО, Пензенская обл., Пенза, ВС</v>
      </c>
      <c r="E19" s="184">
        <v>8</v>
      </c>
      <c r="F19" s="17">
        <v>0</v>
      </c>
      <c r="G19" s="140">
        <v>5</v>
      </c>
      <c r="H19" s="17">
        <v>2</v>
      </c>
      <c r="I19" s="138">
        <v>2</v>
      </c>
      <c r="J19" s="77">
        <v>0</v>
      </c>
      <c r="K19" s="138">
        <v>1</v>
      </c>
      <c r="L19" s="77">
        <v>4</v>
      </c>
      <c r="M19" s="140"/>
      <c r="N19" s="17"/>
      <c r="O19" s="140" t="s">
        <v>121</v>
      </c>
      <c r="P19" s="17"/>
      <c r="Q19" s="138">
        <v>15</v>
      </c>
      <c r="R19" s="17">
        <v>0</v>
      </c>
      <c r="S19" s="138">
        <v>12</v>
      </c>
      <c r="T19" s="18">
        <v>2</v>
      </c>
      <c r="U19" s="140"/>
      <c r="V19" s="18"/>
      <c r="W19" s="140"/>
      <c r="X19" s="18"/>
      <c r="Y19" s="142"/>
      <c r="Z19" s="175">
        <f>SUM(F19+H19+J19+L19+N19+P19+R19+T19+V19+X19)</f>
        <v>8</v>
      </c>
      <c r="AA19" s="133">
        <v>1</v>
      </c>
      <c r="AB19" s="34"/>
      <c r="AC19" s="34"/>
      <c r="AD19" s="34"/>
      <c r="AE19" s="34"/>
      <c r="AF19" s="34"/>
      <c r="AG19" s="34"/>
    </row>
    <row r="20" spans="1:33" ht="14.25" customHeight="1" thickBot="1">
      <c r="A20" s="149"/>
      <c r="B20" s="147"/>
      <c r="C20" s="147"/>
      <c r="D20" s="147"/>
      <c r="E20" s="185"/>
      <c r="F20" s="73" t="s">
        <v>111</v>
      </c>
      <c r="G20" s="141"/>
      <c r="H20" s="19"/>
      <c r="I20" s="139"/>
      <c r="J20" s="73" t="s">
        <v>117</v>
      </c>
      <c r="K20" s="139"/>
      <c r="L20" s="73" t="s">
        <v>119</v>
      </c>
      <c r="M20" s="141"/>
      <c r="N20" s="19"/>
      <c r="O20" s="141"/>
      <c r="P20" s="19"/>
      <c r="Q20" s="139"/>
      <c r="R20" s="73" t="s">
        <v>125</v>
      </c>
      <c r="S20" s="139"/>
      <c r="T20" s="20"/>
      <c r="U20" s="141"/>
      <c r="V20" s="20"/>
      <c r="W20" s="141"/>
      <c r="X20" s="20"/>
      <c r="Y20" s="143"/>
      <c r="Z20" s="176"/>
      <c r="AA20" s="134"/>
      <c r="AB20" s="34"/>
      <c r="AC20" s="34"/>
      <c r="AD20" s="34"/>
      <c r="AE20" s="34"/>
      <c r="AF20" s="34"/>
      <c r="AG20" s="34"/>
    </row>
    <row r="21" spans="1:33" ht="14.25" customHeight="1" thickTop="1">
      <c r="A21" s="148">
        <v>8</v>
      </c>
      <c r="B21" s="146" t="str">
        <f>VLOOKUP(A21,пр.взв!B21:E42,2,FALSE)</f>
        <v>Самаркин Сергей Анатольевич</v>
      </c>
      <c r="C21" s="152" t="str">
        <f>VLOOKUP(A21,пр.взв!B21:F98,3,FALSE)</f>
        <v>05.06.1991, кмс</v>
      </c>
      <c r="D21" s="153" t="str">
        <f>VLOOKUP(A21,пр.взв!B21:G98,4,FALSE)</f>
        <v>ПФО,Оренбургская, Соль-Илецк</v>
      </c>
      <c r="E21" s="184">
        <v>7</v>
      </c>
      <c r="F21" s="17">
        <v>4</v>
      </c>
      <c r="G21" s="140">
        <v>6</v>
      </c>
      <c r="H21" s="17">
        <v>3</v>
      </c>
      <c r="I21" s="138" t="s">
        <v>128</v>
      </c>
      <c r="J21" s="77"/>
      <c r="K21" s="138" t="s">
        <v>128</v>
      </c>
      <c r="L21" s="77"/>
      <c r="M21" s="140" t="s">
        <v>128</v>
      </c>
      <c r="N21" s="17"/>
      <c r="O21" s="140" t="s">
        <v>128</v>
      </c>
      <c r="P21" s="17"/>
      <c r="Q21" s="140" t="s">
        <v>128</v>
      </c>
      <c r="R21" s="17"/>
      <c r="S21" s="140" t="s">
        <v>128</v>
      </c>
      <c r="T21" s="18"/>
      <c r="U21" s="140"/>
      <c r="V21" s="18"/>
      <c r="W21" s="140"/>
      <c r="X21" s="18"/>
      <c r="Y21" s="203">
        <v>2</v>
      </c>
      <c r="Z21" s="135">
        <v>7</v>
      </c>
      <c r="AA21" s="135">
        <v>13</v>
      </c>
      <c r="AB21" s="34"/>
      <c r="AC21" s="34"/>
      <c r="AD21" s="34"/>
      <c r="AE21" s="34"/>
      <c r="AF21" s="34"/>
      <c r="AG21" s="34"/>
    </row>
    <row r="22" spans="1:33" ht="14.25" customHeight="1" thickBot="1">
      <c r="A22" s="158"/>
      <c r="B22" s="155"/>
      <c r="C22" s="156"/>
      <c r="D22" s="157"/>
      <c r="E22" s="186"/>
      <c r="F22" s="74" t="s">
        <v>111</v>
      </c>
      <c r="G22" s="177"/>
      <c r="H22" s="70"/>
      <c r="I22" s="188"/>
      <c r="J22" s="74"/>
      <c r="K22" s="188"/>
      <c r="L22" s="74"/>
      <c r="M22" s="177"/>
      <c r="N22" s="70"/>
      <c r="O22" s="177"/>
      <c r="P22" s="70"/>
      <c r="Q22" s="177"/>
      <c r="R22" s="70"/>
      <c r="S22" s="177"/>
      <c r="T22" s="71"/>
      <c r="U22" s="177"/>
      <c r="V22" s="71"/>
      <c r="W22" s="177"/>
      <c r="X22" s="71"/>
      <c r="Y22" s="204"/>
      <c r="Z22" s="136"/>
      <c r="AA22" s="136"/>
      <c r="AB22" s="34"/>
      <c r="AC22" s="34"/>
      <c r="AD22" s="34"/>
      <c r="AE22" s="34"/>
      <c r="AF22" s="34"/>
      <c r="AG22" s="34"/>
    </row>
    <row r="23" spans="1:33" ht="14.25" customHeight="1">
      <c r="A23" s="150">
        <v>9</v>
      </c>
      <c r="B23" s="151" t="str">
        <f>VLOOKUP(A23,пр.взв!B23:E44,2,FALSE)</f>
        <v>Кафтайкин Василий Андреевич</v>
      </c>
      <c r="C23" s="144" t="str">
        <f>VLOOKUP(A23,пр.взв!B23:F100,3,FALSE)</f>
        <v>26.06.1986, кмс</v>
      </c>
      <c r="D23" s="144" t="str">
        <f>VLOOKUP(A23,пр.взв!B23:G100,4,FALSE)</f>
        <v>ПФО, Р. Мордовия</v>
      </c>
      <c r="E23" s="187">
        <v>10</v>
      </c>
      <c r="F23" s="68">
        <v>4</v>
      </c>
      <c r="G23" s="181">
        <v>11</v>
      </c>
      <c r="H23" s="68">
        <v>4</v>
      </c>
      <c r="I23" s="181" t="s">
        <v>128</v>
      </c>
      <c r="J23" s="78"/>
      <c r="K23" s="181" t="s">
        <v>128</v>
      </c>
      <c r="L23" s="78"/>
      <c r="M23" s="178" t="s">
        <v>128</v>
      </c>
      <c r="N23" s="68"/>
      <c r="O23" s="178" t="s">
        <v>128</v>
      </c>
      <c r="P23" s="68"/>
      <c r="Q23" s="178" t="s">
        <v>128</v>
      </c>
      <c r="R23" s="68"/>
      <c r="S23" s="178" t="s">
        <v>128</v>
      </c>
      <c r="T23" s="69"/>
      <c r="U23" s="178"/>
      <c r="V23" s="69"/>
      <c r="W23" s="178"/>
      <c r="X23" s="69"/>
      <c r="Y23" s="212">
        <v>2</v>
      </c>
      <c r="Z23" s="137">
        <v>8</v>
      </c>
      <c r="AA23" s="137">
        <v>15</v>
      </c>
      <c r="AB23" s="34"/>
      <c r="AC23" s="34"/>
      <c r="AD23" s="34"/>
      <c r="AE23" s="34"/>
      <c r="AF23" s="34"/>
      <c r="AG23" s="34"/>
    </row>
    <row r="24" spans="1:33" ht="14.25" customHeight="1" thickBot="1">
      <c r="A24" s="149"/>
      <c r="B24" s="147"/>
      <c r="C24" s="145"/>
      <c r="D24" s="145"/>
      <c r="E24" s="185"/>
      <c r="F24" s="73" t="s">
        <v>112</v>
      </c>
      <c r="G24" s="139"/>
      <c r="H24" s="73" t="s">
        <v>113</v>
      </c>
      <c r="I24" s="139"/>
      <c r="J24" s="73"/>
      <c r="K24" s="139"/>
      <c r="L24" s="73"/>
      <c r="M24" s="141"/>
      <c r="N24" s="19"/>
      <c r="O24" s="141"/>
      <c r="P24" s="19"/>
      <c r="Q24" s="141"/>
      <c r="R24" s="19"/>
      <c r="S24" s="141"/>
      <c r="T24" s="20"/>
      <c r="U24" s="141"/>
      <c r="V24" s="20"/>
      <c r="W24" s="141"/>
      <c r="X24" s="20"/>
      <c r="Y24" s="143"/>
      <c r="Z24" s="134"/>
      <c r="AA24" s="134"/>
      <c r="AB24" s="34"/>
      <c r="AC24" s="34"/>
      <c r="AD24" s="34"/>
      <c r="AE24" s="34"/>
      <c r="AF24" s="34"/>
      <c r="AG24" s="34"/>
    </row>
    <row r="25" spans="1:33" ht="14.25" customHeight="1" thickTop="1">
      <c r="A25" s="148">
        <v>10</v>
      </c>
      <c r="B25" s="146" t="str">
        <f>VLOOKUP(A25,пр.взв!B25:E46,2,FALSE)</f>
        <v>Швейкин Владислав Витальевич</v>
      </c>
      <c r="C25" s="152" t="str">
        <f>VLOOKUP(A25,пр.взв!B25:F102,3,FALSE)</f>
        <v>25.07.1995,кмс</v>
      </c>
      <c r="D25" s="153" t="str">
        <f>VLOOKUP(A25,пр.взв!B25:G102,4,FALSE)</f>
        <v>ПФО,Самарская,Самара, СГАУ</v>
      </c>
      <c r="E25" s="184">
        <v>9</v>
      </c>
      <c r="F25" s="17">
        <v>0</v>
      </c>
      <c r="G25" s="138">
        <v>12</v>
      </c>
      <c r="H25" s="17">
        <v>4</v>
      </c>
      <c r="I25" s="138">
        <v>11</v>
      </c>
      <c r="J25" s="77">
        <v>4</v>
      </c>
      <c r="K25" s="138" t="s">
        <v>128</v>
      </c>
      <c r="L25" s="77"/>
      <c r="M25" s="140" t="s">
        <v>128</v>
      </c>
      <c r="N25" s="17"/>
      <c r="O25" s="140" t="s">
        <v>128</v>
      </c>
      <c r="P25" s="17"/>
      <c r="Q25" s="140" t="s">
        <v>128</v>
      </c>
      <c r="R25" s="17"/>
      <c r="S25" s="140" t="s">
        <v>128</v>
      </c>
      <c r="T25" s="18"/>
      <c r="U25" s="140"/>
      <c r="V25" s="18"/>
      <c r="W25" s="140"/>
      <c r="X25" s="18"/>
      <c r="Y25" s="142">
        <v>3</v>
      </c>
      <c r="Z25" s="133">
        <v>8</v>
      </c>
      <c r="AA25" s="133">
        <v>8</v>
      </c>
      <c r="AB25" s="34"/>
      <c r="AC25" s="34"/>
      <c r="AD25" s="34"/>
      <c r="AE25" s="34"/>
      <c r="AF25" s="34"/>
      <c r="AG25" s="34"/>
    </row>
    <row r="26" spans="1:33" ht="14.25" customHeight="1" thickBot="1">
      <c r="A26" s="149"/>
      <c r="B26" s="147"/>
      <c r="C26" s="145"/>
      <c r="D26" s="154"/>
      <c r="E26" s="185"/>
      <c r="F26" s="73" t="s">
        <v>112</v>
      </c>
      <c r="G26" s="139"/>
      <c r="H26" s="73" t="s">
        <v>114</v>
      </c>
      <c r="I26" s="139"/>
      <c r="J26" s="73" t="s">
        <v>118</v>
      </c>
      <c r="K26" s="139"/>
      <c r="L26" s="73"/>
      <c r="M26" s="141"/>
      <c r="N26" s="19"/>
      <c r="O26" s="141"/>
      <c r="P26" s="19"/>
      <c r="Q26" s="141"/>
      <c r="R26" s="19"/>
      <c r="S26" s="141"/>
      <c r="T26" s="20"/>
      <c r="U26" s="141"/>
      <c r="V26" s="20"/>
      <c r="W26" s="141"/>
      <c r="X26" s="20"/>
      <c r="Y26" s="143"/>
      <c r="Z26" s="134"/>
      <c r="AA26" s="134"/>
      <c r="AB26" s="34"/>
      <c r="AC26" s="34"/>
      <c r="AD26" s="34"/>
      <c r="AE26" s="34"/>
      <c r="AF26" s="34"/>
      <c r="AG26" s="34"/>
    </row>
    <row r="27" spans="1:33" ht="14.25" customHeight="1" thickTop="1">
      <c r="A27" s="148">
        <v>11</v>
      </c>
      <c r="B27" s="146" t="str">
        <f>VLOOKUP(A27,пр.взв!B7:E48,2,FALSE)</f>
        <v>Сергеев Владимир Витальевич</v>
      </c>
      <c r="C27" s="146" t="str">
        <f>VLOOKUP(B27,пр.взв!C7:F48,2,FALSE)</f>
        <v>24.02.1990,кмс</v>
      </c>
      <c r="D27" s="146" t="str">
        <f>VLOOKUP(C27,пр.взв!D7:G48,2,FALSE)</f>
        <v>ПФО, Саратовская, Саратов, Динамо</v>
      </c>
      <c r="E27" s="184">
        <v>12</v>
      </c>
      <c r="F27" s="17">
        <v>3</v>
      </c>
      <c r="G27" s="140">
        <v>9</v>
      </c>
      <c r="H27" s="17">
        <v>0</v>
      </c>
      <c r="I27" s="138">
        <v>10</v>
      </c>
      <c r="J27" s="77">
        <v>0</v>
      </c>
      <c r="K27" s="138">
        <v>14</v>
      </c>
      <c r="L27" s="77">
        <v>3</v>
      </c>
      <c r="M27" s="140" t="s">
        <v>128</v>
      </c>
      <c r="N27" s="17"/>
      <c r="O27" s="140" t="s">
        <v>128</v>
      </c>
      <c r="P27" s="17"/>
      <c r="Q27" s="140" t="s">
        <v>128</v>
      </c>
      <c r="R27" s="17"/>
      <c r="S27" s="140" t="s">
        <v>128</v>
      </c>
      <c r="T27" s="18"/>
      <c r="U27" s="140"/>
      <c r="V27" s="18"/>
      <c r="W27" s="140"/>
      <c r="X27" s="18"/>
      <c r="Y27" s="142">
        <v>4</v>
      </c>
      <c r="Z27" s="133">
        <v>6</v>
      </c>
      <c r="AA27" s="133">
        <v>5</v>
      </c>
      <c r="AB27" s="34"/>
      <c r="AC27" s="34"/>
      <c r="AD27" s="34"/>
      <c r="AE27" s="34"/>
      <c r="AF27" s="34"/>
      <c r="AG27" s="34"/>
    </row>
    <row r="28" spans="1:33" ht="14.25" customHeight="1" thickBot="1">
      <c r="A28" s="149"/>
      <c r="B28" s="147"/>
      <c r="C28" s="147"/>
      <c r="D28" s="147"/>
      <c r="E28" s="185"/>
      <c r="F28" s="19"/>
      <c r="G28" s="141"/>
      <c r="H28" s="73" t="s">
        <v>113</v>
      </c>
      <c r="I28" s="139"/>
      <c r="J28" s="73" t="s">
        <v>118</v>
      </c>
      <c r="K28" s="139"/>
      <c r="L28" s="73"/>
      <c r="M28" s="141"/>
      <c r="N28" s="19"/>
      <c r="O28" s="141"/>
      <c r="P28" s="19"/>
      <c r="Q28" s="141"/>
      <c r="R28" s="19"/>
      <c r="S28" s="141"/>
      <c r="T28" s="20"/>
      <c r="U28" s="141"/>
      <c r="V28" s="20"/>
      <c r="W28" s="141"/>
      <c r="X28" s="20"/>
      <c r="Y28" s="143"/>
      <c r="Z28" s="134"/>
      <c r="AA28" s="134"/>
      <c r="AB28" s="34"/>
      <c r="AC28" s="34"/>
      <c r="AD28" s="34"/>
      <c r="AE28" s="34"/>
      <c r="AF28" s="34"/>
      <c r="AG28" s="34"/>
    </row>
    <row r="29" spans="1:33" ht="14.25" customHeight="1" thickTop="1">
      <c r="A29" s="148">
        <v>12</v>
      </c>
      <c r="B29" s="146" t="str">
        <f>VLOOKUP(A29,пр.взв!B7:E50,2,FALSE)</f>
        <v>Бондиков Ян Константинович</v>
      </c>
      <c r="C29" s="146" t="str">
        <f>VLOOKUP(B29,пр.взв!C7:F50,2,FALSE)</f>
        <v>18.10.1993, КМС</v>
      </c>
      <c r="D29" s="146" t="str">
        <f>VLOOKUP(C29,пр.взв!D7:G50,2,FALSE)</f>
        <v>ПФО, Пензенская обл., Пенза, Динамо</v>
      </c>
      <c r="E29" s="184">
        <v>11</v>
      </c>
      <c r="F29" s="17">
        <v>2</v>
      </c>
      <c r="G29" s="138">
        <v>10</v>
      </c>
      <c r="H29" s="17">
        <v>0</v>
      </c>
      <c r="I29" s="138" t="s">
        <v>115</v>
      </c>
      <c r="J29" s="77"/>
      <c r="K29" s="138">
        <v>15</v>
      </c>
      <c r="L29" s="77">
        <v>4</v>
      </c>
      <c r="M29" s="140"/>
      <c r="N29" s="17"/>
      <c r="O29" s="140" t="s">
        <v>123</v>
      </c>
      <c r="P29" s="17"/>
      <c r="Q29" s="140">
        <v>1</v>
      </c>
      <c r="R29" s="17">
        <v>2</v>
      </c>
      <c r="S29" s="140">
        <v>7</v>
      </c>
      <c r="T29" s="18">
        <v>3</v>
      </c>
      <c r="U29" s="140"/>
      <c r="V29" s="18"/>
      <c r="W29" s="140"/>
      <c r="X29" s="18"/>
      <c r="Y29" s="142"/>
      <c r="Z29" s="175">
        <f>SUM(F29+H29+J29+L29+N29+P29+R29+T29+V29+X29)</f>
        <v>11</v>
      </c>
      <c r="AA29" s="133">
        <v>2</v>
      </c>
      <c r="AB29" s="34"/>
      <c r="AC29" s="34"/>
      <c r="AD29" s="34"/>
      <c r="AE29" s="34"/>
      <c r="AF29" s="34"/>
      <c r="AG29" s="34"/>
    </row>
    <row r="30" spans="1:33" ht="14.25" customHeight="1" thickBot="1">
      <c r="A30" s="149"/>
      <c r="B30" s="147"/>
      <c r="C30" s="147"/>
      <c r="D30" s="147"/>
      <c r="E30" s="185"/>
      <c r="F30" s="19"/>
      <c r="G30" s="139"/>
      <c r="H30" s="73" t="s">
        <v>114</v>
      </c>
      <c r="I30" s="139"/>
      <c r="J30" s="73"/>
      <c r="K30" s="139"/>
      <c r="L30" s="73" t="s">
        <v>122</v>
      </c>
      <c r="M30" s="141"/>
      <c r="N30" s="19"/>
      <c r="O30" s="141"/>
      <c r="P30" s="19"/>
      <c r="Q30" s="141"/>
      <c r="R30" s="19"/>
      <c r="S30" s="141"/>
      <c r="T30" s="20"/>
      <c r="U30" s="141"/>
      <c r="V30" s="20"/>
      <c r="W30" s="141"/>
      <c r="X30" s="20"/>
      <c r="Y30" s="143"/>
      <c r="Z30" s="176"/>
      <c r="AA30" s="134"/>
      <c r="AB30" s="34"/>
      <c r="AC30" s="34"/>
      <c r="AD30" s="34"/>
      <c r="AE30" s="34"/>
      <c r="AF30" s="34"/>
      <c r="AG30" s="34"/>
    </row>
    <row r="31" spans="1:33" ht="14.25" customHeight="1" thickTop="1">
      <c r="A31" s="148">
        <v>13</v>
      </c>
      <c r="B31" s="146" t="str">
        <f>VLOOKUP(A31,пр.взв!B7:E52,2,FALSE)</f>
        <v>Исаев Евгений Юрьевич</v>
      </c>
      <c r="C31" s="146" t="str">
        <f>VLOOKUP(B31,пр.взв!C7:F52,2,FALSE)</f>
        <v>30.05.1996, кмс</v>
      </c>
      <c r="D31" s="146" t="str">
        <f>VLOOKUP(C31,пр.взв!D7:G52,2,FALSE)</f>
        <v>ПФО,Самарская,Самара, СГАУ</v>
      </c>
      <c r="E31" s="184">
        <v>14</v>
      </c>
      <c r="F31" s="17">
        <v>3</v>
      </c>
      <c r="G31" s="138">
        <v>15</v>
      </c>
      <c r="H31" s="17">
        <v>4</v>
      </c>
      <c r="I31" s="138" t="s">
        <v>128</v>
      </c>
      <c r="J31" s="77"/>
      <c r="K31" s="138" t="s">
        <v>128</v>
      </c>
      <c r="L31" s="77"/>
      <c r="M31" s="140" t="s">
        <v>128</v>
      </c>
      <c r="N31" s="17"/>
      <c r="O31" s="140" t="s">
        <v>128</v>
      </c>
      <c r="P31" s="17"/>
      <c r="Q31" s="140" t="s">
        <v>128</v>
      </c>
      <c r="R31" s="17"/>
      <c r="S31" s="140" t="s">
        <v>128</v>
      </c>
      <c r="T31" s="18"/>
      <c r="U31" s="140"/>
      <c r="V31" s="18"/>
      <c r="W31" s="140"/>
      <c r="X31" s="18"/>
      <c r="Y31" s="142">
        <v>2</v>
      </c>
      <c r="Z31" s="133">
        <v>7</v>
      </c>
      <c r="AA31" s="133">
        <v>12</v>
      </c>
      <c r="AB31" s="34"/>
      <c r="AC31" s="34"/>
      <c r="AD31" s="34"/>
      <c r="AE31" s="34"/>
      <c r="AF31" s="34"/>
      <c r="AG31" s="34"/>
    </row>
    <row r="32" spans="1:33" ht="14.25" customHeight="1" thickBot="1">
      <c r="A32" s="149"/>
      <c r="B32" s="147"/>
      <c r="C32" s="147"/>
      <c r="D32" s="147"/>
      <c r="E32" s="185"/>
      <c r="F32" s="19"/>
      <c r="G32" s="139"/>
      <c r="H32" s="73" t="s">
        <v>116</v>
      </c>
      <c r="I32" s="139"/>
      <c r="J32" s="73"/>
      <c r="K32" s="139"/>
      <c r="L32" s="73"/>
      <c r="M32" s="141"/>
      <c r="N32" s="19"/>
      <c r="O32" s="141"/>
      <c r="P32" s="19"/>
      <c r="Q32" s="141"/>
      <c r="R32" s="19"/>
      <c r="S32" s="141"/>
      <c r="T32" s="20"/>
      <c r="U32" s="141"/>
      <c r="V32" s="20"/>
      <c r="W32" s="141"/>
      <c r="X32" s="20"/>
      <c r="Y32" s="143"/>
      <c r="Z32" s="134"/>
      <c r="AA32" s="134"/>
      <c r="AB32" s="34"/>
      <c r="AC32" s="34"/>
      <c r="AD32" s="34"/>
      <c r="AE32" s="34"/>
      <c r="AF32" s="34"/>
      <c r="AG32" s="34"/>
    </row>
    <row r="33" spans="1:33" ht="14.25" customHeight="1" thickTop="1">
      <c r="A33" s="148">
        <v>14</v>
      </c>
      <c r="B33" s="146" t="str">
        <f>VLOOKUP(A33,пр.взв!B31:E54,2,FALSE)</f>
        <v>Лысов Егор Витальевич</v>
      </c>
      <c r="C33" s="152" t="str">
        <f>VLOOKUP(A33,пр.взв!B31:F110,3,FALSE)</f>
        <v>20.10.1996, кмс</v>
      </c>
      <c r="D33" s="153" t="str">
        <f>VLOOKUP(A33,пр.взв!B31:G110,4,FALSE)</f>
        <v>ПФО, Самарская, Тольятти</v>
      </c>
      <c r="E33" s="184">
        <v>13</v>
      </c>
      <c r="F33" s="17">
        <v>1</v>
      </c>
      <c r="G33" s="220" t="s">
        <v>115</v>
      </c>
      <c r="H33" s="17"/>
      <c r="I33" s="138">
        <v>15</v>
      </c>
      <c r="J33" s="77">
        <v>3</v>
      </c>
      <c r="K33" s="138">
        <v>11</v>
      </c>
      <c r="L33" s="79">
        <v>2.5</v>
      </c>
      <c r="M33" s="140" t="s">
        <v>128</v>
      </c>
      <c r="N33" s="17"/>
      <c r="O33" s="140" t="s">
        <v>128</v>
      </c>
      <c r="P33" s="17"/>
      <c r="Q33" s="140" t="s">
        <v>128</v>
      </c>
      <c r="R33" s="17"/>
      <c r="S33" s="140" t="s">
        <v>128</v>
      </c>
      <c r="T33" s="18"/>
      <c r="U33" s="140"/>
      <c r="V33" s="18"/>
      <c r="W33" s="140"/>
      <c r="X33" s="18"/>
      <c r="Y33" s="142">
        <v>4</v>
      </c>
      <c r="Z33" s="222">
        <v>6.5</v>
      </c>
      <c r="AA33" s="133">
        <v>6</v>
      </c>
      <c r="AB33" s="34"/>
      <c r="AC33" s="34"/>
      <c r="AD33" s="34"/>
      <c r="AE33" s="34"/>
      <c r="AF33" s="34"/>
      <c r="AG33" s="34"/>
    </row>
    <row r="34" spans="1:33" ht="14.25" customHeight="1" thickBot="1">
      <c r="A34" s="149"/>
      <c r="B34" s="147"/>
      <c r="C34" s="145"/>
      <c r="D34" s="154"/>
      <c r="E34" s="185"/>
      <c r="F34" s="19"/>
      <c r="G34" s="221"/>
      <c r="H34" s="19"/>
      <c r="I34" s="139"/>
      <c r="J34" s="73"/>
      <c r="K34" s="139"/>
      <c r="L34" s="73"/>
      <c r="M34" s="141"/>
      <c r="N34" s="19"/>
      <c r="O34" s="141"/>
      <c r="P34" s="19"/>
      <c r="Q34" s="141"/>
      <c r="R34" s="19"/>
      <c r="S34" s="141"/>
      <c r="T34" s="20"/>
      <c r="U34" s="141"/>
      <c r="V34" s="20"/>
      <c r="W34" s="141"/>
      <c r="X34" s="20"/>
      <c r="Y34" s="143"/>
      <c r="Z34" s="223"/>
      <c r="AA34" s="134"/>
      <c r="AB34" s="34"/>
      <c r="AC34" s="34"/>
      <c r="AD34" s="34"/>
      <c r="AE34" s="34"/>
      <c r="AF34" s="34"/>
      <c r="AG34" s="34"/>
    </row>
    <row r="35" spans="1:33" ht="14.25" customHeight="1" thickTop="1">
      <c r="A35" s="148">
        <v>15</v>
      </c>
      <c r="B35" s="146" t="str">
        <f>VLOOKUP(A35,пр.взв!B7:E56,2,FALSE)</f>
        <v>Арыков Раиф Ильясович</v>
      </c>
      <c r="C35" s="146" t="str">
        <f>VLOOKUP(B35,пр.взв!C7:F56,2,FALSE)</f>
        <v>10.03.1994, мс</v>
      </c>
      <c r="D35" s="146" t="str">
        <f>VLOOKUP(C35,пр.взв!D7:G56,2,FALSE)</f>
        <v>ПФО, Самарская, Самара</v>
      </c>
      <c r="E35" s="184" t="s">
        <v>40</v>
      </c>
      <c r="F35" s="17"/>
      <c r="G35" s="138">
        <v>13</v>
      </c>
      <c r="H35" s="17">
        <v>0</v>
      </c>
      <c r="I35" s="138">
        <v>14</v>
      </c>
      <c r="J35" s="77">
        <v>2</v>
      </c>
      <c r="K35" s="138">
        <v>12</v>
      </c>
      <c r="L35" s="77">
        <v>0</v>
      </c>
      <c r="M35" s="140"/>
      <c r="N35" s="17"/>
      <c r="O35" s="140" t="s">
        <v>124</v>
      </c>
      <c r="P35" s="17"/>
      <c r="Q35" s="140">
        <v>7</v>
      </c>
      <c r="R35" s="17">
        <v>4</v>
      </c>
      <c r="S35" s="140"/>
      <c r="T35" s="18"/>
      <c r="U35" s="140"/>
      <c r="V35" s="18"/>
      <c r="W35" s="140"/>
      <c r="X35" s="18"/>
      <c r="Y35" s="142"/>
      <c r="Z35" s="175">
        <f>SUM(F35+H35+J35+L35+N35+P35+R35+T35+V35+X35)</f>
        <v>6</v>
      </c>
      <c r="AA35" s="133">
        <v>3</v>
      </c>
      <c r="AB35" s="34"/>
      <c r="AC35" s="34"/>
      <c r="AD35" s="34"/>
      <c r="AE35" s="34"/>
      <c r="AF35" s="34"/>
      <c r="AG35" s="34"/>
    </row>
    <row r="36" spans="1:33" ht="14.25" customHeight="1" thickBot="1">
      <c r="A36" s="149"/>
      <c r="B36" s="147"/>
      <c r="C36" s="147"/>
      <c r="D36" s="147"/>
      <c r="E36" s="185"/>
      <c r="F36" s="19"/>
      <c r="G36" s="139"/>
      <c r="H36" s="73" t="s">
        <v>116</v>
      </c>
      <c r="I36" s="139"/>
      <c r="J36" s="73"/>
      <c r="K36" s="139"/>
      <c r="L36" s="73" t="s">
        <v>122</v>
      </c>
      <c r="M36" s="141"/>
      <c r="N36" s="19"/>
      <c r="O36" s="141"/>
      <c r="P36" s="19"/>
      <c r="Q36" s="141"/>
      <c r="R36" s="73" t="s">
        <v>125</v>
      </c>
      <c r="S36" s="141"/>
      <c r="T36" s="20"/>
      <c r="U36" s="141"/>
      <c r="V36" s="20"/>
      <c r="W36" s="141"/>
      <c r="X36" s="20"/>
      <c r="Y36" s="143"/>
      <c r="Z36" s="176"/>
      <c r="AA36" s="134"/>
      <c r="AB36" s="34"/>
      <c r="AC36" s="34"/>
      <c r="AD36" s="34"/>
      <c r="AE36" s="34"/>
      <c r="AF36" s="34"/>
      <c r="AG36" s="34"/>
    </row>
    <row r="37" spans="1:33" ht="6" customHeight="1" thickTop="1">
      <c r="A37" s="32"/>
      <c r="B37" s="31"/>
      <c r="C37" s="31"/>
      <c r="D37" s="31"/>
      <c r="E37" s="33"/>
      <c r="F37" s="30"/>
      <c r="G37" s="33"/>
      <c r="H37" s="30"/>
      <c r="I37" s="33"/>
      <c r="J37" s="30"/>
      <c r="K37" s="33"/>
      <c r="L37" s="30"/>
      <c r="M37" s="33"/>
      <c r="N37" s="30"/>
      <c r="O37" s="33"/>
      <c r="P37" s="30"/>
      <c r="Q37" s="33"/>
      <c r="R37" s="30"/>
      <c r="S37" s="33"/>
      <c r="T37" s="30"/>
      <c r="U37" s="33"/>
      <c r="V37" s="30"/>
      <c r="W37" s="33"/>
      <c r="X37" s="30"/>
      <c r="Y37" s="34"/>
      <c r="Z37" s="34"/>
      <c r="AA37" s="34"/>
      <c r="AB37" s="34"/>
      <c r="AC37" s="34"/>
      <c r="AD37" s="34"/>
      <c r="AE37" s="34"/>
      <c r="AF37" s="34"/>
      <c r="AG37" s="34"/>
    </row>
    <row r="38" spans="1:33" ht="16.5" customHeight="1">
      <c r="A38" s="52" t="s">
        <v>106</v>
      </c>
      <c r="B38" s="44"/>
      <c r="C38" s="44"/>
      <c r="D38" s="45"/>
      <c r="E38" s="46"/>
      <c r="M38" s="47" t="str">
        <f>HYPERLINK([1]реквизиты!$G$6)</f>
        <v>Балыков Ю.А.</v>
      </c>
      <c r="N38" s="45"/>
      <c r="O38" s="45"/>
      <c r="P38" s="45"/>
      <c r="Q38" s="51"/>
      <c r="R38" s="48"/>
      <c r="S38" s="51"/>
      <c r="T38" s="48"/>
      <c r="U38" s="51"/>
      <c r="V38" s="49" t="str">
        <f>HYPERLINK([1]реквизиты!$G$7)</f>
        <v>/г.Заречный/</v>
      </c>
      <c r="W38" s="51"/>
      <c r="X38" s="48"/>
      <c r="Y38" s="34"/>
      <c r="Z38" s="34"/>
      <c r="AA38" s="34"/>
      <c r="AB38" s="34"/>
      <c r="AC38" s="34"/>
      <c r="AD38" s="34"/>
      <c r="AE38" s="34"/>
      <c r="AF38" s="34"/>
      <c r="AG38" s="34"/>
    </row>
    <row r="39" spans="1:33" ht="15" customHeight="1">
      <c r="A39" s="52" t="str">
        <f>HYPERLINK([1]реквизиты!$A$8)</f>
        <v>Гл. секретарь, судья ВК</v>
      </c>
      <c r="B39" s="44"/>
      <c r="C39" s="62"/>
      <c r="D39" s="53"/>
      <c r="E39" s="54"/>
      <c r="F39" s="9"/>
      <c r="G39" s="9"/>
      <c r="H39" s="9"/>
      <c r="I39" s="9"/>
      <c r="J39" s="9"/>
      <c r="K39" s="9"/>
      <c r="L39" s="9"/>
      <c r="M39" s="47" t="str">
        <f>HYPERLINK([1]реквизиты!$G$8)</f>
        <v>Рожков В.И.</v>
      </c>
      <c r="N39" s="45"/>
      <c r="O39" s="45"/>
      <c r="P39" s="45"/>
      <c r="Q39" s="51"/>
      <c r="R39" s="48"/>
      <c r="S39" s="51"/>
      <c r="T39" s="48"/>
      <c r="U39" s="51"/>
      <c r="V39" s="49" t="str">
        <f>HYPERLINK([1]реквизиты!$G$9)</f>
        <v>/г.Саратов/</v>
      </c>
      <c r="W39" s="51"/>
      <c r="X39" s="48"/>
      <c r="Y39" s="34"/>
      <c r="Z39" s="34"/>
      <c r="AA39" s="34"/>
      <c r="AB39" s="34"/>
      <c r="AC39" s="34"/>
      <c r="AD39" s="34"/>
      <c r="AE39" s="34"/>
      <c r="AF39" s="34"/>
      <c r="AG39" s="34"/>
    </row>
    <row r="40" spans="1:33" ht="11.1" customHeight="1">
      <c r="A40" s="8"/>
      <c r="B40" s="8"/>
      <c r="C40" s="41"/>
      <c r="D40" s="3"/>
      <c r="E40" s="42"/>
      <c r="F40" s="24"/>
      <c r="J40" s="26"/>
      <c r="K40" s="33"/>
      <c r="L40" s="26"/>
      <c r="M40" s="33"/>
      <c r="N40" s="26"/>
      <c r="O40" s="33"/>
      <c r="P40" s="26"/>
      <c r="Q40" s="33"/>
      <c r="R40" s="26"/>
      <c r="S40" s="33"/>
      <c r="T40" s="26"/>
      <c r="U40" s="33"/>
      <c r="V40" s="26"/>
      <c r="W40" s="33"/>
      <c r="X40" s="26"/>
      <c r="Y40" s="34"/>
      <c r="Z40" s="34"/>
      <c r="AA40" s="34"/>
      <c r="AB40" s="34"/>
      <c r="AC40" s="34"/>
      <c r="AD40" s="34"/>
      <c r="AE40" s="34"/>
      <c r="AF40" s="34"/>
      <c r="AG40" s="34"/>
    </row>
    <row r="41" spans="1:33" ht="11.1" customHeight="1">
      <c r="M41" s="33"/>
      <c r="N41" s="30"/>
      <c r="O41" s="33"/>
      <c r="P41" s="30"/>
      <c r="Q41" s="33"/>
      <c r="R41" s="30"/>
      <c r="S41" s="33"/>
      <c r="T41" s="30"/>
      <c r="U41" s="33"/>
      <c r="V41" s="30"/>
      <c r="W41" s="33"/>
      <c r="X41" s="30"/>
      <c r="Y41" s="34"/>
      <c r="Z41" s="34"/>
      <c r="AA41" s="34"/>
      <c r="AB41" s="34"/>
      <c r="AC41" s="34"/>
      <c r="AD41" s="34"/>
      <c r="AE41" s="34"/>
      <c r="AF41" s="34"/>
      <c r="AG41" s="34"/>
    </row>
    <row r="42" spans="1:33" ht="11.1" customHeight="1">
      <c r="A42" s="43"/>
      <c r="B42" s="43"/>
      <c r="C42" s="43"/>
      <c r="D42" s="24"/>
      <c r="E42" s="24"/>
      <c r="G42" s="24"/>
      <c r="J42" s="26"/>
      <c r="K42" s="33"/>
      <c r="L42" s="26"/>
      <c r="M42" s="33"/>
      <c r="N42" s="26"/>
      <c r="O42" s="33"/>
      <c r="P42" s="26"/>
      <c r="Q42" s="33"/>
      <c r="R42" s="26"/>
      <c r="S42" s="33"/>
      <c r="T42" s="26"/>
      <c r="U42" s="33"/>
      <c r="V42" s="26"/>
      <c r="W42" s="33"/>
      <c r="X42" s="26"/>
      <c r="Y42" s="34"/>
      <c r="Z42" s="34"/>
      <c r="AA42" s="34"/>
      <c r="AB42" s="34"/>
      <c r="AC42" s="34"/>
      <c r="AD42" s="34"/>
      <c r="AE42" s="34"/>
      <c r="AF42" s="34"/>
      <c r="AG42" s="34"/>
    </row>
    <row r="43" spans="1:33" ht="11.1" customHeight="1">
      <c r="A43" s="32"/>
      <c r="B43" s="31"/>
      <c r="C43" s="31"/>
      <c r="D43" s="31"/>
      <c r="E43" s="33"/>
      <c r="F43" s="30"/>
      <c r="G43" s="33"/>
      <c r="H43" s="30"/>
      <c r="I43" s="33"/>
      <c r="J43" s="30"/>
      <c r="K43" s="33"/>
      <c r="L43" s="30"/>
      <c r="M43" s="33"/>
      <c r="N43" s="30"/>
      <c r="O43" s="33"/>
      <c r="P43" s="30"/>
      <c r="Q43" s="33"/>
      <c r="R43" s="30"/>
      <c r="S43" s="33"/>
      <c r="T43" s="30"/>
      <c r="U43" s="33"/>
      <c r="V43" s="30"/>
      <c r="W43" s="33"/>
      <c r="X43" s="30"/>
      <c r="Y43" s="34"/>
      <c r="Z43" s="34"/>
      <c r="AA43" s="34"/>
      <c r="AB43" s="34"/>
      <c r="AC43" s="34"/>
      <c r="AD43" s="34"/>
      <c r="AE43" s="34"/>
      <c r="AF43" s="34"/>
      <c r="AG43" s="34"/>
    </row>
    <row r="44" spans="1:33" ht="11.1" customHeight="1">
      <c r="A44" s="35"/>
      <c r="B44" s="31"/>
      <c r="C44" s="31"/>
      <c r="D44" s="31"/>
      <c r="E44" s="33"/>
      <c r="F44" s="26"/>
      <c r="G44" s="33"/>
      <c r="H44" s="26"/>
      <c r="I44" s="33"/>
      <c r="J44" s="26"/>
      <c r="K44" s="33"/>
      <c r="L44" s="26"/>
      <c r="M44" s="33"/>
      <c r="N44" s="26"/>
      <c r="O44" s="33"/>
      <c r="P44" s="26"/>
      <c r="Q44" s="33"/>
      <c r="R44" s="26"/>
      <c r="S44" s="33"/>
      <c r="T44" s="26"/>
      <c r="U44" s="33"/>
      <c r="V44" s="26"/>
      <c r="W44" s="33"/>
      <c r="X44" s="26"/>
      <c r="Y44" s="34"/>
      <c r="Z44" s="34"/>
      <c r="AA44" s="34"/>
      <c r="AB44" s="34"/>
      <c r="AC44" s="34"/>
      <c r="AD44" s="34"/>
      <c r="AE44" s="34"/>
      <c r="AF44" s="34"/>
      <c r="AG44" s="34"/>
    </row>
    <row r="45" spans="1:33" ht="11.1" customHeight="1">
      <c r="A45" s="32"/>
      <c r="B45" s="31"/>
      <c r="C45" s="31"/>
      <c r="D45" s="31"/>
      <c r="E45" s="33"/>
      <c r="F45" s="30"/>
      <c r="G45" s="33"/>
      <c r="H45" s="30"/>
      <c r="I45" s="33"/>
      <c r="J45" s="30"/>
      <c r="K45" s="33"/>
      <c r="L45" s="30"/>
      <c r="M45" s="33"/>
      <c r="N45" s="30"/>
      <c r="O45" s="33"/>
      <c r="P45" s="30"/>
      <c r="Q45" s="33"/>
      <c r="R45" s="30"/>
      <c r="S45" s="33"/>
      <c r="T45" s="30"/>
      <c r="U45" s="33"/>
      <c r="V45" s="30"/>
      <c r="W45" s="33"/>
      <c r="X45" s="30"/>
      <c r="Y45" s="34"/>
      <c r="Z45" s="34"/>
      <c r="AA45" s="34"/>
      <c r="AB45" s="34"/>
      <c r="AC45" s="34"/>
      <c r="AD45" s="34"/>
      <c r="AE45" s="34"/>
      <c r="AF45" s="34"/>
      <c r="AG45" s="34"/>
    </row>
    <row r="46" spans="1:33" ht="11.1" customHeight="1">
      <c r="A46" s="35"/>
      <c r="B46" s="31"/>
      <c r="C46" s="31"/>
      <c r="D46" s="31"/>
      <c r="E46" s="33"/>
      <c r="F46" s="26"/>
      <c r="G46" s="33"/>
      <c r="H46" s="26"/>
      <c r="I46" s="33"/>
      <c r="J46" s="26"/>
      <c r="K46" s="33"/>
      <c r="L46" s="26"/>
      <c r="M46" s="33"/>
      <c r="N46" s="26"/>
      <c r="O46" s="33"/>
      <c r="P46" s="26"/>
      <c r="Q46" s="33"/>
      <c r="R46" s="26"/>
      <c r="S46" s="33"/>
      <c r="T46" s="26"/>
      <c r="U46" s="33"/>
      <c r="V46" s="26"/>
      <c r="W46" s="33"/>
      <c r="X46" s="26"/>
      <c r="Y46" s="34"/>
      <c r="Z46" s="34"/>
      <c r="AA46" s="34"/>
      <c r="AB46" s="34"/>
      <c r="AC46" s="34"/>
      <c r="AD46" s="34"/>
      <c r="AE46" s="34"/>
      <c r="AF46" s="34"/>
      <c r="AG46" s="34"/>
    </row>
    <row r="47" spans="1:33" ht="11.1" customHeight="1">
      <c r="A47" s="32"/>
      <c r="B47" s="31"/>
      <c r="C47" s="31"/>
      <c r="D47" s="31"/>
      <c r="E47" s="33"/>
      <c r="F47" s="30"/>
      <c r="G47" s="33"/>
      <c r="H47" s="30"/>
      <c r="I47" s="33"/>
      <c r="J47" s="30"/>
      <c r="K47" s="33"/>
      <c r="L47" s="30"/>
      <c r="M47" s="33"/>
      <c r="N47" s="30"/>
      <c r="O47" s="33"/>
      <c r="P47" s="30"/>
      <c r="Q47" s="33"/>
      <c r="R47" s="30"/>
      <c r="S47" s="33"/>
      <c r="T47" s="30"/>
      <c r="U47" s="33"/>
      <c r="V47" s="30"/>
      <c r="W47" s="33"/>
      <c r="X47" s="30"/>
      <c r="Y47" s="34"/>
      <c r="Z47" s="34"/>
      <c r="AA47" s="34"/>
      <c r="AB47" s="34"/>
      <c r="AC47" s="34"/>
      <c r="AD47" s="34"/>
      <c r="AE47" s="34"/>
      <c r="AF47" s="34"/>
      <c r="AG47" s="34"/>
    </row>
    <row r="48" spans="1:33" ht="11.1" customHeight="1">
      <c r="A48" s="35"/>
      <c r="B48" s="31"/>
      <c r="C48" s="31"/>
      <c r="D48" s="31"/>
      <c r="E48" s="33"/>
      <c r="F48" s="26"/>
      <c r="G48" s="33"/>
      <c r="H48" s="26"/>
      <c r="I48" s="33"/>
      <c r="J48" s="26"/>
      <c r="K48" s="33"/>
      <c r="L48" s="26"/>
      <c r="M48" s="33"/>
      <c r="N48" s="26"/>
      <c r="O48" s="33"/>
      <c r="P48" s="26"/>
      <c r="Q48" s="33"/>
      <c r="R48" s="26"/>
      <c r="S48" s="33"/>
      <c r="T48" s="26"/>
      <c r="U48" s="33"/>
      <c r="V48" s="26"/>
      <c r="W48" s="33"/>
      <c r="X48" s="26"/>
      <c r="Y48" s="34"/>
      <c r="Z48" s="34"/>
      <c r="AA48" s="34"/>
      <c r="AB48" s="34"/>
      <c r="AC48" s="34"/>
      <c r="AD48" s="34"/>
      <c r="AE48" s="34"/>
      <c r="AF48" s="34"/>
      <c r="AG48" s="34"/>
    </row>
    <row r="49" spans="1:33" ht="11.1" customHeight="1">
      <c r="A49" s="32"/>
      <c r="B49" s="31"/>
      <c r="C49" s="31"/>
      <c r="D49" s="31"/>
      <c r="E49" s="33"/>
      <c r="F49" s="30"/>
      <c r="G49" s="33"/>
      <c r="H49" s="30"/>
      <c r="I49" s="33"/>
      <c r="J49" s="30"/>
      <c r="K49" s="33"/>
      <c r="L49" s="30"/>
      <c r="M49" s="33"/>
      <c r="N49" s="30"/>
      <c r="O49" s="33"/>
      <c r="P49" s="30"/>
      <c r="Q49" s="33"/>
      <c r="R49" s="30"/>
      <c r="S49" s="33"/>
      <c r="T49" s="30"/>
      <c r="U49" s="33"/>
      <c r="V49" s="30"/>
      <c r="W49" s="33"/>
      <c r="X49" s="30"/>
      <c r="Y49" s="34"/>
      <c r="Z49" s="34"/>
      <c r="AA49" s="34"/>
      <c r="AB49" s="34"/>
      <c r="AC49" s="34"/>
      <c r="AD49" s="34"/>
      <c r="AE49" s="34"/>
      <c r="AF49" s="34"/>
      <c r="AG49" s="34"/>
    </row>
    <row r="50" spans="1:33" ht="11.1" customHeight="1">
      <c r="A50" s="35"/>
      <c r="B50" s="31"/>
      <c r="C50" s="31"/>
      <c r="D50" s="31"/>
      <c r="E50" s="33"/>
      <c r="F50" s="26"/>
      <c r="G50" s="33"/>
      <c r="H50" s="26"/>
      <c r="I50" s="33"/>
      <c r="J50" s="26"/>
      <c r="K50" s="33"/>
      <c r="L50" s="26"/>
      <c r="M50" s="33"/>
      <c r="N50" s="26"/>
      <c r="O50" s="33"/>
      <c r="P50" s="26"/>
      <c r="Q50" s="33"/>
      <c r="R50" s="26"/>
      <c r="S50" s="33"/>
      <c r="T50" s="26"/>
      <c r="U50" s="33"/>
      <c r="V50" s="26"/>
      <c r="W50" s="33"/>
      <c r="X50" s="26"/>
      <c r="Y50" s="34"/>
      <c r="Z50" s="34"/>
      <c r="AA50" s="34"/>
      <c r="AB50" s="34"/>
      <c r="AC50" s="34"/>
      <c r="AD50" s="34"/>
      <c r="AE50" s="34"/>
      <c r="AF50" s="34"/>
      <c r="AG50" s="34"/>
    </row>
    <row r="51" spans="1:33" ht="11.1" customHeight="1">
      <c r="A51" s="32"/>
      <c r="B51" s="31"/>
      <c r="C51" s="31"/>
      <c r="D51" s="31"/>
      <c r="E51" s="33"/>
      <c r="F51" s="30"/>
      <c r="G51" s="33"/>
      <c r="H51" s="30"/>
      <c r="I51" s="33"/>
      <c r="J51" s="30"/>
      <c r="K51" s="33"/>
      <c r="L51" s="30"/>
      <c r="M51" s="33"/>
      <c r="N51" s="30"/>
      <c r="O51" s="33"/>
      <c r="P51" s="30"/>
      <c r="Q51" s="33"/>
      <c r="R51" s="30"/>
      <c r="S51" s="33"/>
      <c r="T51" s="30"/>
      <c r="U51" s="33"/>
      <c r="V51" s="30"/>
      <c r="W51" s="33"/>
      <c r="X51" s="30"/>
      <c r="Y51" s="34"/>
      <c r="Z51" s="34"/>
      <c r="AA51" s="34"/>
      <c r="AB51" s="34"/>
      <c r="AC51" s="34"/>
      <c r="AD51" s="34"/>
      <c r="AE51" s="34"/>
      <c r="AF51" s="34"/>
      <c r="AG51" s="34"/>
    </row>
    <row r="52" spans="1:33" ht="11.1" customHeight="1">
      <c r="A52" s="35"/>
      <c r="B52" s="31"/>
      <c r="C52" s="31"/>
      <c r="D52" s="31"/>
      <c r="E52" s="33"/>
      <c r="F52" s="26"/>
      <c r="G52" s="33"/>
      <c r="H52" s="26"/>
      <c r="I52" s="33"/>
      <c r="J52" s="26"/>
      <c r="K52" s="33"/>
      <c r="L52" s="26"/>
      <c r="M52" s="33"/>
      <c r="N52" s="26"/>
      <c r="O52" s="33"/>
      <c r="P52" s="26"/>
      <c r="Q52" s="33"/>
      <c r="R52" s="26"/>
      <c r="S52" s="33"/>
      <c r="T52" s="26"/>
      <c r="U52" s="33"/>
      <c r="V52" s="26"/>
      <c r="W52" s="33"/>
      <c r="X52" s="26"/>
      <c r="Y52" s="34"/>
      <c r="Z52" s="34"/>
      <c r="AA52" s="34"/>
      <c r="AB52" s="34"/>
      <c r="AC52" s="34"/>
      <c r="AD52" s="34"/>
      <c r="AE52" s="34"/>
      <c r="AF52" s="34"/>
      <c r="AG52" s="34"/>
    </row>
    <row r="53" spans="1:33" ht="11.1" customHeight="1">
      <c r="A53" s="32"/>
      <c r="B53" s="31"/>
      <c r="C53" s="31"/>
      <c r="D53" s="31"/>
      <c r="E53" s="33"/>
      <c r="F53" s="30"/>
      <c r="G53" s="33"/>
      <c r="H53" s="30"/>
      <c r="I53" s="33"/>
      <c r="J53" s="30"/>
      <c r="K53" s="33"/>
      <c r="L53" s="30"/>
      <c r="M53" s="33"/>
      <c r="N53" s="30"/>
      <c r="O53" s="33"/>
      <c r="P53" s="30"/>
      <c r="Q53" s="33"/>
      <c r="R53" s="30"/>
      <c r="S53" s="33"/>
      <c r="T53" s="30"/>
      <c r="U53" s="33"/>
      <c r="V53" s="30"/>
      <c r="W53" s="33"/>
      <c r="X53" s="30"/>
      <c r="Y53" s="34"/>
      <c r="Z53" s="34"/>
      <c r="AA53" s="34"/>
      <c r="AB53" s="34"/>
      <c r="AC53" s="34"/>
      <c r="AD53" s="34"/>
      <c r="AE53" s="34"/>
      <c r="AF53" s="34"/>
      <c r="AG53" s="34"/>
    </row>
    <row r="54" spans="1:33" ht="11.1" customHeight="1">
      <c r="A54" s="35"/>
      <c r="B54" s="31"/>
      <c r="C54" s="31"/>
      <c r="D54" s="31"/>
      <c r="E54" s="33"/>
      <c r="F54" s="26"/>
      <c r="G54" s="33"/>
      <c r="H54" s="26"/>
      <c r="I54" s="33"/>
      <c r="J54" s="26"/>
      <c r="K54" s="33"/>
      <c r="L54" s="26"/>
      <c r="M54" s="33"/>
      <c r="N54" s="26"/>
      <c r="O54" s="33"/>
      <c r="P54" s="26"/>
      <c r="Q54" s="33"/>
      <c r="R54" s="26"/>
      <c r="S54" s="33"/>
      <c r="T54" s="26"/>
      <c r="U54" s="33"/>
      <c r="V54" s="26"/>
      <c r="W54" s="33"/>
      <c r="X54" s="26"/>
      <c r="Y54" s="34"/>
      <c r="Z54" s="34"/>
      <c r="AA54" s="34"/>
      <c r="AB54" s="34"/>
      <c r="AC54" s="34"/>
      <c r="AD54" s="34"/>
      <c r="AE54" s="34"/>
      <c r="AF54" s="34"/>
      <c r="AG54" s="34"/>
    </row>
    <row r="55" spans="1:33" ht="11.1" customHeight="1">
      <c r="A55" s="32"/>
      <c r="B55" s="31"/>
      <c r="C55" s="31"/>
      <c r="D55" s="31"/>
      <c r="E55" s="33"/>
      <c r="F55" s="30"/>
      <c r="G55" s="33"/>
      <c r="H55" s="30"/>
      <c r="I55" s="33"/>
      <c r="J55" s="30"/>
      <c r="K55" s="33"/>
      <c r="L55" s="30"/>
      <c r="M55" s="33"/>
      <c r="N55" s="30"/>
      <c r="O55" s="33"/>
      <c r="P55" s="30"/>
      <c r="Q55" s="33"/>
      <c r="R55" s="30"/>
      <c r="S55" s="33"/>
      <c r="T55" s="30"/>
      <c r="U55" s="33"/>
      <c r="V55" s="30"/>
      <c r="W55" s="33"/>
      <c r="X55" s="30"/>
      <c r="Y55" s="34"/>
      <c r="Z55" s="34"/>
      <c r="AA55" s="34"/>
      <c r="AB55" s="34"/>
      <c r="AC55" s="34"/>
      <c r="AD55" s="34"/>
      <c r="AE55" s="34"/>
      <c r="AF55" s="34"/>
      <c r="AG55" s="34"/>
    </row>
    <row r="56" spans="1:33" ht="11.1" customHeight="1">
      <c r="A56" s="35"/>
      <c r="B56" s="31"/>
      <c r="C56" s="31"/>
      <c r="D56" s="31"/>
      <c r="E56" s="33"/>
      <c r="F56" s="26"/>
      <c r="G56" s="33"/>
      <c r="H56" s="26"/>
      <c r="I56" s="33"/>
      <c r="J56" s="26"/>
      <c r="K56" s="33"/>
      <c r="L56" s="26"/>
      <c r="M56" s="33"/>
      <c r="N56" s="26"/>
      <c r="O56" s="33"/>
      <c r="P56" s="26"/>
      <c r="Q56" s="33"/>
      <c r="R56" s="26"/>
      <c r="S56" s="33"/>
      <c r="T56" s="26"/>
      <c r="U56" s="33"/>
      <c r="V56" s="26"/>
      <c r="W56" s="33"/>
      <c r="X56" s="26"/>
      <c r="Y56" s="34"/>
      <c r="Z56" s="34"/>
      <c r="AA56" s="34"/>
      <c r="AB56" s="34"/>
      <c r="AC56" s="34"/>
      <c r="AD56" s="34"/>
      <c r="AE56" s="34"/>
      <c r="AF56" s="34"/>
      <c r="AG56" s="34"/>
    </row>
    <row r="57" spans="1:33" ht="11.1" customHeight="1">
      <c r="A57" s="32"/>
      <c r="B57" s="31"/>
      <c r="C57" s="31"/>
      <c r="D57" s="31"/>
      <c r="E57" s="33"/>
      <c r="F57" s="30"/>
      <c r="G57" s="33"/>
      <c r="H57" s="30"/>
      <c r="I57" s="33"/>
      <c r="J57" s="30"/>
      <c r="K57" s="33"/>
      <c r="L57" s="30"/>
      <c r="M57" s="33"/>
      <c r="N57" s="30"/>
      <c r="O57" s="33"/>
      <c r="P57" s="30"/>
      <c r="Q57" s="33"/>
      <c r="R57" s="30"/>
      <c r="S57" s="33"/>
      <c r="T57" s="30"/>
      <c r="U57" s="33"/>
      <c r="V57" s="30"/>
      <c r="W57" s="33"/>
      <c r="X57" s="30"/>
      <c r="Y57" s="34"/>
      <c r="Z57" s="34"/>
      <c r="AA57" s="34"/>
      <c r="AB57" s="34"/>
      <c r="AC57" s="34"/>
      <c r="AD57" s="34"/>
      <c r="AE57" s="34"/>
      <c r="AF57" s="34"/>
      <c r="AG57" s="34"/>
    </row>
    <row r="58" spans="1:33" ht="11.1" customHeight="1">
      <c r="A58" s="35"/>
      <c r="B58" s="31"/>
      <c r="C58" s="31"/>
      <c r="D58" s="31"/>
      <c r="E58" s="33"/>
      <c r="F58" s="26"/>
      <c r="G58" s="33"/>
      <c r="H58" s="26"/>
      <c r="I58" s="33"/>
      <c r="J58" s="26"/>
      <c r="K58" s="33"/>
      <c r="L58" s="26"/>
      <c r="M58" s="33"/>
      <c r="N58" s="26"/>
      <c r="O58" s="33"/>
      <c r="P58" s="26"/>
      <c r="Q58" s="33"/>
      <c r="R58" s="26"/>
      <c r="S58" s="33"/>
      <c r="T58" s="26"/>
      <c r="U58" s="33"/>
      <c r="V58" s="26"/>
      <c r="W58" s="33"/>
      <c r="X58" s="26"/>
      <c r="Y58" s="34"/>
      <c r="Z58" s="34"/>
      <c r="AA58" s="34"/>
      <c r="AB58" s="34"/>
      <c r="AC58" s="34"/>
      <c r="AD58" s="34"/>
      <c r="AE58" s="34"/>
      <c r="AF58" s="34"/>
      <c r="AG58" s="34"/>
    </row>
    <row r="59" spans="1:33" ht="11.1" customHeight="1">
      <c r="A59" s="32"/>
      <c r="B59" s="31"/>
      <c r="C59" s="31"/>
      <c r="D59" s="31"/>
      <c r="E59" s="33"/>
      <c r="F59" s="30"/>
      <c r="G59" s="33"/>
      <c r="H59" s="30"/>
      <c r="I59" s="33"/>
      <c r="J59" s="30"/>
      <c r="K59" s="33"/>
      <c r="L59" s="30"/>
      <c r="M59" s="33"/>
      <c r="N59" s="30"/>
      <c r="O59" s="33"/>
      <c r="P59" s="30"/>
      <c r="Q59" s="33"/>
      <c r="R59" s="30"/>
      <c r="S59" s="33"/>
      <c r="T59" s="30"/>
      <c r="U59" s="33"/>
      <c r="V59" s="30"/>
      <c r="W59" s="33"/>
      <c r="X59" s="30"/>
      <c r="Y59" s="34"/>
      <c r="Z59" s="34"/>
      <c r="AA59" s="34"/>
      <c r="AB59" s="34"/>
      <c r="AC59" s="34"/>
      <c r="AD59" s="34"/>
      <c r="AE59" s="34"/>
      <c r="AF59" s="34"/>
      <c r="AG59" s="34"/>
    </row>
    <row r="60" spans="1:33" ht="11.1" customHeight="1">
      <c r="A60" s="35"/>
      <c r="B60" s="31"/>
      <c r="C60" s="31"/>
      <c r="D60" s="31"/>
      <c r="E60" s="33"/>
      <c r="F60" s="26"/>
      <c r="G60" s="33"/>
      <c r="H60" s="26"/>
      <c r="I60" s="33"/>
      <c r="J60" s="26"/>
      <c r="K60" s="33"/>
      <c r="L60" s="26"/>
      <c r="M60" s="33"/>
      <c r="N60" s="26"/>
      <c r="O60" s="33"/>
      <c r="P60" s="26"/>
      <c r="Q60" s="33"/>
      <c r="R60" s="26"/>
      <c r="S60" s="33"/>
      <c r="T60" s="26"/>
      <c r="U60" s="33"/>
      <c r="V60" s="26"/>
      <c r="W60" s="33"/>
      <c r="X60" s="26"/>
      <c r="Y60" s="34"/>
      <c r="Z60" s="34"/>
      <c r="AA60" s="34"/>
      <c r="AB60" s="34"/>
      <c r="AC60" s="34"/>
      <c r="AD60" s="34"/>
      <c r="AE60" s="34"/>
      <c r="AF60" s="34"/>
      <c r="AG60" s="34"/>
    </row>
    <row r="61" spans="1:33" ht="11.1" customHeight="1">
      <c r="A61" s="32"/>
      <c r="B61" s="31"/>
      <c r="C61" s="31"/>
      <c r="D61" s="31"/>
      <c r="E61" s="33"/>
      <c r="F61" s="30"/>
      <c r="G61" s="33"/>
      <c r="H61" s="30"/>
      <c r="I61" s="33"/>
      <c r="J61" s="30"/>
      <c r="K61" s="33"/>
      <c r="L61" s="30"/>
      <c r="M61" s="33"/>
      <c r="N61" s="30"/>
      <c r="O61" s="33"/>
      <c r="P61" s="30"/>
      <c r="Q61" s="33"/>
      <c r="R61" s="30"/>
      <c r="S61" s="33"/>
      <c r="T61" s="30"/>
      <c r="U61" s="33"/>
      <c r="V61" s="30"/>
      <c r="W61" s="33"/>
      <c r="X61" s="30"/>
      <c r="Y61" s="34"/>
      <c r="Z61" s="34"/>
      <c r="AA61" s="34"/>
      <c r="AB61" s="34"/>
      <c r="AC61" s="34"/>
      <c r="AD61" s="34"/>
      <c r="AE61" s="34"/>
      <c r="AF61" s="34"/>
      <c r="AG61" s="34"/>
    </row>
    <row r="62" spans="1:33" ht="11.1" customHeight="1">
      <c r="A62" s="35"/>
      <c r="B62" s="31"/>
      <c r="C62" s="31"/>
      <c r="D62" s="31"/>
      <c r="E62" s="33"/>
      <c r="F62" s="26"/>
      <c r="G62" s="33"/>
      <c r="H62" s="26"/>
      <c r="I62" s="33"/>
      <c r="J62" s="26"/>
      <c r="K62" s="33"/>
      <c r="L62" s="26"/>
      <c r="M62" s="33"/>
      <c r="N62" s="26"/>
      <c r="O62" s="33"/>
      <c r="P62" s="26"/>
      <c r="Q62" s="33"/>
      <c r="R62" s="26"/>
      <c r="S62" s="33"/>
      <c r="T62" s="26"/>
      <c r="U62" s="33"/>
      <c r="V62" s="26"/>
      <c r="W62" s="33"/>
      <c r="X62" s="26"/>
      <c r="Y62" s="34"/>
      <c r="Z62" s="34"/>
      <c r="AA62" s="34"/>
      <c r="AB62" s="34"/>
      <c r="AC62" s="34"/>
      <c r="AD62" s="34"/>
      <c r="AE62" s="34"/>
      <c r="AF62" s="34"/>
      <c r="AG62" s="34"/>
    </row>
    <row r="63" spans="1:33" ht="11.1" customHeight="1">
      <c r="A63" s="32"/>
      <c r="B63" s="31"/>
      <c r="C63" s="31"/>
      <c r="D63" s="31"/>
      <c r="E63" s="33"/>
      <c r="F63" s="30"/>
      <c r="G63" s="33"/>
      <c r="H63" s="30"/>
      <c r="I63" s="33"/>
      <c r="J63" s="30"/>
      <c r="K63" s="33"/>
      <c r="L63" s="30"/>
      <c r="M63" s="33"/>
      <c r="N63" s="30"/>
      <c r="O63" s="33"/>
      <c r="P63" s="30"/>
      <c r="Q63" s="33"/>
      <c r="R63" s="30"/>
      <c r="S63" s="33"/>
      <c r="T63" s="30"/>
      <c r="U63" s="33"/>
      <c r="V63" s="30"/>
      <c r="W63" s="33"/>
      <c r="X63" s="30"/>
      <c r="Y63" s="34"/>
      <c r="Z63" s="34"/>
      <c r="AA63" s="34"/>
      <c r="AB63" s="34"/>
      <c r="AC63" s="34"/>
      <c r="AD63" s="34"/>
      <c r="AE63" s="34"/>
      <c r="AF63" s="34"/>
      <c r="AG63" s="34"/>
    </row>
    <row r="64" spans="1:33" ht="11.1" customHeight="1">
      <c r="A64" s="35"/>
      <c r="B64" s="31"/>
      <c r="C64" s="31"/>
      <c r="D64" s="31"/>
      <c r="E64" s="33"/>
      <c r="F64" s="26"/>
      <c r="G64" s="33"/>
      <c r="H64" s="26"/>
      <c r="I64" s="33"/>
      <c r="J64" s="26"/>
      <c r="K64" s="33"/>
      <c r="L64" s="26"/>
      <c r="M64" s="33"/>
      <c r="N64" s="26"/>
      <c r="O64" s="33"/>
      <c r="P64" s="26"/>
      <c r="Q64" s="33"/>
      <c r="R64" s="26"/>
      <c r="S64" s="33"/>
      <c r="T64" s="26"/>
      <c r="U64" s="33"/>
      <c r="V64" s="26"/>
      <c r="W64" s="33"/>
      <c r="X64" s="26"/>
      <c r="Y64" s="34"/>
      <c r="Z64" s="34"/>
      <c r="AA64" s="34"/>
    </row>
    <row r="65" spans="1:27" ht="11.1" customHeight="1">
      <c r="A65" s="32"/>
      <c r="B65" s="31"/>
      <c r="C65" s="31"/>
      <c r="D65" s="31"/>
      <c r="E65" s="33"/>
      <c r="F65" s="30"/>
      <c r="G65" s="33"/>
      <c r="H65" s="30"/>
      <c r="I65" s="33"/>
      <c r="J65" s="30"/>
      <c r="K65" s="33"/>
      <c r="L65" s="30"/>
      <c r="M65" s="33"/>
      <c r="N65" s="30"/>
      <c r="O65" s="33"/>
      <c r="P65" s="30"/>
      <c r="Q65" s="33"/>
      <c r="R65" s="30"/>
      <c r="S65" s="33"/>
      <c r="T65" s="30"/>
      <c r="U65" s="33"/>
      <c r="V65" s="30"/>
      <c r="W65" s="33"/>
      <c r="X65" s="30"/>
      <c r="Y65" s="34"/>
      <c r="Z65" s="34"/>
      <c r="AA65" s="34"/>
    </row>
    <row r="66" spans="1:27" ht="11.1" customHeight="1">
      <c r="A66" s="35"/>
      <c r="B66" s="31"/>
      <c r="C66" s="31"/>
      <c r="D66" s="31"/>
      <c r="E66" s="33"/>
      <c r="F66" s="26"/>
      <c r="G66" s="33"/>
      <c r="H66" s="26"/>
      <c r="I66" s="33"/>
      <c r="J66" s="26"/>
      <c r="K66" s="33"/>
      <c r="L66" s="26"/>
      <c r="M66" s="33"/>
      <c r="N66" s="26"/>
      <c r="O66" s="33"/>
      <c r="P66" s="26"/>
      <c r="Q66" s="33"/>
      <c r="R66" s="26"/>
      <c r="S66" s="33"/>
      <c r="T66" s="26"/>
      <c r="U66" s="33"/>
      <c r="V66" s="26"/>
      <c r="W66" s="33"/>
      <c r="X66" s="26"/>
      <c r="Y66" s="34"/>
      <c r="Z66" s="34"/>
      <c r="AA66" s="34"/>
    </row>
    <row r="67" spans="1:27" ht="11.1" customHeight="1">
      <c r="A67" s="32"/>
      <c r="B67" s="31"/>
      <c r="C67" s="31"/>
      <c r="D67" s="31"/>
      <c r="E67" s="33"/>
      <c r="F67" s="30"/>
      <c r="G67" s="33"/>
      <c r="H67" s="30"/>
      <c r="I67" s="33"/>
      <c r="J67" s="30"/>
      <c r="K67" s="33"/>
      <c r="L67" s="30"/>
      <c r="M67" s="33"/>
      <c r="N67" s="30"/>
      <c r="O67" s="33"/>
      <c r="P67" s="30"/>
      <c r="Q67" s="33"/>
      <c r="R67" s="30"/>
      <c r="S67" s="33"/>
      <c r="T67" s="30"/>
      <c r="U67" s="33"/>
      <c r="V67" s="30"/>
      <c r="W67" s="33"/>
      <c r="X67" s="30"/>
      <c r="Y67" s="34"/>
      <c r="Z67" s="34"/>
      <c r="AA67" s="34"/>
    </row>
    <row r="68" spans="1:27" ht="11.1" customHeight="1">
      <c r="A68" s="35"/>
      <c r="B68" s="31"/>
      <c r="C68" s="31"/>
      <c r="D68" s="31"/>
      <c r="E68" s="33"/>
      <c r="F68" s="26"/>
      <c r="G68" s="33"/>
      <c r="H68" s="26"/>
      <c r="I68" s="33"/>
      <c r="J68" s="26"/>
      <c r="K68" s="33"/>
      <c r="L68" s="26"/>
      <c r="M68" s="33"/>
      <c r="N68" s="26"/>
      <c r="O68" s="33"/>
      <c r="P68" s="26"/>
      <c r="Q68" s="33"/>
      <c r="R68" s="26"/>
      <c r="S68" s="33"/>
      <c r="T68" s="26"/>
      <c r="U68" s="33"/>
      <c r="V68" s="26"/>
      <c r="W68" s="33"/>
      <c r="X68" s="26"/>
      <c r="Y68" s="34"/>
      <c r="Z68" s="34"/>
      <c r="AA68" s="34"/>
    </row>
    <row r="69" spans="1:27" ht="11.1" customHeight="1">
      <c r="A69" s="32"/>
      <c r="B69" s="31"/>
      <c r="C69" s="31"/>
      <c r="D69" s="31"/>
      <c r="E69" s="33"/>
      <c r="F69" s="30"/>
      <c r="G69" s="33"/>
      <c r="H69" s="30"/>
      <c r="I69" s="33"/>
      <c r="J69" s="30"/>
      <c r="K69" s="33"/>
      <c r="L69" s="30"/>
      <c r="M69" s="33"/>
      <c r="N69" s="30"/>
      <c r="O69" s="33"/>
      <c r="P69" s="30"/>
      <c r="Q69" s="33"/>
      <c r="R69" s="30"/>
      <c r="S69" s="33"/>
      <c r="T69" s="30"/>
      <c r="U69" s="33"/>
      <c r="V69" s="30"/>
      <c r="W69" s="33"/>
      <c r="X69" s="30"/>
      <c r="Y69" s="34"/>
      <c r="Z69" s="34"/>
      <c r="AA69" s="34"/>
    </row>
    <row r="70" spans="1:27" ht="11.1" customHeight="1">
      <c r="A70" s="35"/>
      <c r="B70" s="31"/>
      <c r="C70" s="31"/>
      <c r="D70" s="31"/>
      <c r="E70" s="33"/>
      <c r="F70" s="26"/>
      <c r="G70" s="33"/>
      <c r="H70" s="26"/>
      <c r="I70" s="33"/>
      <c r="J70" s="26"/>
      <c r="K70" s="33"/>
      <c r="L70" s="26"/>
      <c r="M70" s="33"/>
      <c r="N70" s="26"/>
      <c r="O70" s="33"/>
      <c r="P70" s="26"/>
      <c r="Q70" s="33"/>
      <c r="R70" s="26"/>
      <c r="S70" s="33"/>
      <c r="T70" s="26"/>
      <c r="U70" s="33"/>
      <c r="V70" s="26"/>
      <c r="W70" s="33"/>
      <c r="X70" s="26"/>
      <c r="Y70" s="34"/>
      <c r="Z70" s="34"/>
      <c r="AA70" s="34"/>
    </row>
    <row r="71" spans="1:27" ht="11.1" customHeight="1">
      <c r="A71" s="32"/>
      <c r="B71" s="31"/>
      <c r="C71" s="31"/>
      <c r="D71" s="31"/>
      <c r="E71" s="33"/>
      <c r="F71" s="30"/>
      <c r="G71" s="33"/>
      <c r="H71" s="30"/>
      <c r="I71" s="33"/>
      <c r="J71" s="30"/>
      <c r="K71" s="33"/>
      <c r="L71" s="30"/>
      <c r="M71" s="33"/>
      <c r="N71" s="30"/>
      <c r="O71" s="33"/>
      <c r="P71" s="30"/>
      <c r="Q71" s="33"/>
      <c r="R71" s="30"/>
      <c r="S71" s="33"/>
      <c r="T71" s="30"/>
      <c r="U71" s="33"/>
      <c r="V71" s="30"/>
      <c r="W71" s="33"/>
      <c r="X71" s="30"/>
      <c r="Y71" s="34"/>
      <c r="Z71" s="34"/>
      <c r="AA71" s="34"/>
    </row>
    <row r="72" spans="1:27" ht="11.1" customHeight="1">
      <c r="A72" s="35"/>
      <c r="B72" s="31"/>
      <c r="C72" s="31"/>
      <c r="D72" s="31"/>
      <c r="E72" s="33"/>
      <c r="F72" s="26"/>
      <c r="G72" s="33"/>
      <c r="H72" s="26"/>
      <c r="I72" s="33"/>
      <c r="J72" s="26"/>
      <c r="K72" s="33"/>
      <c r="L72" s="26"/>
      <c r="M72" s="33"/>
      <c r="N72" s="26"/>
      <c r="O72" s="33"/>
      <c r="P72" s="26"/>
      <c r="Q72" s="33"/>
      <c r="R72" s="26"/>
      <c r="S72" s="33"/>
      <c r="T72" s="26"/>
      <c r="U72" s="33"/>
      <c r="V72" s="26"/>
      <c r="W72" s="33"/>
      <c r="X72" s="26"/>
      <c r="Y72" s="34"/>
      <c r="Z72" s="34"/>
      <c r="AA72" s="34"/>
    </row>
    <row r="73" spans="1:27" ht="11.1" customHeight="1">
      <c r="A73" s="32"/>
      <c r="B73" s="31"/>
      <c r="C73" s="31"/>
      <c r="D73" s="31"/>
      <c r="E73" s="33"/>
      <c r="F73" s="30"/>
      <c r="G73" s="33"/>
      <c r="H73" s="30"/>
      <c r="I73" s="33"/>
      <c r="J73" s="30"/>
      <c r="K73" s="33"/>
      <c r="L73" s="30"/>
      <c r="M73" s="33"/>
      <c r="N73" s="30"/>
      <c r="O73" s="33"/>
      <c r="P73" s="30"/>
      <c r="Q73" s="33"/>
      <c r="R73" s="30"/>
      <c r="S73" s="33"/>
      <c r="T73" s="30"/>
      <c r="U73" s="33"/>
      <c r="V73" s="30"/>
      <c r="W73" s="33"/>
      <c r="X73" s="30"/>
      <c r="Y73" s="34"/>
      <c r="Z73" s="34"/>
      <c r="AA73" s="34"/>
    </row>
    <row r="74" spans="1:27" ht="11.1" customHeight="1">
      <c r="A74" s="35"/>
      <c r="B74" s="31"/>
      <c r="C74" s="31"/>
      <c r="D74" s="31"/>
      <c r="E74" s="33"/>
      <c r="F74" s="26"/>
      <c r="G74" s="33"/>
      <c r="H74" s="26"/>
      <c r="I74" s="33"/>
      <c r="J74" s="26"/>
      <c r="K74" s="33"/>
      <c r="L74" s="26"/>
      <c r="M74" s="33"/>
      <c r="N74" s="26"/>
      <c r="O74" s="33"/>
      <c r="P74" s="26"/>
      <c r="Q74" s="33"/>
      <c r="R74" s="26"/>
      <c r="S74" s="33"/>
      <c r="T74" s="26"/>
      <c r="U74" s="33"/>
      <c r="V74" s="26"/>
      <c r="W74" s="33"/>
      <c r="X74" s="26"/>
      <c r="Y74" s="34"/>
      <c r="Z74" s="34"/>
      <c r="AA74" s="34"/>
    </row>
    <row r="75" spans="1:27" ht="11.1" customHeight="1">
      <c r="A75" s="32"/>
      <c r="B75" s="31"/>
      <c r="C75" s="31"/>
      <c r="D75" s="31"/>
      <c r="E75" s="33"/>
      <c r="F75" s="30"/>
      <c r="G75" s="33"/>
      <c r="H75" s="30"/>
      <c r="I75" s="33"/>
      <c r="J75" s="30"/>
      <c r="K75" s="33"/>
      <c r="L75" s="30"/>
      <c r="M75" s="33"/>
      <c r="N75" s="30"/>
      <c r="O75" s="33"/>
      <c r="P75" s="30"/>
      <c r="Q75" s="33"/>
      <c r="R75" s="30"/>
      <c r="S75" s="33"/>
      <c r="T75" s="30"/>
      <c r="U75" s="33"/>
      <c r="V75" s="30"/>
      <c r="W75" s="33"/>
      <c r="X75" s="30"/>
      <c r="Y75" s="34"/>
      <c r="Z75" s="34"/>
      <c r="AA75" s="34"/>
    </row>
    <row r="76" spans="1:27" ht="11.1" customHeight="1">
      <c r="A76" s="35"/>
      <c r="B76" s="31"/>
      <c r="C76" s="31"/>
      <c r="D76" s="31"/>
      <c r="E76" s="33"/>
      <c r="F76" s="26"/>
      <c r="G76" s="33"/>
      <c r="H76" s="26"/>
      <c r="I76" s="33"/>
      <c r="J76" s="26"/>
      <c r="K76" s="33"/>
      <c r="L76" s="26"/>
      <c r="M76" s="33"/>
      <c r="N76" s="26"/>
      <c r="O76" s="33"/>
      <c r="P76" s="26"/>
      <c r="Q76" s="33"/>
      <c r="R76" s="26"/>
      <c r="S76" s="33"/>
      <c r="T76" s="26"/>
      <c r="U76" s="33"/>
      <c r="V76" s="26"/>
      <c r="W76" s="33"/>
      <c r="X76" s="26"/>
      <c r="Y76" s="34"/>
      <c r="Z76" s="34"/>
      <c r="AA76" s="34"/>
    </row>
    <row r="77" spans="1:27" ht="11.1" customHeight="1">
      <c r="A77" s="32"/>
      <c r="B77" s="31"/>
      <c r="C77" s="31"/>
      <c r="D77" s="31"/>
      <c r="E77" s="33"/>
      <c r="F77" s="30"/>
      <c r="G77" s="33"/>
      <c r="H77" s="30"/>
      <c r="I77" s="33"/>
      <c r="J77" s="30"/>
      <c r="K77" s="33"/>
      <c r="L77" s="30"/>
      <c r="M77" s="33"/>
      <c r="N77" s="30"/>
      <c r="O77" s="33"/>
      <c r="P77" s="30"/>
      <c r="Q77" s="33"/>
      <c r="R77" s="30"/>
      <c r="S77" s="33"/>
      <c r="T77" s="30"/>
      <c r="U77" s="33"/>
      <c r="V77" s="30"/>
      <c r="W77" s="33"/>
      <c r="X77" s="30"/>
      <c r="Y77" s="34"/>
      <c r="Z77" s="34"/>
      <c r="AA77" s="34"/>
    </row>
    <row r="78" spans="1:27" ht="11.1" customHeight="1">
      <c r="A78" s="35"/>
      <c r="B78" s="31"/>
      <c r="C78" s="31"/>
      <c r="D78" s="31"/>
      <c r="E78" s="33"/>
      <c r="F78" s="26"/>
      <c r="G78" s="33"/>
      <c r="H78" s="26"/>
      <c r="I78" s="33"/>
      <c r="J78" s="26"/>
      <c r="K78" s="33"/>
      <c r="L78" s="26"/>
      <c r="M78" s="33"/>
      <c r="N78" s="26"/>
      <c r="O78" s="33"/>
      <c r="P78" s="26"/>
      <c r="Q78" s="33"/>
      <c r="R78" s="26"/>
      <c r="S78" s="33"/>
      <c r="T78" s="26"/>
      <c r="U78" s="33"/>
      <c r="V78" s="26"/>
      <c r="W78" s="33"/>
      <c r="X78" s="26"/>
      <c r="Y78" s="34"/>
      <c r="Z78" s="34"/>
      <c r="AA78" s="34"/>
    </row>
    <row r="79" spans="1:27" ht="11.1" customHeight="1">
      <c r="A79" s="32"/>
      <c r="B79" s="31"/>
      <c r="C79" s="31"/>
      <c r="D79" s="31"/>
      <c r="E79" s="33"/>
      <c r="F79" s="30"/>
      <c r="G79" s="33"/>
      <c r="H79" s="30"/>
      <c r="I79" s="33"/>
      <c r="J79" s="30"/>
      <c r="K79" s="33"/>
      <c r="L79" s="30"/>
      <c r="M79" s="33"/>
      <c r="N79" s="30"/>
      <c r="O79" s="33"/>
      <c r="P79" s="30"/>
      <c r="Q79" s="33"/>
      <c r="R79" s="30"/>
      <c r="S79" s="33"/>
      <c r="T79" s="30"/>
      <c r="U79" s="33"/>
      <c r="V79" s="30"/>
      <c r="W79" s="33"/>
      <c r="X79" s="30"/>
      <c r="Y79" s="34"/>
      <c r="Z79" s="34"/>
      <c r="AA79" s="34"/>
    </row>
    <row r="80" spans="1:27" ht="11.1" customHeight="1">
      <c r="A80" s="35"/>
      <c r="B80" s="31"/>
      <c r="C80" s="31"/>
      <c r="D80" s="31"/>
      <c r="E80" s="33"/>
      <c r="F80" s="26"/>
      <c r="G80" s="33"/>
      <c r="H80" s="26"/>
      <c r="I80" s="33"/>
      <c r="J80" s="26"/>
      <c r="K80" s="33"/>
      <c r="L80" s="26"/>
      <c r="M80" s="33"/>
      <c r="N80" s="26"/>
      <c r="O80" s="33"/>
      <c r="P80" s="26"/>
      <c r="Q80" s="33"/>
      <c r="R80" s="26"/>
      <c r="S80" s="33"/>
      <c r="T80" s="26"/>
      <c r="U80" s="33"/>
      <c r="V80" s="26"/>
      <c r="W80" s="33"/>
      <c r="X80" s="26"/>
      <c r="Y80" s="34"/>
      <c r="Z80" s="34"/>
      <c r="AA80" s="34"/>
    </row>
    <row r="81" spans="1:27" ht="11.1" customHeight="1">
      <c r="A81" s="32"/>
      <c r="B81" s="31"/>
      <c r="C81" s="31"/>
      <c r="D81" s="31"/>
      <c r="E81" s="33"/>
      <c r="F81" s="30"/>
      <c r="G81" s="33"/>
      <c r="H81" s="30"/>
      <c r="I81" s="33"/>
      <c r="J81" s="30"/>
      <c r="K81" s="33"/>
      <c r="L81" s="30"/>
      <c r="M81" s="33"/>
      <c r="N81" s="30"/>
      <c r="O81" s="33"/>
      <c r="P81" s="30"/>
      <c r="Q81" s="33"/>
      <c r="R81" s="30"/>
      <c r="S81" s="33"/>
      <c r="T81" s="30"/>
      <c r="U81" s="33"/>
      <c r="V81" s="30"/>
      <c r="W81" s="33"/>
      <c r="X81" s="30"/>
      <c r="Y81" s="34"/>
      <c r="Z81" s="34"/>
      <c r="AA81" s="34"/>
    </row>
    <row r="82" spans="1:27" ht="11.1" customHeight="1">
      <c r="A82" s="35"/>
      <c r="B82" s="31"/>
      <c r="C82" s="31"/>
      <c r="D82" s="31"/>
      <c r="E82" s="33"/>
      <c r="F82" s="26"/>
      <c r="G82" s="33"/>
      <c r="H82" s="26"/>
      <c r="I82" s="33"/>
      <c r="J82" s="26"/>
      <c r="K82" s="33"/>
      <c r="L82" s="26"/>
      <c r="M82" s="33"/>
      <c r="N82" s="26"/>
      <c r="O82" s="33"/>
      <c r="P82" s="26"/>
      <c r="Q82" s="33"/>
      <c r="R82" s="26"/>
      <c r="S82" s="33"/>
      <c r="T82" s="26"/>
      <c r="U82" s="33"/>
      <c r="V82" s="26"/>
      <c r="W82" s="33"/>
      <c r="X82" s="26"/>
      <c r="Y82" s="34"/>
      <c r="Z82" s="34"/>
      <c r="AA82" s="34"/>
    </row>
    <row r="83" spans="1:27" ht="11.1" customHeight="1">
      <c r="A83" s="32"/>
      <c r="B83" s="31"/>
      <c r="C83" s="31"/>
      <c r="D83" s="31"/>
      <c r="E83" s="33"/>
      <c r="F83" s="30"/>
      <c r="G83" s="33"/>
      <c r="H83" s="30"/>
      <c r="I83" s="33"/>
      <c r="J83" s="30"/>
      <c r="K83" s="33"/>
      <c r="L83" s="30"/>
      <c r="M83" s="33"/>
      <c r="N83" s="30"/>
      <c r="O83" s="33"/>
      <c r="P83" s="30"/>
      <c r="Q83" s="33"/>
      <c r="R83" s="30"/>
      <c r="S83" s="33"/>
      <c r="T83" s="30"/>
      <c r="U83" s="33"/>
      <c r="V83" s="30"/>
      <c r="W83" s="33"/>
      <c r="X83" s="30"/>
      <c r="Y83" s="34"/>
      <c r="Z83" s="34"/>
      <c r="AA83" s="34"/>
    </row>
    <row r="84" spans="1:27" ht="11.1" customHeight="1">
      <c r="A84" s="35"/>
      <c r="B84" s="31"/>
      <c r="C84" s="31"/>
      <c r="D84" s="31"/>
      <c r="E84" s="33"/>
      <c r="F84" s="26"/>
      <c r="G84" s="33"/>
      <c r="H84" s="26"/>
      <c r="I84" s="33"/>
      <c r="J84" s="26"/>
      <c r="K84" s="33"/>
      <c r="L84" s="26"/>
      <c r="M84" s="33"/>
      <c r="N84" s="26"/>
      <c r="O84" s="33"/>
      <c r="P84" s="26"/>
      <c r="Q84" s="33"/>
      <c r="R84" s="26"/>
      <c r="S84" s="33"/>
      <c r="T84" s="26"/>
      <c r="U84" s="33"/>
      <c r="V84" s="26"/>
      <c r="W84" s="33"/>
      <c r="X84" s="26"/>
      <c r="Y84" s="34"/>
      <c r="Z84" s="34"/>
      <c r="AA84" s="34"/>
    </row>
    <row r="85" spans="1:27" ht="11.1" customHeight="1">
      <c r="A85" s="32"/>
      <c r="B85" s="31"/>
      <c r="C85" s="31"/>
      <c r="D85" s="31"/>
      <c r="E85" s="33"/>
      <c r="F85" s="30"/>
      <c r="G85" s="33"/>
      <c r="H85" s="30"/>
      <c r="I85" s="33"/>
      <c r="J85" s="30"/>
      <c r="K85" s="33"/>
      <c r="L85" s="30"/>
      <c r="M85" s="33"/>
      <c r="N85" s="30"/>
      <c r="O85" s="33"/>
      <c r="P85" s="30"/>
      <c r="Q85" s="33"/>
      <c r="R85" s="30"/>
      <c r="S85" s="33"/>
      <c r="T85" s="30"/>
      <c r="U85" s="33"/>
      <c r="V85" s="30"/>
      <c r="W85" s="33"/>
      <c r="X85" s="30"/>
      <c r="Y85" s="34"/>
      <c r="Z85" s="34"/>
      <c r="AA85" s="34"/>
    </row>
    <row r="86" spans="1:27" ht="11.1" customHeight="1">
      <c r="A86" s="35"/>
      <c r="B86" s="31"/>
      <c r="C86" s="31"/>
      <c r="D86" s="31"/>
      <c r="E86" s="33"/>
      <c r="F86" s="26"/>
      <c r="G86" s="33"/>
      <c r="H86" s="26"/>
      <c r="I86" s="33"/>
      <c r="J86" s="26"/>
      <c r="K86" s="33"/>
      <c r="L86" s="26"/>
      <c r="M86" s="33"/>
      <c r="N86" s="26"/>
      <c r="O86" s="33"/>
      <c r="P86" s="26"/>
      <c r="Q86" s="33"/>
      <c r="R86" s="26"/>
      <c r="S86" s="33"/>
      <c r="T86" s="26"/>
      <c r="U86" s="33"/>
      <c r="V86" s="26"/>
      <c r="W86" s="33"/>
      <c r="X86" s="26"/>
      <c r="Y86" s="34"/>
      <c r="Z86" s="34"/>
      <c r="AA86" s="34"/>
    </row>
    <row r="87" spans="1:27" ht="11.1" customHeight="1">
      <c r="A87" s="32"/>
      <c r="B87" s="31"/>
      <c r="C87" s="31"/>
      <c r="D87" s="31"/>
      <c r="E87" s="33"/>
      <c r="F87" s="30"/>
      <c r="G87" s="33"/>
      <c r="H87" s="30"/>
      <c r="I87" s="33"/>
      <c r="J87" s="30"/>
      <c r="K87" s="33"/>
      <c r="L87" s="30"/>
      <c r="M87" s="33"/>
      <c r="N87" s="30"/>
      <c r="O87" s="33"/>
      <c r="P87" s="30"/>
      <c r="Q87" s="33"/>
      <c r="R87" s="30"/>
      <c r="S87" s="33"/>
      <c r="T87" s="30"/>
      <c r="U87" s="33"/>
      <c r="V87" s="30"/>
      <c r="W87" s="33"/>
      <c r="X87" s="30"/>
      <c r="Y87" s="34"/>
      <c r="Z87" s="34"/>
      <c r="AA87" s="34"/>
    </row>
    <row r="88" spans="1:27" ht="11.1" customHeight="1">
      <c r="A88" s="35"/>
      <c r="B88" s="31"/>
      <c r="C88" s="31"/>
      <c r="D88" s="31"/>
      <c r="E88" s="33"/>
      <c r="F88" s="26"/>
      <c r="G88" s="33"/>
      <c r="H88" s="26"/>
      <c r="I88" s="33"/>
      <c r="J88" s="26"/>
      <c r="K88" s="33"/>
      <c r="L88" s="26"/>
      <c r="M88" s="33"/>
      <c r="N88" s="26"/>
      <c r="O88" s="33"/>
      <c r="P88" s="26"/>
      <c r="Q88" s="33"/>
      <c r="R88" s="26"/>
      <c r="S88" s="33"/>
      <c r="T88" s="26"/>
      <c r="U88" s="33"/>
      <c r="V88" s="26"/>
      <c r="W88" s="33"/>
      <c r="X88" s="26"/>
      <c r="Y88" s="34"/>
      <c r="Z88" s="34"/>
      <c r="AA88" s="34"/>
    </row>
    <row r="89" spans="1:27" ht="11.1" customHeight="1">
      <c r="A89" s="32"/>
      <c r="B89" s="31"/>
      <c r="C89" s="31"/>
      <c r="D89" s="31"/>
      <c r="E89" s="33"/>
      <c r="F89" s="30"/>
      <c r="G89" s="33"/>
      <c r="H89" s="30"/>
      <c r="I89" s="33"/>
      <c r="J89" s="30"/>
      <c r="K89" s="33"/>
      <c r="L89" s="30"/>
      <c r="M89" s="33"/>
      <c r="N89" s="30"/>
      <c r="O89" s="33"/>
      <c r="P89" s="30"/>
      <c r="Q89" s="33"/>
      <c r="R89" s="30"/>
      <c r="S89" s="33"/>
      <c r="T89" s="30"/>
      <c r="U89" s="33"/>
      <c r="V89" s="30"/>
      <c r="W89" s="33"/>
      <c r="X89" s="30"/>
      <c r="Y89" s="34"/>
      <c r="Z89" s="34"/>
      <c r="AA89" s="34"/>
    </row>
    <row r="90" spans="1:27" ht="11.1" customHeight="1">
      <c r="A90" s="35"/>
      <c r="B90" s="31"/>
      <c r="C90" s="31"/>
      <c r="D90" s="31"/>
      <c r="E90" s="33"/>
      <c r="F90" s="26"/>
      <c r="G90" s="33"/>
      <c r="H90" s="26"/>
      <c r="I90" s="33"/>
      <c r="J90" s="26"/>
      <c r="K90" s="33"/>
      <c r="L90" s="26"/>
      <c r="M90" s="33"/>
      <c r="N90" s="26"/>
      <c r="O90" s="33"/>
      <c r="P90" s="26"/>
      <c r="Q90" s="33"/>
      <c r="R90" s="26"/>
      <c r="S90" s="33"/>
      <c r="T90" s="26"/>
      <c r="U90" s="33"/>
      <c r="V90" s="26"/>
      <c r="W90" s="33"/>
      <c r="X90" s="26"/>
      <c r="Y90" s="34"/>
      <c r="Z90" s="34"/>
      <c r="AA90" s="34"/>
    </row>
    <row r="91" spans="1:27" ht="11.1" customHeight="1">
      <c r="A91" s="32"/>
      <c r="B91" s="31"/>
      <c r="C91" s="31"/>
      <c r="D91" s="31"/>
      <c r="E91" s="33"/>
      <c r="F91" s="30"/>
      <c r="G91" s="33"/>
      <c r="H91" s="30"/>
      <c r="I91" s="33"/>
      <c r="J91" s="30"/>
      <c r="K91" s="33"/>
      <c r="L91" s="30"/>
      <c r="M91" s="33"/>
      <c r="N91" s="30"/>
      <c r="O91" s="33"/>
      <c r="P91" s="30"/>
      <c r="Q91" s="33"/>
      <c r="R91" s="30"/>
      <c r="S91" s="33"/>
      <c r="T91" s="30"/>
      <c r="U91" s="33"/>
      <c r="V91" s="30"/>
      <c r="W91" s="33"/>
      <c r="X91" s="30"/>
      <c r="Y91" s="34"/>
      <c r="Z91" s="34"/>
      <c r="AA91" s="34"/>
    </row>
    <row r="92" spans="1:27" ht="11.1" customHeight="1">
      <c r="A92" s="35"/>
      <c r="B92" s="31"/>
      <c r="C92" s="31"/>
      <c r="D92" s="31"/>
      <c r="E92" s="33"/>
      <c r="F92" s="26"/>
      <c r="G92" s="33"/>
      <c r="H92" s="26"/>
      <c r="I92" s="33"/>
      <c r="J92" s="26"/>
      <c r="K92" s="33"/>
      <c r="L92" s="26"/>
      <c r="M92" s="33"/>
      <c r="N92" s="26"/>
      <c r="O92" s="33"/>
      <c r="P92" s="26"/>
      <c r="Q92" s="33"/>
      <c r="R92" s="26"/>
      <c r="S92" s="33"/>
      <c r="T92" s="26"/>
      <c r="U92" s="33"/>
      <c r="V92" s="26"/>
      <c r="W92" s="33"/>
      <c r="X92" s="26"/>
      <c r="Y92" s="34"/>
      <c r="Z92" s="34"/>
      <c r="AA92" s="34"/>
    </row>
    <row r="93" spans="1:27" ht="11.1" customHeight="1">
      <c r="A93" s="32"/>
      <c r="B93" s="31"/>
      <c r="C93" s="31"/>
      <c r="D93" s="31"/>
      <c r="E93" s="33"/>
      <c r="F93" s="30"/>
      <c r="G93" s="33"/>
      <c r="H93" s="30"/>
      <c r="I93" s="33"/>
      <c r="J93" s="30"/>
      <c r="K93" s="33"/>
      <c r="L93" s="30"/>
      <c r="M93" s="33"/>
      <c r="N93" s="30"/>
      <c r="O93" s="33"/>
      <c r="P93" s="30"/>
      <c r="Q93" s="33"/>
      <c r="R93" s="30"/>
      <c r="S93" s="33"/>
      <c r="T93" s="30"/>
      <c r="U93" s="33"/>
      <c r="V93" s="30"/>
      <c r="W93" s="33"/>
      <c r="X93" s="30"/>
      <c r="Y93" s="34"/>
      <c r="Z93" s="34"/>
      <c r="AA93" s="34"/>
    </row>
    <row r="94" spans="1:27" ht="11.1" customHeight="1">
      <c r="A94" s="35"/>
      <c r="B94" s="31"/>
      <c r="C94" s="31"/>
      <c r="D94" s="31"/>
      <c r="E94" s="33"/>
      <c r="F94" s="26"/>
      <c r="G94" s="33"/>
      <c r="H94" s="26"/>
      <c r="I94" s="33"/>
      <c r="J94" s="26"/>
      <c r="K94" s="33"/>
      <c r="L94" s="26"/>
      <c r="M94" s="33"/>
      <c r="N94" s="26"/>
      <c r="O94" s="33"/>
      <c r="P94" s="26"/>
      <c r="Q94" s="33"/>
      <c r="R94" s="26"/>
      <c r="S94" s="33"/>
      <c r="T94" s="26"/>
      <c r="U94" s="33"/>
      <c r="V94" s="26"/>
      <c r="W94" s="33"/>
      <c r="X94" s="26"/>
      <c r="Y94" s="34"/>
      <c r="Z94" s="34"/>
      <c r="AA94" s="34"/>
    </row>
    <row r="95" spans="1:27" ht="11.1" customHeight="1">
      <c r="A95" s="32"/>
      <c r="B95" s="31"/>
      <c r="C95" s="31"/>
      <c r="D95" s="31"/>
      <c r="E95" s="33"/>
      <c r="F95" s="30"/>
      <c r="G95" s="33"/>
      <c r="H95" s="30"/>
      <c r="I95" s="33"/>
      <c r="J95" s="30"/>
      <c r="K95" s="33"/>
      <c r="L95" s="30"/>
      <c r="M95" s="33"/>
      <c r="N95" s="30"/>
      <c r="O95" s="33"/>
      <c r="P95" s="30"/>
      <c r="Q95" s="33"/>
      <c r="R95" s="30"/>
      <c r="S95" s="33"/>
      <c r="T95" s="30"/>
      <c r="U95" s="33"/>
      <c r="V95" s="30"/>
      <c r="W95" s="33"/>
      <c r="X95" s="30"/>
      <c r="Y95" s="34"/>
      <c r="Z95" s="34"/>
      <c r="AA95" s="34"/>
    </row>
    <row r="96" spans="1:27" ht="11.1" customHeight="1">
      <c r="A96" s="35"/>
      <c r="B96" s="31"/>
      <c r="C96" s="31"/>
      <c r="D96" s="31"/>
      <c r="E96" s="33"/>
      <c r="F96" s="26"/>
      <c r="G96" s="33"/>
      <c r="H96" s="26"/>
      <c r="I96" s="33"/>
      <c r="J96" s="26"/>
      <c r="K96" s="33"/>
      <c r="L96" s="26"/>
      <c r="M96" s="33"/>
      <c r="N96" s="26"/>
      <c r="O96" s="33"/>
      <c r="P96" s="26"/>
      <c r="Q96" s="33"/>
      <c r="R96" s="26"/>
      <c r="S96" s="33"/>
      <c r="T96" s="26"/>
      <c r="U96" s="33"/>
      <c r="V96" s="26"/>
      <c r="W96" s="33"/>
      <c r="X96" s="26"/>
      <c r="Y96" s="34"/>
      <c r="Z96" s="34"/>
      <c r="AA96" s="34"/>
    </row>
    <row r="97" spans="1:27" ht="11.1" customHeight="1">
      <c r="A97" s="32"/>
      <c r="B97" s="31"/>
      <c r="C97" s="31"/>
      <c r="D97" s="31"/>
      <c r="E97" s="33"/>
      <c r="F97" s="30"/>
      <c r="G97" s="33"/>
      <c r="H97" s="30"/>
      <c r="I97" s="33"/>
      <c r="J97" s="30"/>
      <c r="K97" s="33"/>
      <c r="L97" s="30"/>
      <c r="M97" s="33"/>
      <c r="N97" s="30"/>
      <c r="O97" s="33"/>
      <c r="P97" s="30"/>
      <c r="Q97" s="33"/>
      <c r="R97" s="30"/>
      <c r="S97" s="33"/>
      <c r="T97" s="30"/>
      <c r="U97" s="33"/>
      <c r="V97" s="30"/>
      <c r="W97" s="33"/>
      <c r="X97" s="30"/>
      <c r="Y97" s="34"/>
      <c r="Z97" s="34"/>
      <c r="AA97" s="34"/>
    </row>
    <row r="98" spans="1:27" ht="11.1" customHeight="1">
      <c r="A98" s="35"/>
      <c r="B98" s="31"/>
      <c r="C98" s="31"/>
      <c r="D98" s="31"/>
      <c r="E98" s="33"/>
      <c r="F98" s="26"/>
      <c r="G98" s="33"/>
      <c r="H98" s="26"/>
      <c r="I98" s="33"/>
      <c r="J98" s="26"/>
      <c r="K98" s="33"/>
      <c r="L98" s="26"/>
      <c r="M98" s="33"/>
      <c r="N98" s="26"/>
      <c r="O98" s="33"/>
      <c r="P98" s="26"/>
      <c r="Q98" s="33"/>
      <c r="R98" s="26"/>
      <c r="S98" s="33"/>
      <c r="T98" s="26"/>
      <c r="U98" s="33"/>
      <c r="V98" s="26"/>
      <c r="W98" s="33"/>
      <c r="X98" s="26"/>
      <c r="Y98" s="34"/>
      <c r="Z98" s="34"/>
      <c r="AA98" s="34"/>
    </row>
    <row r="99" spans="1:27" ht="11.1" customHeight="1">
      <c r="A99" s="32"/>
      <c r="B99" s="31"/>
      <c r="C99" s="31"/>
      <c r="D99" s="31"/>
      <c r="E99" s="33"/>
      <c r="F99" s="30"/>
      <c r="G99" s="33"/>
      <c r="H99" s="30"/>
      <c r="I99" s="33"/>
      <c r="J99" s="30"/>
      <c r="K99" s="33"/>
      <c r="L99" s="30"/>
      <c r="M99" s="33"/>
      <c r="N99" s="30"/>
      <c r="O99" s="33"/>
      <c r="P99" s="30"/>
      <c r="Q99" s="33"/>
      <c r="R99" s="30"/>
      <c r="S99" s="33"/>
      <c r="T99" s="30"/>
      <c r="U99" s="33"/>
      <c r="V99" s="30"/>
      <c r="W99" s="33"/>
      <c r="X99" s="30"/>
      <c r="Y99" s="34"/>
      <c r="Z99" s="34"/>
      <c r="AA99" s="34"/>
    </row>
    <row r="100" spans="1:27" ht="11.1" customHeight="1">
      <c r="A100" s="35"/>
      <c r="B100" s="31"/>
      <c r="C100" s="31"/>
      <c r="D100" s="31"/>
      <c r="E100" s="33"/>
      <c r="F100" s="26"/>
      <c r="G100" s="33"/>
      <c r="H100" s="26"/>
      <c r="I100" s="33"/>
      <c r="J100" s="26"/>
      <c r="K100" s="33"/>
      <c r="L100" s="26"/>
      <c r="M100" s="33"/>
      <c r="N100" s="26"/>
      <c r="O100" s="33"/>
      <c r="P100" s="26"/>
      <c r="Q100" s="33"/>
      <c r="R100" s="26"/>
      <c r="S100" s="33"/>
      <c r="T100" s="26"/>
      <c r="U100" s="33"/>
      <c r="V100" s="26"/>
      <c r="W100" s="33"/>
      <c r="X100" s="26"/>
      <c r="Y100" s="34"/>
      <c r="Z100" s="34"/>
      <c r="AA100" s="34"/>
    </row>
    <row r="101" spans="1:27" ht="11.1" customHeight="1">
      <c r="A101" s="32"/>
      <c r="B101" s="31"/>
      <c r="C101" s="31"/>
      <c r="D101" s="31"/>
      <c r="E101" s="33"/>
      <c r="F101" s="30"/>
      <c r="G101" s="33"/>
      <c r="H101" s="30"/>
      <c r="I101" s="33"/>
      <c r="J101" s="30"/>
      <c r="K101" s="33"/>
      <c r="L101" s="30"/>
      <c r="M101" s="33"/>
      <c r="N101" s="30"/>
      <c r="O101" s="33"/>
      <c r="P101" s="30"/>
      <c r="Q101" s="33"/>
      <c r="R101" s="30"/>
      <c r="S101" s="33"/>
      <c r="T101" s="30"/>
      <c r="U101" s="33"/>
      <c r="V101" s="30"/>
      <c r="W101" s="33"/>
      <c r="X101" s="30"/>
      <c r="Y101" s="34"/>
      <c r="Z101" s="34"/>
      <c r="AA101" s="34"/>
    </row>
    <row r="102" spans="1:27" ht="11.1" customHeight="1">
      <c r="A102" s="35"/>
      <c r="B102" s="31"/>
      <c r="C102" s="31"/>
      <c r="D102" s="31"/>
      <c r="E102" s="33"/>
      <c r="F102" s="26"/>
      <c r="G102" s="33"/>
      <c r="H102" s="26"/>
      <c r="I102" s="33"/>
      <c r="J102" s="26"/>
      <c r="K102" s="33"/>
      <c r="L102" s="26"/>
      <c r="M102" s="33"/>
      <c r="N102" s="26"/>
      <c r="O102" s="33"/>
      <c r="P102" s="26"/>
      <c r="Q102" s="33"/>
      <c r="R102" s="26"/>
      <c r="S102" s="33"/>
      <c r="T102" s="26"/>
      <c r="U102" s="33"/>
      <c r="V102" s="26"/>
      <c r="W102" s="33"/>
      <c r="X102" s="26"/>
      <c r="Y102" s="34"/>
      <c r="Z102" s="34"/>
      <c r="AA102" s="34"/>
    </row>
    <row r="103" spans="1:27" ht="11.1" customHeight="1">
      <c r="A103" s="32"/>
      <c r="B103" s="31"/>
      <c r="C103" s="31"/>
      <c r="D103" s="31"/>
      <c r="E103" s="33"/>
      <c r="F103" s="30"/>
      <c r="G103" s="33"/>
      <c r="H103" s="30"/>
      <c r="I103" s="33"/>
      <c r="J103" s="30"/>
      <c r="K103" s="33"/>
      <c r="L103" s="30"/>
      <c r="M103" s="33"/>
      <c r="N103" s="30"/>
      <c r="O103" s="33"/>
      <c r="P103" s="30"/>
      <c r="Q103" s="33"/>
      <c r="R103" s="30"/>
      <c r="S103" s="33"/>
      <c r="T103" s="30"/>
      <c r="U103" s="33"/>
      <c r="V103" s="30"/>
      <c r="W103" s="33"/>
      <c r="X103" s="30"/>
      <c r="Y103" s="34"/>
      <c r="Z103" s="34"/>
      <c r="AA103" s="34"/>
    </row>
    <row r="104" spans="1:27" ht="11.1" customHeight="1">
      <c r="A104" s="35"/>
      <c r="B104" s="31"/>
      <c r="C104" s="31"/>
      <c r="D104" s="31"/>
      <c r="E104" s="33"/>
      <c r="F104" s="26"/>
      <c r="G104" s="33"/>
      <c r="H104" s="26"/>
      <c r="I104" s="33"/>
      <c r="J104" s="26"/>
      <c r="K104" s="33"/>
      <c r="L104" s="26"/>
      <c r="M104" s="33"/>
      <c r="N104" s="26"/>
      <c r="O104" s="33"/>
      <c r="P104" s="26"/>
      <c r="Q104" s="33"/>
      <c r="R104" s="26"/>
      <c r="S104" s="33"/>
      <c r="T104" s="26"/>
      <c r="U104" s="33"/>
      <c r="V104" s="26"/>
      <c r="W104" s="33"/>
      <c r="X104" s="26"/>
      <c r="Y104" s="34"/>
      <c r="Z104" s="34"/>
      <c r="AA104" s="34"/>
    </row>
    <row r="105" spans="1:27" ht="11.1" customHeight="1">
      <c r="A105" s="32"/>
      <c r="B105" s="31"/>
      <c r="C105" s="31"/>
      <c r="D105" s="31"/>
      <c r="E105" s="33"/>
      <c r="F105" s="30"/>
      <c r="G105" s="33"/>
      <c r="H105" s="30"/>
      <c r="I105" s="33"/>
      <c r="J105" s="30"/>
      <c r="K105" s="33"/>
      <c r="L105" s="30"/>
      <c r="M105" s="33"/>
      <c r="N105" s="30"/>
      <c r="O105" s="33"/>
      <c r="P105" s="30"/>
      <c r="Q105" s="33"/>
      <c r="R105" s="30"/>
      <c r="S105" s="33"/>
      <c r="T105" s="30"/>
      <c r="U105" s="33"/>
      <c r="V105" s="30"/>
      <c r="W105" s="33"/>
      <c r="X105" s="30"/>
      <c r="Y105" s="34"/>
      <c r="Z105" s="34"/>
      <c r="AA105" s="34"/>
    </row>
    <row r="106" spans="1:27" ht="11.1" customHeight="1">
      <c r="A106" s="35"/>
      <c r="B106" s="31"/>
      <c r="C106" s="31"/>
      <c r="D106" s="31"/>
      <c r="E106" s="33"/>
      <c r="F106" s="26"/>
      <c r="G106" s="33"/>
      <c r="H106" s="26"/>
      <c r="I106" s="33"/>
      <c r="J106" s="26"/>
      <c r="K106" s="33"/>
      <c r="L106" s="26"/>
      <c r="M106" s="33"/>
      <c r="N106" s="26"/>
      <c r="O106" s="33"/>
      <c r="P106" s="26"/>
      <c r="Q106" s="33"/>
      <c r="R106" s="26"/>
      <c r="S106" s="33"/>
      <c r="T106" s="26"/>
      <c r="U106" s="33"/>
      <c r="V106" s="26"/>
      <c r="W106" s="33"/>
      <c r="X106" s="26"/>
      <c r="Y106" s="34"/>
      <c r="Z106" s="34"/>
      <c r="AA106" s="34"/>
    </row>
    <row r="107" spans="1:27" ht="11.1" customHeight="1">
      <c r="A107" s="32"/>
      <c r="B107" s="31"/>
      <c r="C107" s="31"/>
      <c r="D107" s="31"/>
      <c r="E107" s="33"/>
      <c r="F107" s="30"/>
      <c r="G107" s="33"/>
      <c r="H107" s="30"/>
      <c r="I107" s="33"/>
      <c r="J107" s="30"/>
      <c r="K107" s="33"/>
      <c r="L107" s="30"/>
      <c r="M107" s="33"/>
      <c r="N107" s="30"/>
      <c r="O107" s="33"/>
      <c r="P107" s="30"/>
      <c r="Q107" s="33"/>
      <c r="R107" s="30"/>
      <c r="S107" s="33"/>
      <c r="T107" s="30"/>
      <c r="U107" s="33"/>
      <c r="V107" s="30"/>
      <c r="W107" s="33"/>
      <c r="X107" s="30"/>
      <c r="Y107" s="34"/>
      <c r="Z107" s="34"/>
      <c r="AA107" s="34"/>
    </row>
    <row r="108" spans="1:27" ht="11.1" customHeight="1">
      <c r="A108" s="35"/>
      <c r="B108" s="31"/>
      <c r="C108" s="31"/>
      <c r="D108" s="31"/>
      <c r="E108" s="33"/>
      <c r="F108" s="26"/>
      <c r="G108" s="33"/>
      <c r="H108" s="26"/>
      <c r="I108" s="33"/>
      <c r="J108" s="26"/>
      <c r="K108" s="33"/>
      <c r="L108" s="26"/>
      <c r="M108" s="33"/>
      <c r="N108" s="26"/>
      <c r="O108" s="33"/>
      <c r="P108" s="26"/>
      <c r="Q108" s="33"/>
      <c r="R108" s="26"/>
      <c r="S108" s="33"/>
      <c r="T108" s="26"/>
      <c r="U108" s="33"/>
      <c r="V108" s="26"/>
      <c r="W108" s="33"/>
      <c r="X108" s="26"/>
      <c r="Y108" s="34"/>
      <c r="Z108" s="34"/>
      <c r="AA108" s="34"/>
    </row>
    <row r="109" spans="1:27" ht="11.1" customHeight="1">
      <c r="A109" s="32"/>
      <c r="B109" s="31"/>
      <c r="C109" s="31"/>
      <c r="D109" s="31"/>
      <c r="E109" s="33"/>
      <c r="F109" s="30"/>
      <c r="G109" s="33"/>
      <c r="H109" s="30"/>
      <c r="I109" s="33"/>
      <c r="J109" s="30"/>
      <c r="K109" s="33"/>
      <c r="L109" s="30"/>
      <c r="M109" s="33"/>
      <c r="N109" s="30"/>
      <c r="O109" s="33"/>
      <c r="P109" s="30"/>
      <c r="Q109" s="33"/>
      <c r="R109" s="30"/>
      <c r="S109" s="33"/>
      <c r="T109" s="30"/>
      <c r="U109" s="33"/>
      <c r="V109" s="30"/>
      <c r="W109" s="33"/>
      <c r="X109" s="30"/>
      <c r="Y109" s="34"/>
      <c r="Z109" s="34"/>
      <c r="AA109" s="34"/>
    </row>
    <row r="110" spans="1:27" ht="11.1" customHeight="1">
      <c r="A110" s="35"/>
      <c r="B110" s="31"/>
      <c r="C110" s="31"/>
      <c r="D110" s="31"/>
      <c r="E110" s="33"/>
      <c r="F110" s="26"/>
      <c r="G110" s="33"/>
      <c r="H110" s="26"/>
      <c r="I110" s="33"/>
      <c r="J110" s="26"/>
      <c r="K110" s="33"/>
      <c r="L110" s="26"/>
      <c r="M110" s="33"/>
      <c r="N110" s="26"/>
      <c r="O110" s="33"/>
      <c r="P110" s="26"/>
      <c r="Q110" s="33"/>
      <c r="R110" s="26"/>
      <c r="S110" s="33"/>
      <c r="T110" s="26"/>
      <c r="U110" s="33"/>
      <c r="V110" s="26"/>
      <c r="W110" s="33"/>
      <c r="X110" s="26"/>
      <c r="Y110" s="34"/>
      <c r="Z110" s="34"/>
      <c r="AA110" s="34"/>
    </row>
    <row r="111" spans="1:27" ht="11.1" customHeight="1">
      <c r="A111" s="32"/>
      <c r="B111" s="31"/>
      <c r="C111" s="31"/>
      <c r="D111" s="31"/>
      <c r="E111" s="33"/>
      <c r="F111" s="30"/>
      <c r="G111" s="33"/>
      <c r="H111" s="30"/>
      <c r="I111" s="33"/>
      <c r="J111" s="30"/>
      <c r="K111" s="33"/>
      <c r="L111" s="30"/>
      <c r="M111" s="33"/>
      <c r="N111" s="30"/>
      <c r="O111" s="33"/>
      <c r="P111" s="30"/>
      <c r="Q111" s="33"/>
      <c r="R111" s="30"/>
      <c r="S111" s="33"/>
      <c r="T111" s="30"/>
      <c r="U111" s="33"/>
      <c r="V111" s="30"/>
      <c r="W111" s="33"/>
      <c r="X111" s="30"/>
      <c r="Y111" s="34"/>
      <c r="Z111" s="34"/>
      <c r="AA111" s="34"/>
    </row>
    <row r="112" spans="1:27" ht="11.1" customHeight="1">
      <c r="A112" s="35"/>
      <c r="B112" s="31"/>
      <c r="C112" s="31"/>
      <c r="D112" s="31"/>
      <c r="E112" s="33"/>
      <c r="F112" s="26"/>
      <c r="G112" s="33"/>
      <c r="H112" s="26"/>
      <c r="I112" s="33"/>
      <c r="J112" s="26"/>
      <c r="K112" s="33"/>
      <c r="L112" s="26"/>
      <c r="M112" s="33"/>
      <c r="N112" s="26"/>
      <c r="O112" s="33"/>
      <c r="P112" s="26"/>
      <c r="Q112" s="33"/>
      <c r="R112" s="26"/>
      <c r="S112" s="33"/>
      <c r="T112" s="26"/>
      <c r="U112" s="33"/>
      <c r="V112" s="26"/>
      <c r="W112" s="33"/>
      <c r="X112" s="26"/>
      <c r="Y112" s="34"/>
      <c r="Z112" s="34"/>
      <c r="AA112" s="34"/>
    </row>
    <row r="113" spans="1:30" ht="11.1" customHeight="1">
      <c r="A113" s="32"/>
      <c r="B113" s="31"/>
      <c r="C113" s="31"/>
      <c r="D113" s="31"/>
      <c r="E113" s="33"/>
      <c r="F113" s="30"/>
      <c r="G113" s="33"/>
      <c r="H113" s="30"/>
      <c r="I113" s="33"/>
      <c r="J113" s="30"/>
      <c r="K113" s="33"/>
      <c r="L113" s="30"/>
      <c r="M113" s="33"/>
      <c r="N113" s="30"/>
      <c r="O113" s="33"/>
      <c r="P113" s="30"/>
      <c r="Q113" s="33"/>
      <c r="R113" s="30"/>
      <c r="S113" s="33"/>
      <c r="T113" s="30"/>
      <c r="U113" s="33"/>
      <c r="V113" s="30"/>
      <c r="W113" s="33"/>
      <c r="X113" s="30"/>
      <c r="Y113" s="34"/>
      <c r="Z113" s="34"/>
      <c r="AA113" s="34"/>
    </row>
    <row r="114" spans="1:30" ht="11.1" customHeight="1">
      <c r="A114" s="35"/>
      <c r="B114" s="31"/>
      <c r="C114" s="31"/>
      <c r="D114" s="31"/>
      <c r="E114" s="33"/>
      <c r="F114" s="26"/>
      <c r="G114" s="33"/>
      <c r="H114" s="26"/>
      <c r="I114" s="33"/>
      <c r="J114" s="26"/>
      <c r="K114" s="33"/>
      <c r="L114" s="26"/>
      <c r="M114" s="33"/>
      <c r="N114" s="26"/>
      <c r="O114" s="33"/>
      <c r="P114" s="26"/>
      <c r="Q114" s="33"/>
      <c r="R114" s="26"/>
      <c r="S114" s="33"/>
      <c r="T114" s="26"/>
      <c r="U114" s="33"/>
      <c r="V114" s="26"/>
      <c r="W114" s="33"/>
      <c r="X114" s="26"/>
      <c r="Y114" s="34"/>
      <c r="Z114" s="34"/>
      <c r="AA114" s="34"/>
    </row>
    <row r="115" spans="1:30" ht="11.1" customHeight="1">
      <c r="A115" s="32"/>
      <c r="B115" s="31"/>
      <c r="C115" s="31"/>
      <c r="D115" s="31"/>
      <c r="E115" s="33"/>
      <c r="F115" s="30"/>
      <c r="G115" s="33"/>
      <c r="H115" s="30"/>
      <c r="I115" s="33"/>
      <c r="J115" s="30"/>
      <c r="K115" s="33"/>
      <c r="L115" s="30"/>
      <c r="M115" s="33"/>
      <c r="N115" s="30"/>
      <c r="O115" s="33"/>
      <c r="P115" s="30"/>
      <c r="Q115" s="33"/>
      <c r="R115" s="30"/>
      <c r="S115" s="33"/>
      <c r="T115" s="30"/>
      <c r="U115" s="33"/>
      <c r="V115" s="30"/>
      <c r="W115" s="33"/>
      <c r="X115" s="30"/>
      <c r="Y115" s="34"/>
      <c r="Z115" s="34"/>
      <c r="AA115" s="34"/>
    </row>
    <row r="116" spans="1:30" ht="11.1" customHeight="1">
      <c r="A116" s="35"/>
      <c r="B116" s="31"/>
      <c r="C116" s="31"/>
      <c r="D116" s="31"/>
      <c r="E116" s="33"/>
      <c r="F116" s="26"/>
      <c r="G116" s="33"/>
      <c r="H116" s="26"/>
      <c r="I116" s="33"/>
      <c r="J116" s="26"/>
      <c r="K116" s="33"/>
      <c r="L116" s="26"/>
      <c r="M116" s="33"/>
      <c r="N116" s="26"/>
      <c r="O116" s="33"/>
      <c r="P116" s="26"/>
      <c r="Q116" s="33"/>
      <c r="R116" s="26"/>
      <c r="S116" s="33"/>
      <c r="T116" s="26"/>
      <c r="U116" s="33"/>
      <c r="V116" s="26"/>
      <c r="W116" s="33"/>
      <c r="X116" s="26"/>
      <c r="Y116" s="34"/>
      <c r="Z116" s="34"/>
      <c r="AA116" s="34"/>
    </row>
    <row r="117" spans="1:30" ht="11.1" customHeight="1">
      <c r="A117" s="32"/>
      <c r="B117" s="31"/>
      <c r="C117" s="31"/>
      <c r="D117" s="31"/>
      <c r="E117" s="33"/>
      <c r="F117" s="30"/>
      <c r="G117" s="33"/>
      <c r="H117" s="30"/>
      <c r="I117" s="33"/>
      <c r="J117" s="30"/>
      <c r="K117" s="33"/>
      <c r="L117" s="30"/>
      <c r="M117" s="33"/>
      <c r="N117" s="30"/>
      <c r="O117" s="33"/>
      <c r="P117" s="30"/>
      <c r="Q117" s="33"/>
      <c r="R117" s="30"/>
      <c r="S117" s="33"/>
      <c r="T117" s="30"/>
      <c r="U117" s="33"/>
      <c r="V117" s="30"/>
      <c r="W117" s="33"/>
      <c r="X117" s="30"/>
      <c r="Y117" s="34"/>
      <c r="Z117" s="34"/>
      <c r="AA117" s="34"/>
    </row>
    <row r="118" spans="1:30" ht="11.1" customHeight="1">
      <c r="A118" s="35"/>
      <c r="B118" s="31"/>
      <c r="C118" s="31"/>
      <c r="D118" s="31"/>
      <c r="E118" s="33"/>
      <c r="F118" s="26"/>
      <c r="G118" s="33"/>
      <c r="H118" s="26"/>
      <c r="I118" s="33"/>
      <c r="J118" s="26"/>
      <c r="K118" s="33"/>
      <c r="L118" s="26"/>
      <c r="M118" s="33"/>
      <c r="N118" s="26"/>
      <c r="O118" s="33"/>
      <c r="P118" s="26"/>
      <c r="Q118" s="33"/>
      <c r="R118" s="26"/>
      <c r="S118" s="33"/>
      <c r="T118" s="26"/>
      <c r="U118" s="33"/>
      <c r="V118" s="26"/>
      <c r="W118" s="33"/>
      <c r="X118" s="26"/>
      <c r="Y118" s="34"/>
      <c r="Z118" s="34"/>
      <c r="AA118" s="34"/>
    </row>
    <row r="119" spans="1:30" ht="11.1" customHeight="1">
      <c r="A119" s="32"/>
      <c r="B119" s="31"/>
      <c r="C119" s="31"/>
      <c r="D119" s="31"/>
      <c r="E119" s="33"/>
      <c r="F119" s="30"/>
      <c r="G119" s="33"/>
      <c r="H119" s="30"/>
      <c r="I119" s="33"/>
      <c r="J119" s="30"/>
      <c r="K119" s="33"/>
      <c r="L119" s="30"/>
      <c r="M119" s="33"/>
      <c r="N119" s="30"/>
      <c r="O119" s="33"/>
      <c r="P119" s="30"/>
      <c r="Q119" s="33"/>
      <c r="R119" s="30"/>
      <c r="S119" s="33"/>
      <c r="T119" s="30"/>
      <c r="U119" s="33"/>
      <c r="V119" s="30"/>
      <c r="W119" s="33"/>
      <c r="X119" s="30"/>
      <c r="Y119" s="34"/>
      <c r="Z119" s="34"/>
      <c r="AA119" s="34"/>
    </row>
    <row r="120" spans="1:30" ht="11.1" customHeight="1">
      <c r="A120" s="35"/>
      <c r="B120" s="31"/>
      <c r="C120" s="31"/>
      <c r="D120" s="31"/>
      <c r="E120" s="33"/>
      <c r="F120" s="26"/>
      <c r="G120" s="33"/>
      <c r="H120" s="26"/>
      <c r="I120" s="33"/>
      <c r="J120" s="26"/>
      <c r="K120" s="33"/>
      <c r="L120" s="26"/>
      <c r="M120" s="33"/>
      <c r="N120" s="26"/>
      <c r="O120" s="33"/>
      <c r="P120" s="26"/>
      <c r="Q120" s="33"/>
      <c r="R120" s="26"/>
      <c r="S120" s="33"/>
      <c r="T120" s="26"/>
      <c r="U120" s="33"/>
      <c r="V120" s="26"/>
      <c r="W120" s="33"/>
      <c r="X120" s="26"/>
      <c r="Y120" s="34"/>
      <c r="Z120" s="34"/>
      <c r="AA120" s="34"/>
    </row>
    <row r="121" spans="1:30" ht="11.1" customHeight="1">
      <c r="A121" s="32"/>
      <c r="B121" s="31"/>
      <c r="C121" s="31"/>
      <c r="D121" s="31"/>
      <c r="E121" s="33"/>
      <c r="F121" s="30"/>
      <c r="G121" s="33"/>
      <c r="H121" s="30"/>
      <c r="I121" s="33"/>
      <c r="J121" s="30"/>
      <c r="K121" s="33"/>
      <c r="L121" s="30"/>
      <c r="M121" s="33"/>
      <c r="N121" s="30"/>
      <c r="O121" s="33"/>
      <c r="P121" s="30"/>
      <c r="Q121" s="33"/>
      <c r="R121" s="30"/>
      <c r="S121" s="33"/>
      <c r="T121" s="30"/>
      <c r="U121" s="33"/>
      <c r="V121" s="30"/>
      <c r="W121" s="33"/>
      <c r="X121" s="30"/>
      <c r="Y121" s="34"/>
      <c r="Z121" s="34"/>
      <c r="AA121" s="34"/>
    </row>
    <row r="122" spans="1:30" ht="11.1" customHeight="1">
      <c r="A122" s="35"/>
      <c r="B122" s="31"/>
      <c r="C122" s="31"/>
      <c r="D122" s="31"/>
      <c r="E122" s="33"/>
      <c r="F122" s="26"/>
      <c r="G122" s="33"/>
      <c r="H122" s="26"/>
      <c r="I122" s="33"/>
      <c r="J122" s="26"/>
      <c r="K122" s="33"/>
      <c r="L122" s="26"/>
      <c r="M122" s="33"/>
      <c r="N122" s="26"/>
      <c r="O122" s="33"/>
      <c r="P122" s="26"/>
      <c r="Q122" s="33"/>
      <c r="R122" s="26"/>
      <c r="S122" s="33"/>
      <c r="T122" s="26"/>
      <c r="U122" s="33"/>
      <c r="V122" s="26"/>
      <c r="W122" s="33"/>
      <c r="X122" s="26"/>
      <c r="Y122" s="34"/>
      <c r="Z122" s="34"/>
      <c r="AA122" s="34"/>
    </row>
    <row r="123" spans="1:30" ht="11.1" customHeight="1">
      <c r="A123" s="32"/>
      <c r="B123" s="31"/>
      <c r="C123" s="31"/>
      <c r="D123" s="31"/>
      <c r="E123" s="33"/>
      <c r="F123" s="30"/>
      <c r="G123" s="33"/>
      <c r="H123" s="30"/>
      <c r="I123" s="33"/>
      <c r="J123" s="30"/>
      <c r="K123" s="33"/>
      <c r="L123" s="30"/>
      <c r="M123" s="33"/>
      <c r="N123" s="30"/>
      <c r="O123" s="33"/>
      <c r="P123" s="30"/>
      <c r="Q123" s="33"/>
      <c r="R123" s="30"/>
      <c r="S123" s="33"/>
      <c r="T123" s="30"/>
      <c r="U123" s="33"/>
      <c r="V123" s="30"/>
      <c r="W123" s="33"/>
      <c r="X123" s="30"/>
      <c r="Y123" s="34"/>
      <c r="Z123" s="34"/>
      <c r="AA123" s="34"/>
    </row>
    <row r="124" spans="1:30" ht="11.1" customHeight="1">
      <c r="A124" s="35"/>
      <c r="B124" s="31"/>
      <c r="C124" s="31"/>
      <c r="D124" s="31"/>
      <c r="E124" s="33"/>
      <c r="F124" s="26"/>
      <c r="G124" s="33"/>
      <c r="H124" s="26"/>
      <c r="I124" s="33"/>
      <c r="J124" s="26"/>
      <c r="K124" s="33"/>
      <c r="L124" s="26"/>
      <c r="M124" s="33"/>
      <c r="N124" s="26"/>
      <c r="O124" s="33"/>
      <c r="P124" s="26"/>
      <c r="Q124" s="33"/>
      <c r="R124" s="26"/>
      <c r="S124" s="33"/>
      <c r="T124" s="26"/>
      <c r="U124" s="33"/>
      <c r="V124" s="26"/>
      <c r="W124" s="33"/>
      <c r="X124" s="26"/>
      <c r="Y124" s="34"/>
      <c r="Z124" s="34"/>
      <c r="AA124" s="34"/>
    </row>
    <row r="125" spans="1:30" ht="11.1" customHeight="1">
      <c r="A125" s="32"/>
      <c r="B125" s="31"/>
      <c r="C125" s="31"/>
      <c r="D125" s="31"/>
      <c r="E125" s="33"/>
      <c r="F125" s="30"/>
      <c r="G125" s="33"/>
      <c r="H125" s="30"/>
      <c r="I125" s="33"/>
      <c r="J125" s="30"/>
      <c r="K125" s="33"/>
      <c r="L125" s="30"/>
      <c r="M125" s="33"/>
      <c r="N125" s="30"/>
      <c r="O125" s="33"/>
      <c r="P125" s="30"/>
      <c r="Q125" s="33"/>
      <c r="R125" s="30"/>
      <c r="S125" s="33"/>
      <c r="T125" s="30"/>
      <c r="U125" s="33"/>
      <c r="V125" s="30"/>
      <c r="W125" s="33"/>
      <c r="X125" s="30"/>
      <c r="Y125" s="34"/>
      <c r="Z125" s="34"/>
      <c r="AA125" s="34"/>
      <c r="AB125" s="3"/>
      <c r="AC125" s="3"/>
      <c r="AD125" s="3"/>
    </row>
    <row r="126" spans="1:30" ht="15.75">
      <c r="A126" s="35"/>
      <c r="B126" s="31"/>
      <c r="C126" s="31"/>
      <c r="D126" s="31"/>
      <c r="E126" s="33"/>
      <c r="F126" s="26"/>
      <c r="G126" s="33"/>
      <c r="H126" s="26"/>
      <c r="I126" s="33"/>
      <c r="J126" s="26"/>
      <c r="K126" s="33"/>
      <c r="L126" s="26"/>
      <c r="M126" s="33"/>
      <c r="N126" s="26"/>
      <c r="O126" s="33"/>
      <c r="P126" s="26"/>
      <c r="Q126" s="33"/>
      <c r="R126" s="26"/>
      <c r="S126" s="33"/>
      <c r="T126" s="26"/>
      <c r="U126" s="33"/>
      <c r="V126" s="26"/>
      <c r="W126" s="33"/>
      <c r="X126" s="26"/>
      <c r="Y126" s="34"/>
      <c r="Z126" s="34"/>
      <c r="AA126" s="34"/>
      <c r="AB126" s="3"/>
      <c r="AC126" s="3"/>
      <c r="AD126" s="3"/>
    </row>
    <row r="127" spans="1:30" ht="15">
      <c r="A127" s="32"/>
      <c r="B127" s="31"/>
      <c r="C127" s="31"/>
      <c r="D127" s="31"/>
      <c r="E127" s="33"/>
      <c r="F127" s="30"/>
      <c r="G127" s="33"/>
      <c r="H127" s="30"/>
      <c r="I127" s="33"/>
      <c r="J127" s="30"/>
      <c r="K127" s="33"/>
      <c r="L127" s="30"/>
      <c r="M127" s="33"/>
      <c r="N127" s="30"/>
      <c r="O127" s="33"/>
      <c r="P127" s="30"/>
      <c r="Q127" s="33"/>
      <c r="R127" s="30"/>
      <c r="S127" s="33"/>
      <c r="T127" s="30"/>
      <c r="U127" s="33"/>
      <c r="V127" s="30"/>
      <c r="W127" s="33"/>
      <c r="X127" s="30"/>
      <c r="Y127" s="34"/>
      <c r="Z127" s="34"/>
      <c r="AA127" s="34"/>
      <c r="AB127" s="3"/>
      <c r="AC127" s="3"/>
      <c r="AD127" s="3"/>
    </row>
    <row r="128" spans="1:30" ht="15.75">
      <c r="A128" s="35"/>
      <c r="B128" s="31"/>
      <c r="C128" s="31"/>
      <c r="D128" s="31"/>
      <c r="E128" s="33"/>
      <c r="F128" s="26"/>
      <c r="G128" s="33"/>
      <c r="H128" s="26"/>
      <c r="I128" s="33"/>
      <c r="J128" s="26"/>
      <c r="K128" s="33"/>
      <c r="L128" s="26"/>
      <c r="M128" s="33"/>
      <c r="N128" s="26"/>
      <c r="O128" s="33"/>
      <c r="P128" s="26"/>
      <c r="Q128" s="33"/>
      <c r="R128" s="26"/>
      <c r="S128" s="33"/>
      <c r="T128" s="26"/>
      <c r="U128" s="33"/>
      <c r="V128" s="26"/>
      <c r="W128" s="33"/>
      <c r="X128" s="26"/>
      <c r="Y128" s="34"/>
      <c r="Z128" s="34"/>
      <c r="AA128" s="34"/>
      <c r="AB128" s="3"/>
      <c r="AC128" s="3"/>
      <c r="AD128" s="3"/>
    </row>
    <row r="129" spans="1:30" ht="15">
      <c r="A129" s="32"/>
      <c r="B129" s="31"/>
      <c r="C129" s="31"/>
      <c r="D129" s="31"/>
      <c r="E129" s="33"/>
      <c r="F129" s="30"/>
      <c r="G129" s="33"/>
      <c r="H129" s="30"/>
      <c r="I129" s="33"/>
      <c r="J129" s="30"/>
      <c r="K129" s="33"/>
      <c r="L129" s="30"/>
      <c r="M129" s="33"/>
      <c r="N129" s="30"/>
      <c r="O129" s="33"/>
      <c r="P129" s="30"/>
      <c r="Q129" s="33"/>
      <c r="R129" s="30"/>
      <c r="S129" s="33"/>
      <c r="T129" s="30"/>
      <c r="U129" s="33"/>
      <c r="V129" s="30"/>
      <c r="W129" s="33"/>
      <c r="X129" s="30"/>
      <c r="Y129" s="34"/>
      <c r="Z129" s="34"/>
      <c r="AA129" s="34"/>
      <c r="AB129" s="3"/>
      <c r="AC129" s="3"/>
      <c r="AD129" s="3"/>
    </row>
    <row r="130" spans="1:30" ht="15.75">
      <c r="A130" s="35"/>
      <c r="B130" s="31"/>
      <c r="C130" s="31"/>
      <c r="D130" s="31"/>
      <c r="E130" s="33"/>
      <c r="F130" s="26"/>
      <c r="G130" s="33"/>
      <c r="H130" s="26"/>
      <c r="I130" s="33"/>
      <c r="J130" s="26"/>
      <c r="K130" s="33"/>
      <c r="L130" s="26"/>
      <c r="M130" s="33"/>
      <c r="N130" s="26"/>
      <c r="O130" s="33"/>
      <c r="P130" s="26"/>
      <c r="Q130" s="33"/>
      <c r="R130" s="26"/>
      <c r="S130" s="33"/>
      <c r="T130" s="26"/>
      <c r="U130" s="33"/>
      <c r="V130" s="26"/>
      <c r="W130" s="33"/>
      <c r="X130" s="26"/>
      <c r="Y130" s="34"/>
      <c r="Z130" s="34"/>
      <c r="AA130" s="34"/>
      <c r="AB130" s="3"/>
      <c r="AC130" s="3"/>
      <c r="AD130" s="3"/>
    </row>
    <row r="131" spans="1:30" ht="15">
      <c r="A131" s="32"/>
      <c r="B131" s="31"/>
      <c r="C131" s="31"/>
      <c r="D131" s="31"/>
      <c r="E131" s="33"/>
      <c r="F131" s="30"/>
      <c r="G131" s="33"/>
      <c r="H131" s="30"/>
      <c r="I131" s="33"/>
      <c r="J131" s="30"/>
      <c r="K131" s="33"/>
      <c r="L131" s="30"/>
      <c r="M131" s="33"/>
      <c r="N131" s="30"/>
      <c r="O131" s="33"/>
      <c r="P131" s="30"/>
      <c r="Q131" s="33"/>
      <c r="R131" s="30"/>
      <c r="S131" s="33"/>
      <c r="T131" s="30"/>
      <c r="U131" s="33"/>
      <c r="V131" s="30"/>
      <c r="W131" s="33"/>
      <c r="X131" s="30"/>
      <c r="Y131" s="34"/>
      <c r="Z131" s="34"/>
      <c r="AA131" s="34"/>
      <c r="AB131" s="3"/>
      <c r="AC131" s="3"/>
      <c r="AD131" s="3"/>
    </row>
    <row r="132" spans="1:30" ht="15.75">
      <c r="A132" s="35"/>
      <c r="B132" s="31"/>
      <c r="C132" s="31"/>
      <c r="D132" s="31"/>
      <c r="E132" s="33"/>
      <c r="F132" s="26"/>
      <c r="G132" s="33"/>
      <c r="H132" s="26"/>
      <c r="I132" s="33"/>
      <c r="J132" s="26"/>
      <c r="K132" s="33"/>
      <c r="L132" s="26"/>
      <c r="M132" s="33"/>
      <c r="N132" s="26"/>
      <c r="O132" s="33"/>
      <c r="P132" s="26"/>
      <c r="Q132" s="33"/>
      <c r="R132" s="26"/>
      <c r="S132" s="33"/>
      <c r="T132" s="26"/>
      <c r="U132" s="33"/>
      <c r="V132" s="26"/>
      <c r="W132" s="33"/>
      <c r="X132" s="26"/>
      <c r="Y132" s="34"/>
      <c r="Z132" s="34"/>
      <c r="AA132" s="34"/>
      <c r="AB132" s="3"/>
      <c r="AC132" s="3"/>
      <c r="AD132" s="3"/>
    </row>
    <row r="133" spans="1:30" ht="15">
      <c r="A133" s="32"/>
      <c r="B133" s="31"/>
      <c r="C133" s="31"/>
      <c r="D133" s="31"/>
      <c r="E133" s="33"/>
      <c r="F133" s="30"/>
      <c r="G133" s="33"/>
      <c r="H133" s="30"/>
      <c r="I133" s="33"/>
      <c r="J133" s="30"/>
      <c r="K133" s="33"/>
      <c r="L133" s="30"/>
      <c r="M133" s="33"/>
      <c r="N133" s="30"/>
      <c r="O133" s="33"/>
      <c r="P133" s="30"/>
      <c r="Q133" s="33"/>
      <c r="R133" s="30"/>
      <c r="S133" s="33"/>
      <c r="T133" s="30"/>
      <c r="U133" s="33"/>
      <c r="V133" s="30"/>
      <c r="W133" s="33"/>
      <c r="X133" s="30"/>
      <c r="Y133" s="34"/>
      <c r="Z133" s="34"/>
      <c r="AA133" s="34"/>
      <c r="AB133" s="3"/>
      <c r="AC133" s="3"/>
      <c r="AD133" s="3"/>
    </row>
    <row r="134" spans="1:30" ht="15.75">
      <c r="A134" s="35"/>
      <c r="B134" s="31"/>
      <c r="C134" s="31"/>
      <c r="D134" s="31"/>
      <c r="E134" s="33"/>
      <c r="F134" s="26"/>
      <c r="G134" s="33"/>
      <c r="H134" s="26"/>
      <c r="I134" s="33"/>
      <c r="J134" s="26"/>
      <c r="K134" s="33"/>
      <c r="L134" s="26"/>
      <c r="M134" s="33"/>
      <c r="N134" s="26"/>
      <c r="O134" s="33"/>
      <c r="P134" s="26"/>
      <c r="Q134" s="33"/>
      <c r="R134" s="26"/>
      <c r="S134" s="33"/>
      <c r="T134" s="26"/>
      <c r="U134" s="33"/>
      <c r="V134" s="26"/>
      <c r="W134" s="33"/>
      <c r="X134" s="26"/>
      <c r="Y134" s="34"/>
      <c r="Z134" s="34"/>
      <c r="AA134" s="34"/>
      <c r="AB134" s="3"/>
      <c r="AC134" s="3"/>
      <c r="AD134" s="3"/>
    </row>
    <row r="135" spans="1:30" ht="15">
      <c r="A135" s="32"/>
      <c r="B135" s="31"/>
      <c r="C135" s="31"/>
      <c r="D135" s="31"/>
      <c r="E135" s="33"/>
      <c r="F135" s="30"/>
      <c r="G135" s="33"/>
      <c r="H135" s="30"/>
      <c r="I135" s="33"/>
      <c r="J135" s="30"/>
      <c r="K135" s="33"/>
      <c r="L135" s="30"/>
      <c r="M135" s="33"/>
      <c r="N135" s="30"/>
      <c r="O135" s="33"/>
      <c r="P135" s="30"/>
      <c r="Q135" s="33"/>
      <c r="R135" s="30"/>
      <c r="S135" s="33"/>
      <c r="T135" s="30"/>
      <c r="U135" s="33"/>
      <c r="V135" s="30"/>
      <c r="W135" s="33"/>
      <c r="X135" s="30"/>
      <c r="Y135" s="34"/>
      <c r="Z135" s="34"/>
      <c r="AA135" s="34"/>
      <c r="AB135" s="3"/>
      <c r="AC135" s="3"/>
      <c r="AD135" s="3"/>
    </row>
    <row r="136" spans="1:30" ht="15.75">
      <c r="A136" s="35"/>
      <c r="B136" s="31"/>
      <c r="C136" s="31"/>
      <c r="D136" s="31"/>
      <c r="E136" s="33"/>
      <c r="F136" s="26"/>
      <c r="G136" s="33"/>
      <c r="H136" s="26"/>
      <c r="I136" s="33"/>
      <c r="J136" s="26"/>
      <c r="K136" s="33"/>
      <c r="L136" s="26"/>
      <c r="M136" s="33"/>
      <c r="N136" s="26"/>
      <c r="O136" s="33"/>
      <c r="P136" s="26"/>
      <c r="Q136" s="33"/>
      <c r="R136" s="26"/>
      <c r="S136" s="33"/>
      <c r="T136" s="26"/>
      <c r="U136" s="33"/>
      <c r="V136" s="26"/>
      <c r="W136" s="33"/>
      <c r="X136" s="26"/>
      <c r="Y136" s="34"/>
      <c r="Z136" s="34"/>
      <c r="AA136" s="34"/>
      <c r="AB136" s="3"/>
      <c r="AC136" s="3"/>
      <c r="AD136" s="3"/>
    </row>
    <row r="137" spans="1:30" ht="15">
      <c r="A137" s="32"/>
      <c r="B137" s="31"/>
      <c r="C137" s="31"/>
      <c r="D137" s="31"/>
      <c r="E137" s="33"/>
      <c r="F137" s="30"/>
      <c r="G137" s="33"/>
      <c r="H137" s="30"/>
      <c r="I137" s="33"/>
      <c r="J137" s="30"/>
      <c r="K137" s="33"/>
      <c r="L137" s="30"/>
      <c r="M137" s="33"/>
      <c r="N137" s="30"/>
      <c r="O137" s="33"/>
      <c r="P137" s="30"/>
      <c r="Q137" s="33"/>
      <c r="R137" s="30"/>
      <c r="S137" s="33"/>
      <c r="T137" s="30"/>
      <c r="U137" s="33"/>
      <c r="V137" s="30"/>
      <c r="W137" s="33"/>
      <c r="X137" s="30"/>
      <c r="Y137" s="34"/>
      <c r="Z137" s="34"/>
      <c r="AA137" s="34"/>
      <c r="AB137" s="3"/>
      <c r="AC137" s="3"/>
      <c r="AD137" s="3"/>
    </row>
    <row r="138" spans="1:30" ht="15.75">
      <c r="A138" s="35"/>
      <c r="B138" s="31"/>
      <c r="C138" s="31"/>
      <c r="D138" s="31"/>
      <c r="E138" s="33"/>
      <c r="F138" s="26"/>
      <c r="G138" s="33"/>
      <c r="H138" s="26"/>
      <c r="I138" s="33"/>
      <c r="J138" s="26"/>
      <c r="K138" s="33"/>
      <c r="L138" s="26"/>
      <c r="M138" s="33"/>
      <c r="N138" s="26"/>
      <c r="O138" s="33"/>
      <c r="P138" s="26"/>
      <c r="Q138" s="33"/>
      <c r="R138" s="26"/>
      <c r="S138" s="33"/>
      <c r="T138" s="26"/>
      <c r="U138" s="33"/>
      <c r="V138" s="26"/>
      <c r="W138" s="33"/>
      <c r="X138" s="26"/>
      <c r="Y138" s="34"/>
      <c r="Z138" s="34"/>
      <c r="AA138" s="34"/>
      <c r="AB138" s="3"/>
      <c r="AC138" s="3"/>
      <c r="AD138" s="3"/>
    </row>
    <row r="139" spans="1:30" ht="15">
      <c r="A139" s="32"/>
      <c r="B139" s="31"/>
      <c r="C139" s="31"/>
      <c r="D139" s="31"/>
      <c r="E139" s="33"/>
      <c r="F139" s="30"/>
      <c r="G139" s="33"/>
      <c r="H139" s="30"/>
      <c r="I139" s="33"/>
      <c r="J139" s="30"/>
      <c r="K139" s="33"/>
      <c r="L139" s="30"/>
      <c r="M139" s="33"/>
      <c r="N139" s="30"/>
      <c r="O139" s="33"/>
      <c r="P139" s="30"/>
      <c r="Q139" s="33"/>
      <c r="R139" s="30"/>
      <c r="S139" s="33"/>
      <c r="T139" s="30"/>
      <c r="U139" s="33"/>
      <c r="V139" s="30"/>
      <c r="W139" s="33"/>
      <c r="X139" s="30"/>
      <c r="Y139" s="34"/>
      <c r="Z139" s="34"/>
      <c r="AA139" s="34"/>
      <c r="AB139" s="3"/>
      <c r="AC139" s="3"/>
      <c r="AD139" s="3"/>
    </row>
    <row r="140" spans="1:30" ht="15.75">
      <c r="A140" s="35"/>
      <c r="B140" s="31"/>
      <c r="C140" s="31"/>
      <c r="D140" s="31"/>
      <c r="E140" s="33"/>
      <c r="F140" s="26"/>
      <c r="G140" s="33"/>
      <c r="H140" s="26"/>
      <c r="I140" s="33"/>
      <c r="J140" s="26"/>
      <c r="K140" s="33"/>
      <c r="L140" s="26"/>
      <c r="M140" s="33"/>
      <c r="N140" s="26"/>
      <c r="O140" s="33"/>
      <c r="P140" s="26"/>
      <c r="Q140" s="33"/>
      <c r="R140" s="26"/>
      <c r="S140" s="33"/>
      <c r="T140" s="26"/>
      <c r="U140" s="33"/>
      <c r="V140" s="26"/>
      <c r="W140" s="33"/>
      <c r="X140" s="26"/>
      <c r="Y140" s="34"/>
      <c r="Z140" s="34"/>
      <c r="AA140" s="34"/>
      <c r="AB140" s="3"/>
      <c r="AC140" s="3"/>
      <c r="AD140" s="3"/>
    </row>
    <row r="141" spans="1:30" ht="15">
      <c r="A141" s="32"/>
      <c r="B141" s="31"/>
      <c r="C141" s="31"/>
      <c r="D141" s="31"/>
      <c r="E141" s="33"/>
      <c r="F141" s="30"/>
      <c r="G141" s="33"/>
      <c r="H141" s="30"/>
      <c r="I141" s="33"/>
      <c r="J141" s="30"/>
      <c r="K141" s="33"/>
      <c r="L141" s="30"/>
      <c r="M141" s="33"/>
      <c r="N141" s="30"/>
      <c r="O141" s="33"/>
      <c r="P141" s="30"/>
      <c r="Q141" s="33"/>
      <c r="R141" s="30"/>
      <c r="S141" s="33"/>
      <c r="T141" s="30"/>
      <c r="U141" s="33"/>
      <c r="V141" s="30"/>
      <c r="W141" s="33"/>
      <c r="X141" s="30"/>
      <c r="Y141" s="34"/>
      <c r="Z141" s="34"/>
      <c r="AA141" s="34"/>
      <c r="AB141" s="3"/>
      <c r="AC141" s="3"/>
      <c r="AD141" s="3"/>
    </row>
    <row r="142" spans="1:30" ht="15.75">
      <c r="A142" s="35"/>
      <c r="B142" s="31"/>
      <c r="C142" s="31"/>
      <c r="D142" s="31"/>
      <c r="E142" s="33"/>
      <c r="F142" s="26"/>
      <c r="G142" s="33"/>
      <c r="H142" s="26"/>
      <c r="I142" s="33"/>
      <c r="J142" s="26"/>
      <c r="K142" s="33"/>
      <c r="L142" s="26"/>
      <c r="M142" s="33"/>
      <c r="N142" s="26"/>
      <c r="O142" s="33"/>
      <c r="P142" s="26"/>
      <c r="Q142" s="33"/>
      <c r="R142" s="26"/>
      <c r="S142" s="33"/>
      <c r="T142" s="26"/>
      <c r="U142" s="33"/>
      <c r="V142" s="26"/>
      <c r="W142" s="33"/>
      <c r="X142" s="26"/>
      <c r="Y142" s="34"/>
      <c r="Z142" s="34"/>
      <c r="AA142" s="34"/>
      <c r="AB142" s="3"/>
      <c r="AC142" s="3"/>
      <c r="AD142" s="3"/>
    </row>
    <row r="143" spans="1:30" ht="15">
      <c r="A143" s="32"/>
      <c r="B143" s="31"/>
      <c r="C143" s="31"/>
      <c r="D143" s="31"/>
      <c r="E143" s="33"/>
      <c r="F143" s="30"/>
      <c r="G143" s="33"/>
      <c r="H143" s="30"/>
      <c r="I143" s="33"/>
      <c r="J143" s="30"/>
      <c r="K143" s="33"/>
      <c r="L143" s="30"/>
      <c r="M143" s="33"/>
      <c r="N143" s="30"/>
      <c r="O143" s="33"/>
      <c r="P143" s="30"/>
      <c r="Q143" s="33"/>
      <c r="R143" s="30"/>
      <c r="S143" s="33"/>
      <c r="T143" s="30"/>
      <c r="U143" s="33"/>
      <c r="V143" s="30"/>
      <c r="W143" s="33"/>
      <c r="X143" s="30"/>
      <c r="Y143" s="34"/>
      <c r="Z143" s="34"/>
      <c r="AA143" s="34"/>
      <c r="AB143" s="3"/>
      <c r="AC143" s="3"/>
      <c r="AD143" s="3"/>
    </row>
    <row r="144" spans="1:30" ht="15.75">
      <c r="A144" s="35"/>
      <c r="B144" s="31"/>
      <c r="C144" s="31"/>
      <c r="D144" s="31"/>
      <c r="E144" s="33"/>
      <c r="F144" s="26"/>
      <c r="G144" s="33"/>
      <c r="H144" s="26"/>
      <c r="I144" s="33"/>
      <c r="J144" s="26"/>
      <c r="K144" s="33"/>
      <c r="L144" s="26"/>
      <c r="M144" s="33"/>
      <c r="N144" s="26"/>
      <c r="O144" s="33"/>
      <c r="P144" s="26"/>
      <c r="Q144" s="33"/>
      <c r="R144" s="26"/>
      <c r="S144" s="33"/>
      <c r="T144" s="26"/>
      <c r="U144" s="33"/>
      <c r="V144" s="26"/>
      <c r="W144" s="33"/>
      <c r="X144" s="26"/>
      <c r="Y144" s="34"/>
      <c r="Z144" s="34"/>
      <c r="AA144" s="34"/>
      <c r="AB144" s="3"/>
      <c r="AC144" s="3"/>
      <c r="AD144" s="3"/>
    </row>
    <row r="145" spans="1:30" ht="15">
      <c r="A145" s="32"/>
      <c r="B145" s="31"/>
      <c r="C145" s="31"/>
      <c r="D145" s="31"/>
      <c r="E145" s="33"/>
      <c r="F145" s="30"/>
      <c r="G145" s="33"/>
      <c r="H145" s="30"/>
      <c r="I145" s="33"/>
      <c r="J145" s="30"/>
      <c r="K145" s="33"/>
      <c r="L145" s="30"/>
      <c r="M145" s="33"/>
      <c r="N145" s="30"/>
      <c r="O145" s="33"/>
      <c r="P145" s="30"/>
      <c r="Q145" s="33"/>
      <c r="R145" s="30"/>
      <c r="S145" s="33"/>
      <c r="T145" s="30"/>
      <c r="U145" s="33"/>
      <c r="V145" s="30"/>
      <c r="W145" s="33"/>
      <c r="X145" s="30"/>
      <c r="Y145" s="34"/>
      <c r="Z145" s="34"/>
      <c r="AA145" s="34"/>
      <c r="AB145" s="3"/>
      <c r="AC145" s="3"/>
      <c r="AD145" s="3"/>
    </row>
    <row r="146" spans="1:30" ht="15.75">
      <c r="A146" s="35"/>
      <c r="B146" s="31"/>
      <c r="C146" s="31"/>
      <c r="D146" s="31"/>
      <c r="E146" s="33"/>
      <c r="F146" s="26"/>
      <c r="G146" s="33"/>
      <c r="H146" s="26"/>
      <c r="I146" s="33"/>
      <c r="J146" s="26"/>
      <c r="K146" s="33"/>
      <c r="L146" s="26"/>
      <c r="M146" s="33"/>
      <c r="N146" s="26"/>
      <c r="O146" s="33"/>
      <c r="P146" s="26"/>
      <c r="Q146" s="33"/>
      <c r="R146" s="26"/>
      <c r="S146" s="33"/>
      <c r="T146" s="26"/>
      <c r="U146" s="33"/>
      <c r="V146" s="26"/>
      <c r="W146" s="33"/>
      <c r="X146" s="26"/>
      <c r="Y146" s="34"/>
      <c r="Z146" s="34"/>
      <c r="AA146" s="34"/>
      <c r="AB146" s="3"/>
      <c r="AC146" s="3"/>
      <c r="AD146" s="3"/>
    </row>
    <row r="147" spans="1:30" ht="15">
      <c r="A147" s="32"/>
      <c r="B147" s="31"/>
      <c r="C147" s="31"/>
      <c r="D147" s="31"/>
      <c r="E147" s="33"/>
      <c r="F147" s="30"/>
      <c r="G147" s="33"/>
      <c r="H147" s="30"/>
      <c r="I147" s="33"/>
      <c r="J147" s="30"/>
      <c r="K147" s="33"/>
      <c r="L147" s="30"/>
      <c r="M147" s="33"/>
      <c r="N147" s="30"/>
      <c r="O147" s="33"/>
      <c r="P147" s="30"/>
      <c r="Q147" s="33"/>
      <c r="R147" s="30"/>
      <c r="S147" s="33"/>
      <c r="T147" s="30"/>
      <c r="U147" s="33"/>
      <c r="V147" s="30"/>
      <c r="W147" s="33"/>
      <c r="X147" s="30"/>
      <c r="Y147" s="34"/>
      <c r="Z147" s="34"/>
      <c r="AA147" s="34"/>
      <c r="AB147" s="3"/>
      <c r="AC147" s="3"/>
      <c r="AD147" s="3"/>
    </row>
    <row r="148" spans="1:30" ht="15.75">
      <c r="A148" s="35"/>
      <c r="B148" s="31"/>
      <c r="C148" s="31"/>
      <c r="D148" s="31"/>
      <c r="E148" s="33"/>
      <c r="F148" s="26"/>
      <c r="G148" s="33"/>
      <c r="H148" s="26"/>
      <c r="I148" s="33"/>
      <c r="J148" s="26"/>
      <c r="K148" s="33"/>
      <c r="L148" s="26"/>
      <c r="M148" s="33"/>
      <c r="N148" s="26"/>
      <c r="O148" s="33"/>
      <c r="P148" s="26"/>
      <c r="Q148" s="33"/>
      <c r="R148" s="26"/>
      <c r="S148" s="33"/>
      <c r="T148" s="26"/>
      <c r="U148" s="33"/>
      <c r="V148" s="26"/>
      <c r="W148" s="33"/>
      <c r="X148" s="26"/>
      <c r="Y148" s="34"/>
      <c r="Z148" s="34"/>
      <c r="AA148" s="34"/>
      <c r="AB148" s="3"/>
      <c r="AC148" s="3"/>
      <c r="AD148" s="3"/>
    </row>
    <row r="149" spans="1:30" ht="15">
      <c r="A149" s="32"/>
      <c r="B149" s="31"/>
      <c r="C149" s="31"/>
      <c r="D149" s="31"/>
      <c r="E149" s="33"/>
      <c r="F149" s="30"/>
      <c r="G149" s="33"/>
      <c r="H149" s="30"/>
      <c r="I149" s="33"/>
      <c r="J149" s="30"/>
      <c r="K149" s="33"/>
      <c r="L149" s="30"/>
      <c r="M149" s="33"/>
      <c r="N149" s="30"/>
      <c r="O149" s="33"/>
      <c r="P149" s="30"/>
      <c r="Q149" s="33"/>
      <c r="R149" s="30"/>
      <c r="S149" s="33"/>
      <c r="T149" s="30"/>
      <c r="U149" s="33"/>
      <c r="V149" s="30"/>
      <c r="W149" s="33"/>
      <c r="X149" s="30"/>
      <c r="Y149" s="34"/>
      <c r="Z149" s="34"/>
      <c r="AA149" s="34"/>
      <c r="AB149" s="3"/>
      <c r="AC149" s="3"/>
      <c r="AD149" s="3"/>
    </row>
    <row r="150" spans="1:30" ht="15.75">
      <c r="A150" s="35"/>
      <c r="B150" s="31"/>
      <c r="C150" s="31"/>
      <c r="D150" s="31"/>
      <c r="E150" s="33"/>
      <c r="F150" s="26"/>
      <c r="G150" s="33"/>
      <c r="H150" s="26"/>
      <c r="I150" s="33"/>
      <c r="J150" s="26"/>
      <c r="K150" s="33"/>
      <c r="L150" s="26"/>
      <c r="M150" s="33"/>
      <c r="N150" s="26"/>
      <c r="O150" s="33"/>
      <c r="P150" s="26"/>
      <c r="Q150" s="33"/>
      <c r="R150" s="26"/>
      <c r="S150" s="33"/>
      <c r="T150" s="26"/>
      <c r="U150" s="33"/>
      <c r="V150" s="26"/>
      <c r="W150" s="33"/>
      <c r="X150" s="26"/>
      <c r="Y150" s="34"/>
      <c r="Z150" s="34"/>
      <c r="AA150" s="34"/>
      <c r="AB150" s="3"/>
      <c r="AC150" s="3"/>
      <c r="AD150" s="3"/>
    </row>
    <row r="151" spans="1:30" ht="15">
      <c r="A151" s="32"/>
      <c r="B151" s="31"/>
      <c r="C151" s="31"/>
      <c r="D151" s="31"/>
      <c r="E151" s="33"/>
      <c r="F151" s="30"/>
      <c r="G151" s="33"/>
      <c r="H151" s="30"/>
      <c r="I151" s="33"/>
      <c r="J151" s="30"/>
      <c r="K151" s="33"/>
      <c r="L151" s="30"/>
      <c r="M151" s="33"/>
      <c r="N151" s="30"/>
      <c r="O151" s="33"/>
      <c r="P151" s="30"/>
      <c r="Q151" s="33"/>
      <c r="R151" s="30"/>
      <c r="S151" s="33"/>
      <c r="T151" s="30"/>
      <c r="U151" s="33"/>
      <c r="V151" s="30"/>
      <c r="W151" s="33"/>
      <c r="X151" s="30"/>
      <c r="Y151" s="34"/>
      <c r="Z151" s="34"/>
      <c r="AA151" s="34"/>
      <c r="AB151" s="3"/>
      <c r="AC151" s="3"/>
      <c r="AD151" s="3"/>
    </row>
    <row r="152" spans="1:30" ht="15.75">
      <c r="A152" s="35"/>
      <c r="B152" s="31"/>
      <c r="C152" s="31"/>
      <c r="D152" s="31"/>
      <c r="E152" s="33"/>
      <c r="F152" s="26"/>
      <c r="G152" s="33"/>
      <c r="H152" s="26"/>
      <c r="I152" s="33"/>
      <c r="J152" s="26"/>
      <c r="K152" s="33"/>
      <c r="L152" s="26"/>
      <c r="M152" s="33"/>
      <c r="N152" s="26"/>
      <c r="O152" s="33"/>
      <c r="P152" s="26"/>
      <c r="Q152" s="33"/>
      <c r="R152" s="26"/>
      <c r="S152" s="33"/>
      <c r="T152" s="26"/>
      <c r="U152" s="33"/>
      <c r="V152" s="26"/>
      <c r="W152" s="33"/>
      <c r="X152" s="26"/>
      <c r="Y152" s="34"/>
      <c r="Z152" s="34"/>
      <c r="AA152" s="34"/>
      <c r="AB152" s="3"/>
      <c r="AC152" s="3"/>
      <c r="AD152" s="3"/>
    </row>
    <row r="153" spans="1:30" ht="15">
      <c r="A153" s="32"/>
      <c r="B153" s="31"/>
      <c r="C153" s="31"/>
      <c r="D153" s="31"/>
      <c r="E153" s="33"/>
      <c r="F153" s="30"/>
      <c r="G153" s="33"/>
      <c r="H153" s="30"/>
      <c r="I153" s="33"/>
      <c r="J153" s="30"/>
      <c r="K153" s="33"/>
      <c r="L153" s="30"/>
      <c r="M153" s="33"/>
      <c r="N153" s="30"/>
      <c r="O153" s="33"/>
      <c r="P153" s="30"/>
      <c r="Q153" s="33"/>
      <c r="R153" s="30"/>
      <c r="S153" s="33"/>
      <c r="T153" s="30"/>
      <c r="U153" s="33"/>
      <c r="V153" s="30"/>
      <c r="W153" s="33"/>
      <c r="X153" s="30"/>
      <c r="Y153" s="34"/>
      <c r="Z153" s="34"/>
      <c r="AA153" s="34"/>
      <c r="AB153" s="3"/>
      <c r="AC153" s="3"/>
      <c r="AD153" s="3"/>
    </row>
    <row r="154" spans="1:30" ht="15.75">
      <c r="A154" s="35"/>
      <c r="B154" s="31"/>
      <c r="C154" s="31"/>
      <c r="D154" s="31"/>
      <c r="E154" s="33"/>
      <c r="F154" s="26"/>
      <c r="G154" s="33"/>
      <c r="H154" s="26"/>
      <c r="I154" s="33"/>
      <c r="J154" s="26"/>
      <c r="K154" s="33"/>
      <c r="L154" s="26"/>
      <c r="M154" s="33"/>
      <c r="N154" s="26"/>
      <c r="O154" s="33"/>
      <c r="P154" s="26"/>
      <c r="Q154" s="33"/>
      <c r="R154" s="26"/>
      <c r="S154" s="33"/>
      <c r="T154" s="26"/>
      <c r="U154" s="33"/>
      <c r="V154" s="26"/>
      <c r="W154" s="33"/>
      <c r="X154" s="26"/>
      <c r="Y154" s="34"/>
      <c r="Z154" s="34"/>
      <c r="AA154" s="34"/>
      <c r="AB154" s="3"/>
      <c r="AC154" s="3"/>
      <c r="AD154" s="3"/>
    </row>
    <row r="155" spans="1:30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</row>
    <row r="156" spans="1:30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</row>
    <row r="157" spans="1:30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</row>
    <row r="158" spans="1:30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</row>
    <row r="159" spans="1:30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</row>
    <row r="160" spans="1:30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</row>
    <row r="161" spans="1:27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</row>
    <row r="162" spans="1:27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</row>
    <row r="163" spans="1:27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</row>
    <row r="164" spans="1:27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</row>
    <row r="165" spans="1:27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</row>
    <row r="166" spans="1:27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</row>
    <row r="167" spans="1:27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</row>
    <row r="168" spans="1:27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</row>
    <row r="169" spans="1:27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</row>
    <row r="170" spans="1:27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</row>
    <row r="171" spans="1:27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</row>
  </sheetData>
  <mergeCells count="279">
    <mergeCell ref="Y35:Y36"/>
    <mergeCell ref="A3:D3"/>
    <mergeCell ref="A35:A36"/>
    <mergeCell ref="B35:B36"/>
    <mergeCell ref="C35:C36"/>
    <mergeCell ref="E35:E36"/>
    <mergeCell ref="O35:O36"/>
    <mergeCell ref="Q35:Q36"/>
    <mergeCell ref="Q31:Q32"/>
    <mergeCell ref="A33:A34"/>
    <mergeCell ref="Z35:Z36"/>
    <mergeCell ref="O33:O34"/>
    <mergeCell ref="Q33:Q34"/>
    <mergeCell ref="S33:S34"/>
    <mergeCell ref="W33:W34"/>
    <mergeCell ref="Y33:Y34"/>
    <mergeCell ref="Z33:Z34"/>
    <mergeCell ref="S35:S36"/>
    <mergeCell ref="U35:U36"/>
    <mergeCell ref="W35:W36"/>
    <mergeCell ref="B33:B34"/>
    <mergeCell ref="C33:C34"/>
    <mergeCell ref="D33:D34"/>
    <mergeCell ref="E33:E34"/>
    <mergeCell ref="G33:G34"/>
    <mergeCell ref="I33:I34"/>
    <mergeCell ref="K33:K34"/>
    <mergeCell ref="M33:M34"/>
    <mergeCell ref="A1:AA1"/>
    <mergeCell ref="W4:AA4"/>
    <mergeCell ref="A4:V4"/>
    <mergeCell ref="D31:D32"/>
    <mergeCell ref="E31:E32"/>
    <mergeCell ref="G31:G32"/>
    <mergeCell ref="I31:I32"/>
    <mergeCell ref="K31:K32"/>
    <mergeCell ref="M31:M32"/>
    <mergeCell ref="O31:O32"/>
    <mergeCell ref="Y15:Y16"/>
    <mergeCell ref="Y19:Y20"/>
    <mergeCell ref="Y29:Y30"/>
    <mergeCell ref="J2:AA2"/>
    <mergeCell ref="Y5:Y6"/>
    <mergeCell ref="Z5:Z6"/>
    <mergeCell ref="Y23:Y24"/>
    <mergeCell ref="Y25:Y26"/>
    <mergeCell ref="Z7:Z8"/>
    <mergeCell ref="Y9:Y10"/>
    <mergeCell ref="AA7:AA8"/>
    <mergeCell ref="AA9:AA10"/>
    <mergeCell ref="W25:W26"/>
    <mergeCell ref="U27:U28"/>
    <mergeCell ref="W27:W28"/>
    <mergeCell ref="Y7:Y8"/>
    <mergeCell ref="Y13:Y14"/>
    <mergeCell ref="Y21:Y22"/>
    <mergeCell ref="Y27:Y28"/>
    <mergeCell ref="U19:U20"/>
    <mergeCell ref="W19:W20"/>
    <mergeCell ref="U21:U22"/>
    <mergeCell ref="W21:W22"/>
    <mergeCell ref="U17:U18"/>
    <mergeCell ref="W17:W18"/>
    <mergeCell ref="U13:U14"/>
    <mergeCell ref="W13:W14"/>
    <mergeCell ref="U15:U16"/>
    <mergeCell ref="G13:G14"/>
    <mergeCell ref="U9:U10"/>
    <mergeCell ref="W9:W10"/>
    <mergeCell ref="U11:U12"/>
    <mergeCell ref="W11:W12"/>
    <mergeCell ref="I9:I10"/>
    <mergeCell ref="K9:K10"/>
    <mergeCell ref="U7:U8"/>
    <mergeCell ref="W7:W8"/>
    <mergeCell ref="U6:V6"/>
    <mergeCell ref="W6:X6"/>
    <mergeCell ref="A2:I2"/>
    <mergeCell ref="C5:C6"/>
    <mergeCell ref="D5:D6"/>
    <mergeCell ref="E6:F6"/>
    <mergeCell ref="G6:H6"/>
    <mergeCell ref="E5:X5"/>
    <mergeCell ref="O6:P6"/>
    <mergeCell ref="Q6:R6"/>
    <mergeCell ref="M6:N6"/>
    <mergeCell ref="O9:O10"/>
    <mergeCell ref="Q9:Q10"/>
    <mergeCell ref="E7:E8"/>
    <mergeCell ref="G7:G8"/>
    <mergeCell ref="I7:I8"/>
    <mergeCell ref="K7:K8"/>
    <mergeCell ref="G9:G10"/>
    <mergeCell ref="M9:M10"/>
    <mergeCell ref="I13:I14"/>
    <mergeCell ref="K13:K14"/>
    <mergeCell ref="M13:M14"/>
    <mergeCell ref="G11:G12"/>
    <mergeCell ref="I11:I12"/>
    <mergeCell ref="K11:K12"/>
    <mergeCell ref="M11:M12"/>
    <mergeCell ref="M17:M18"/>
    <mergeCell ref="K15:K16"/>
    <mergeCell ref="M15:M16"/>
    <mergeCell ref="O11:O12"/>
    <mergeCell ref="Q11:Q12"/>
    <mergeCell ref="O13:O14"/>
    <mergeCell ref="Q13:Q14"/>
    <mergeCell ref="O15:O16"/>
    <mergeCell ref="Q15:Q16"/>
    <mergeCell ref="G19:G20"/>
    <mergeCell ref="I19:I20"/>
    <mergeCell ref="K19:K20"/>
    <mergeCell ref="O17:O18"/>
    <mergeCell ref="Q17:Q18"/>
    <mergeCell ref="G15:G16"/>
    <mergeCell ref="I15:I16"/>
    <mergeCell ref="G17:G18"/>
    <mergeCell ref="I17:I18"/>
    <mergeCell ref="K17:K18"/>
    <mergeCell ref="G21:G22"/>
    <mergeCell ref="I21:I22"/>
    <mergeCell ref="K21:K22"/>
    <mergeCell ref="M21:M22"/>
    <mergeCell ref="O21:O22"/>
    <mergeCell ref="Q21:Q22"/>
    <mergeCell ref="K23:K24"/>
    <mergeCell ref="M23:M24"/>
    <mergeCell ref="O19:O20"/>
    <mergeCell ref="M19:M20"/>
    <mergeCell ref="O23:O24"/>
    <mergeCell ref="Q19:Q20"/>
    <mergeCell ref="M29:M30"/>
    <mergeCell ref="K27:K28"/>
    <mergeCell ref="M27:M28"/>
    <mergeCell ref="O27:O28"/>
    <mergeCell ref="Q27:Q28"/>
    <mergeCell ref="I25:I26"/>
    <mergeCell ref="K25:K26"/>
    <mergeCell ref="M25:M26"/>
    <mergeCell ref="O25:O26"/>
    <mergeCell ref="O29:O30"/>
    <mergeCell ref="E27:E28"/>
    <mergeCell ref="G27:G28"/>
    <mergeCell ref="I27:I28"/>
    <mergeCell ref="G29:G30"/>
    <mergeCell ref="I29:I30"/>
    <mergeCell ref="K29:K30"/>
    <mergeCell ref="E9:E10"/>
    <mergeCell ref="E11:E12"/>
    <mergeCell ref="E13:E14"/>
    <mergeCell ref="E15:E16"/>
    <mergeCell ref="E29:E30"/>
    <mergeCell ref="E17:E18"/>
    <mergeCell ref="E19:E20"/>
    <mergeCell ref="E21:E22"/>
    <mergeCell ref="E23:E24"/>
    <mergeCell ref="E25:E26"/>
    <mergeCell ref="G25:G26"/>
    <mergeCell ref="G23:G24"/>
    <mergeCell ref="S7:S8"/>
    <mergeCell ref="S6:T6"/>
    <mergeCell ref="S11:S12"/>
    <mergeCell ref="S15:S16"/>
    <mergeCell ref="S23:S24"/>
    <mergeCell ref="Q23:Q24"/>
    <mergeCell ref="Q25:Q26"/>
    <mergeCell ref="I23:I24"/>
    <mergeCell ref="Z13:Z14"/>
    <mergeCell ref="S13:S14"/>
    <mergeCell ref="Z9:Z10"/>
    <mergeCell ref="S19:S20"/>
    <mergeCell ref="Z19:Z20"/>
    <mergeCell ref="S17:S18"/>
    <mergeCell ref="Z11:Z12"/>
    <mergeCell ref="Y11:Y12"/>
    <mergeCell ref="S9:S10"/>
    <mergeCell ref="W15:W16"/>
    <mergeCell ref="Z21:Z22"/>
    <mergeCell ref="S21:S22"/>
    <mergeCell ref="Z23:Z24"/>
    <mergeCell ref="S27:S28"/>
    <mergeCell ref="Z27:Z28"/>
    <mergeCell ref="S25:S26"/>
    <mergeCell ref="Z25:Z26"/>
    <mergeCell ref="U23:U24"/>
    <mergeCell ref="W23:W24"/>
    <mergeCell ref="U25:U26"/>
    <mergeCell ref="S31:S32"/>
    <mergeCell ref="Z31:Z32"/>
    <mergeCell ref="S29:S30"/>
    <mergeCell ref="U33:U34"/>
    <mergeCell ref="Z29:Z30"/>
    <mergeCell ref="U31:U32"/>
    <mergeCell ref="W31:W32"/>
    <mergeCell ref="Y31:Y32"/>
    <mergeCell ref="U29:U30"/>
    <mergeCell ref="W29:W30"/>
    <mergeCell ref="C7:C8"/>
    <mergeCell ref="D7:D8"/>
    <mergeCell ref="C9:C10"/>
    <mergeCell ref="D9:D10"/>
    <mergeCell ref="D17:D18"/>
    <mergeCell ref="D19:D20"/>
    <mergeCell ref="A7:A8"/>
    <mergeCell ref="B7:B8"/>
    <mergeCell ref="AA5:AA6"/>
    <mergeCell ref="M7:M8"/>
    <mergeCell ref="O7:O8"/>
    <mergeCell ref="Q7:Q8"/>
    <mergeCell ref="I6:J6"/>
    <mergeCell ref="K6:L6"/>
    <mergeCell ref="A5:A6"/>
    <mergeCell ref="B5:B6"/>
    <mergeCell ref="A11:A12"/>
    <mergeCell ref="B11:B12"/>
    <mergeCell ref="C11:C12"/>
    <mergeCell ref="D11:D12"/>
    <mergeCell ref="A9:A10"/>
    <mergeCell ref="B9:B10"/>
    <mergeCell ref="A15:A16"/>
    <mergeCell ref="B15:B16"/>
    <mergeCell ref="C15:C16"/>
    <mergeCell ref="D15:D16"/>
    <mergeCell ref="A13:A14"/>
    <mergeCell ref="B13:B14"/>
    <mergeCell ref="C13:C14"/>
    <mergeCell ref="D13:D14"/>
    <mergeCell ref="A17:A18"/>
    <mergeCell ref="B17:B18"/>
    <mergeCell ref="C17:C18"/>
    <mergeCell ref="A19:A20"/>
    <mergeCell ref="B19:B20"/>
    <mergeCell ref="C19:C20"/>
    <mergeCell ref="A31:A32"/>
    <mergeCell ref="B31:B32"/>
    <mergeCell ref="C31:C32"/>
    <mergeCell ref="C25:C26"/>
    <mergeCell ref="D25:D26"/>
    <mergeCell ref="B21:B22"/>
    <mergeCell ref="C21:C22"/>
    <mergeCell ref="D21:D22"/>
    <mergeCell ref="A21:A22"/>
    <mergeCell ref="A25:A26"/>
    <mergeCell ref="B25:B26"/>
    <mergeCell ref="D29:D30"/>
    <mergeCell ref="A27:A28"/>
    <mergeCell ref="B27:B28"/>
    <mergeCell ref="C27:C28"/>
    <mergeCell ref="D27:D28"/>
    <mergeCell ref="G35:G36"/>
    <mergeCell ref="I35:I36"/>
    <mergeCell ref="D23:D24"/>
    <mergeCell ref="D35:D36"/>
    <mergeCell ref="A29:A30"/>
    <mergeCell ref="B29:B30"/>
    <mergeCell ref="C29:C30"/>
    <mergeCell ref="A23:A24"/>
    <mergeCell ref="B23:B24"/>
    <mergeCell ref="C23:C24"/>
    <mergeCell ref="AA11:AA12"/>
    <mergeCell ref="AA13:AA14"/>
    <mergeCell ref="AA15:AA16"/>
    <mergeCell ref="AA17:AA18"/>
    <mergeCell ref="K35:K36"/>
    <mergeCell ref="M35:M36"/>
    <mergeCell ref="Z15:Z16"/>
    <mergeCell ref="Z17:Z18"/>
    <mergeCell ref="Y17:Y18"/>
    <mergeCell ref="Q29:Q30"/>
    <mergeCell ref="AA35:AA36"/>
    <mergeCell ref="AA27:AA28"/>
    <mergeCell ref="AA29:AA30"/>
    <mergeCell ref="AA31:AA32"/>
    <mergeCell ref="AA33:AA34"/>
    <mergeCell ref="AA19:AA20"/>
    <mergeCell ref="AA21:AA22"/>
    <mergeCell ref="AA23:AA24"/>
    <mergeCell ref="AA25:AA26"/>
  </mergeCells>
  <phoneticPr fontId="0" type="noConversion"/>
  <printOptions horizontalCentered="1"/>
  <pageMargins left="0" right="0" top="0" bottom="0" header="0.51181102362204722" footer="0.51181102362204722"/>
  <pageSetup paperSize="9"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Лист3" enableFormatConditionsCalculation="0">
    <tabColor indexed="17"/>
  </sheetPr>
  <dimension ref="A1:J205"/>
  <sheetViews>
    <sheetView workbookViewId="0">
      <selection activeCell="D11" sqref="D11:D12"/>
    </sheetView>
  </sheetViews>
  <sheetFormatPr defaultRowHeight="12.75"/>
  <cols>
    <col min="1" max="1" width="6.42578125" customWidth="1"/>
    <col min="2" max="2" width="7" customWidth="1"/>
    <col min="3" max="3" width="24.42578125" customWidth="1"/>
    <col min="4" max="4" width="13.85546875" customWidth="1"/>
    <col min="5" max="5" width="15.5703125" customWidth="1"/>
    <col min="7" max="7" width="18.28515625" customWidth="1"/>
  </cols>
  <sheetData>
    <row r="1" spans="1:10">
      <c r="A1" s="257" t="s">
        <v>36</v>
      </c>
      <c r="B1" s="257"/>
      <c r="C1" s="257"/>
      <c r="D1" s="257"/>
      <c r="E1" s="257"/>
      <c r="F1" s="257"/>
      <c r="G1" s="257"/>
    </row>
    <row r="2" spans="1:10" ht="24" customHeight="1">
      <c r="A2" s="240" t="str">
        <f>HYPERLINK([1]реквизиты!$A$2)</f>
        <v>XIX Всероссийские соревнования по самбо, посвящённые памяти МС СССР Чикина М.П.</v>
      </c>
      <c r="B2" s="241"/>
      <c r="C2" s="241"/>
      <c r="D2" s="241"/>
      <c r="E2" s="241"/>
      <c r="F2" s="241"/>
      <c r="G2" s="241"/>
      <c r="H2" s="4"/>
      <c r="I2" s="4"/>
      <c r="J2" s="4"/>
    </row>
    <row r="3" spans="1:10" ht="15" customHeight="1">
      <c r="A3" s="242" t="str">
        <f>HYPERLINK([1]реквизиты!$A$3)</f>
        <v>9-10 октября 2015 года           город Самара</v>
      </c>
      <c r="B3" s="242"/>
      <c r="C3" s="242"/>
      <c r="D3" s="242"/>
      <c r="E3" s="242"/>
      <c r="F3" s="242"/>
      <c r="G3" s="242"/>
    </row>
    <row r="4" spans="1:10">
      <c r="D4" s="8" t="s">
        <v>42</v>
      </c>
    </row>
    <row r="5" spans="1:10">
      <c r="A5" s="237" t="s">
        <v>1</v>
      </c>
      <c r="B5" s="243" t="s">
        <v>5</v>
      </c>
      <c r="C5" s="237" t="s">
        <v>2</v>
      </c>
      <c r="D5" s="237" t="s">
        <v>3</v>
      </c>
      <c r="E5" s="237" t="s">
        <v>32</v>
      </c>
      <c r="F5" s="237" t="s">
        <v>8</v>
      </c>
      <c r="G5" s="237" t="s">
        <v>9</v>
      </c>
    </row>
    <row r="6" spans="1:10">
      <c r="A6" s="237"/>
      <c r="B6" s="237"/>
      <c r="C6" s="237"/>
      <c r="D6" s="237"/>
      <c r="E6" s="237"/>
      <c r="F6" s="237"/>
      <c r="G6" s="237"/>
    </row>
    <row r="7" spans="1:10">
      <c r="A7" s="228" t="s">
        <v>10</v>
      </c>
      <c r="B7" s="229">
        <v>7</v>
      </c>
      <c r="C7" s="225" t="s">
        <v>43</v>
      </c>
      <c r="D7" s="238" t="s">
        <v>44</v>
      </c>
      <c r="E7" s="232" t="s">
        <v>45</v>
      </c>
      <c r="F7" s="234"/>
      <c r="G7" s="225" t="s">
        <v>46</v>
      </c>
    </row>
    <row r="8" spans="1:10">
      <c r="A8" s="228"/>
      <c r="B8" s="229"/>
      <c r="C8" s="226" t="s">
        <v>43</v>
      </c>
      <c r="D8" s="231" t="s">
        <v>44</v>
      </c>
      <c r="E8" s="233" t="s">
        <v>45</v>
      </c>
      <c r="F8" s="235"/>
      <c r="G8" s="239" t="s">
        <v>46</v>
      </c>
    </row>
    <row r="9" spans="1:10" ht="13.15" customHeight="1">
      <c r="A9" s="228" t="s">
        <v>11</v>
      </c>
      <c r="B9" s="229">
        <v>12</v>
      </c>
      <c r="C9" s="225" t="s">
        <v>47</v>
      </c>
      <c r="D9" s="230" t="s">
        <v>131</v>
      </c>
      <c r="E9" s="232" t="s">
        <v>49</v>
      </c>
      <c r="F9" s="234"/>
      <c r="G9" s="225" t="s">
        <v>46</v>
      </c>
    </row>
    <row r="10" spans="1:10" ht="13.15" customHeight="1">
      <c r="A10" s="228"/>
      <c r="B10" s="229"/>
      <c r="C10" s="226" t="s">
        <v>47</v>
      </c>
      <c r="D10" s="231" t="s">
        <v>48</v>
      </c>
      <c r="E10" s="233" t="s">
        <v>49</v>
      </c>
      <c r="F10" s="235"/>
      <c r="G10" s="226" t="s">
        <v>46</v>
      </c>
    </row>
    <row r="11" spans="1:10" ht="13.15" customHeight="1">
      <c r="A11" s="228" t="s">
        <v>12</v>
      </c>
      <c r="B11" s="229">
        <v>15</v>
      </c>
      <c r="C11" s="225" t="s">
        <v>50</v>
      </c>
      <c r="D11" s="230" t="s">
        <v>51</v>
      </c>
      <c r="E11" s="232" t="s">
        <v>52</v>
      </c>
      <c r="F11" s="234"/>
      <c r="G11" s="225" t="s">
        <v>53</v>
      </c>
    </row>
    <row r="12" spans="1:10" ht="13.15" customHeight="1">
      <c r="A12" s="228"/>
      <c r="B12" s="229"/>
      <c r="C12" s="226" t="s">
        <v>50</v>
      </c>
      <c r="D12" s="231" t="s">
        <v>51</v>
      </c>
      <c r="E12" s="233" t="s">
        <v>52</v>
      </c>
      <c r="F12" s="235"/>
      <c r="G12" s="226" t="s">
        <v>53</v>
      </c>
    </row>
    <row r="13" spans="1:10" ht="13.15" customHeight="1">
      <c r="A13" s="228" t="s">
        <v>13</v>
      </c>
      <c r="B13" s="229">
        <v>4</v>
      </c>
      <c r="C13" s="225" t="s">
        <v>54</v>
      </c>
      <c r="D13" s="230" t="s">
        <v>55</v>
      </c>
      <c r="E13" s="232" t="s">
        <v>52</v>
      </c>
      <c r="F13" s="234"/>
      <c r="G13" s="225" t="s">
        <v>56</v>
      </c>
    </row>
    <row r="14" spans="1:10" ht="13.15" customHeight="1">
      <c r="A14" s="228"/>
      <c r="B14" s="229"/>
      <c r="C14" s="226" t="s">
        <v>54</v>
      </c>
      <c r="D14" s="231" t="s">
        <v>55</v>
      </c>
      <c r="E14" s="233" t="s">
        <v>52</v>
      </c>
      <c r="F14" s="235"/>
      <c r="G14" s="226" t="s">
        <v>56</v>
      </c>
    </row>
    <row r="15" spans="1:10" ht="13.15" customHeight="1">
      <c r="A15" s="228" t="s">
        <v>14</v>
      </c>
      <c r="B15" s="229">
        <v>11</v>
      </c>
      <c r="C15" s="225" t="s">
        <v>57</v>
      </c>
      <c r="D15" s="230" t="s">
        <v>58</v>
      </c>
      <c r="E15" s="232" t="s">
        <v>59</v>
      </c>
      <c r="F15" s="234"/>
      <c r="G15" s="225" t="s">
        <v>60</v>
      </c>
    </row>
    <row r="16" spans="1:10" ht="13.15" customHeight="1">
      <c r="A16" s="228"/>
      <c r="B16" s="229"/>
      <c r="C16" s="226" t="s">
        <v>57</v>
      </c>
      <c r="D16" s="231" t="s">
        <v>58</v>
      </c>
      <c r="E16" s="233" t="s">
        <v>59</v>
      </c>
      <c r="F16" s="235"/>
      <c r="G16" s="226" t="s">
        <v>60</v>
      </c>
    </row>
    <row r="17" spans="1:7" ht="13.15" customHeight="1">
      <c r="A17" s="227" t="s">
        <v>93</v>
      </c>
      <c r="B17" s="229">
        <v>3</v>
      </c>
      <c r="C17" s="225" t="s">
        <v>61</v>
      </c>
      <c r="D17" s="230" t="s">
        <v>62</v>
      </c>
      <c r="E17" s="232" t="s">
        <v>59</v>
      </c>
      <c r="F17" s="234"/>
      <c r="G17" s="225" t="s">
        <v>60</v>
      </c>
    </row>
    <row r="18" spans="1:7" ht="13.15" customHeight="1">
      <c r="A18" s="228"/>
      <c r="B18" s="229"/>
      <c r="C18" s="226" t="s">
        <v>61</v>
      </c>
      <c r="D18" s="236" t="s">
        <v>62</v>
      </c>
      <c r="E18" s="233" t="s">
        <v>59</v>
      </c>
      <c r="F18" s="235"/>
      <c r="G18" s="226" t="s">
        <v>60</v>
      </c>
    </row>
    <row r="19" spans="1:7" ht="13.15" customHeight="1">
      <c r="A19" s="227" t="s">
        <v>94</v>
      </c>
      <c r="B19" s="229">
        <v>5</v>
      </c>
      <c r="C19" s="225" t="s">
        <v>63</v>
      </c>
      <c r="D19" s="230" t="s">
        <v>64</v>
      </c>
      <c r="E19" s="232" t="s">
        <v>59</v>
      </c>
      <c r="F19" s="234"/>
      <c r="G19" s="225" t="s">
        <v>60</v>
      </c>
    </row>
    <row r="20" spans="1:7" ht="13.15" customHeight="1">
      <c r="A20" s="228"/>
      <c r="B20" s="229"/>
      <c r="C20" s="226" t="s">
        <v>63</v>
      </c>
      <c r="D20" s="231" t="s">
        <v>64</v>
      </c>
      <c r="E20" s="233" t="s">
        <v>59</v>
      </c>
      <c r="F20" s="235"/>
      <c r="G20" s="226" t="s">
        <v>60</v>
      </c>
    </row>
    <row r="21" spans="1:7" ht="13.15" customHeight="1">
      <c r="A21" s="227" t="s">
        <v>95</v>
      </c>
      <c r="B21" s="229">
        <v>1</v>
      </c>
      <c r="C21" s="225" t="s">
        <v>65</v>
      </c>
      <c r="D21" s="230" t="s">
        <v>66</v>
      </c>
      <c r="E21" s="232" t="s">
        <v>67</v>
      </c>
      <c r="F21" s="234"/>
      <c r="G21" s="225" t="s">
        <v>68</v>
      </c>
    </row>
    <row r="22" spans="1:7" ht="13.15" customHeight="1">
      <c r="A22" s="228"/>
      <c r="B22" s="229"/>
      <c r="C22" s="226" t="s">
        <v>65</v>
      </c>
      <c r="D22" s="231" t="s">
        <v>66</v>
      </c>
      <c r="E22" s="233" t="s">
        <v>67</v>
      </c>
      <c r="F22" s="235"/>
      <c r="G22" s="226" t="s">
        <v>68</v>
      </c>
    </row>
    <row r="23" spans="1:7" ht="13.15" customHeight="1">
      <c r="A23" s="227" t="s">
        <v>96</v>
      </c>
      <c r="B23" s="229">
        <v>2</v>
      </c>
      <c r="C23" s="225" t="s">
        <v>69</v>
      </c>
      <c r="D23" s="230" t="s">
        <v>70</v>
      </c>
      <c r="E23" s="232" t="s">
        <v>71</v>
      </c>
      <c r="F23" s="234"/>
      <c r="G23" s="225" t="s">
        <v>72</v>
      </c>
    </row>
    <row r="24" spans="1:7" ht="13.15" customHeight="1">
      <c r="A24" s="228"/>
      <c r="B24" s="229"/>
      <c r="C24" s="226" t="s">
        <v>69</v>
      </c>
      <c r="D24" s="231" t="s">
        <v>70</v>
      </c>
      <c r="E24" s="233" t="s">
        <v>71</v>
      </c>
      <c r="F24" s="235"/>
      <c r="G24" s="226" t="s">
        <v>72</v>
      </c>
    </row>
    <row r="25" spans="1:7" ht="13.15" customHeight="1">
      <c r="A25" s="227" t="s">
        <v>97</v>
      </c>
      <c r="B25" s="229">
        <v>13</v>
      </c>
      <c r="C25" s="225" t="s">
        <v>73</v>
      </c>
      <c r="D25" s="230" t="s">
        <v>74</v>
      </c>
      <c r="E25" s="232" t="s">
        <v>71</v>
      </c>
      <c r="F25" s="234"/>
      <c r="G25" s="225" t="s">
        <v>75</v>
      </c>
    </row>
    <row r="26" spans="1:7" ht="13.15" customHeight="1">
      <c r="A26" s="228"/>
      <c r="B26" s="229"/>
      <c r="C26" s="226" t="s">
        <v>73</v>
      </c>
      <c r="D26" s="231" t="s">
        <v>74</v>
      </c>
      <c r="E26" s="233" t="s">
        <v>71</v>
      </c>
      <c r="F26" s="235"/>
      <c r="G26" s="226" t="s">
        <v>75</v>
      </c>
    </row>
    <row r="27" spans="1:7" ht="13.15" customHeight="1">
      <c r="A27" s="227" t="s">
        <v>98</v>
      </c>
      <c r="B27" s="229">
        <v>10</v>
      </c>
      <c r="C27" s="225" t="s">
        <v>91</v>
      </c>
      <c r="D27" s="230" t="s">
        <v>92</v>
      </c>
      <c r="E27" s="232" t="s">
        <v>71</v>
      </c>
      <c r="F27" s="234"/>
      <c r="G27" s="225" t="s">
        <v>77</v>
      </c>
    </row>
    <row r="28" spans="1:7" ht="13.15" customHeight="1">
      <c r="A28" s="228"/>
      <c r="B28" s="229"/>
      <c r="C28" s="226" t="s">
        <v>76</v>
      </c>
      <c r="D28" s="231"/>
      <c r="E28" s="233" t="s">
        <v>71</v>
      </c>
      <c r="F28" s="235"/>
      <c r="G28" s="226" t="s">
        <v>77</v>
      </c>
    </row>
    <row r="29" spans="1:7">
      <c r="A29" s="227" t="s">
        <v>99</v>
      </c>
      <c r="B29" s="244">
        <v>6</v>
      </c>
      <c r="C29" s="225" t="s">
        <v>78</v>
      </c>
      <c r="D29" s="230" t="s">
        <v>79</v>
      </c>
      <c r="E29" s="232" t="s">
        <v>80</v>
      </c>
      <c r="F29" s="234"/>
      <c r="G29" s="225" t="s">
        <v>81</v>
      </c>
    </row>
    <row r="30" spans="1:7">
      <c r="A30" s="228"/>
      <c r="B30" s="245"/>
      <c r="C30" s="226" t="s">
        <v>78</v>
      </c>
      <c r="D30" s="231" t="s">
        <v>79</v>
      </c>
      <c r="E30" s="233" t="s">
        <v>80</v>
      </c>
      <c r="F30" s="235"/>
      <c r="G30" s="226" t="s">
        <v>81</v>
      </c>
    </row>
    <row r="31" spans="1:7">
      <c r="A31" s="227" t="s">
        <v>100</v>
      </c>
      <c r="B31" s="229">
        <v>14</v>
      </c>
      <c r="C31" s="225" t="s">
        <v>82</v>
      </c>
      <c r="D31" s="230" t="s">
        <v>83</v>
      </c>
      <c r="E31" s="232" t="s">
        <v>84</v>
      </c>
      <c r="F31" s="234"/>
      <c r="G31" s="225" t="s">
        <v>85</v>
      </c>
    </row>
    <row r="32" spans="1:7">
      <c r="A32" s="228"/>
      <c r="B32" s="229"/>
      <c r="C32" s="226" t="s">
        <v>82</v>
      </c>
      <c r="D32" s="231" t="s">
        <v>83</v>
      </c>
      <c r="E32" s="233" t="s">
        <v>84</v>
      </c>
      <c r="F32" s="235"/>
      <c r="G32" s="226" t="s">
        <v>85</v>
      </c>
    </row>
    <row r="33" spans="1:7">
      <c r="A33" s="227" t="s">
        <v>101</v>
      </c>
      <c r="B33" s="229">
        <v>9</v>
      </c>
      <c r="C33" s="225" t="s">
        <v>86</v>
      </c>
      <c r="D33" s="230" t="s">
        <v>87</v>
      </c>
      <c r="E33" s="232" t="s">
        <v>88</v>
      </c>
      <c r="F33" s="234"/>
      <c r="G33" s="225" t="s">
        <v>89</v>
      </c>
    </row>
    <row r="34" spans="1:7">
      <c r="A34" s="228"/>
      <c r="B34" s="229"/>
      <c r="C34" s="226"/>
      <c r="D34" s="231"/>
      <c r="E34" s="233"/>
      <c r="F34" s="235"/>
      <c r="G34" s="226"/>
    </row>
    <row r="35" spans="1:7">
      <c r="A35" s="227" t="s">
        <v>102</v>
      </c>
      <c r="B35" s="229">
        <v>8</v>
      </c>
      <c r="C35" s="225" t="s">
        <v>103</v>
      </c>
      <c r="D35" s="230" t="s">
        <v>90</v>
      </c>
      <c r="E35" s="232" t="s">
        <v>104</v>
      </c>
      <c r="F35" s="234"/>
      <c r="G35" s="225" t="s">
        <v>105</v>
      </c>
    </row>
    <row r="36" spans="1:7">
      <c r="A36" s="228"/>
      <c r="B36" s="229"/>
      <c r="C36" s="226"/>
      <c r="D36" s="231"/>
      <c r="E36" s="233"/>
      <c r="F36" s="235"/>
      <c r="G36" s="226"/>
    </row>
    <row r="37" spans="1:7">
      <c r="A37" s="228"/>
      <c r="B37" s="229"/>
      <c r="C37" s="225"/>
      <c r="D37" s="230"/>
      <c r="E37" s="232"/>
      <c r="F37" s="234"/>
      <c r="G37" s="225"/>
    </row>
    <row r="38" spans="1:7">
      <c r="A38" s="228"/>
      <c r="B38" s="229"/>
      <c r="C38" s="226"/>
      <c r="D38" s="231"/>
      <c r="E38" s="233"/>
      <c r="F38" s="235"/>
      <c r="G38" s="226"/>
    </row>
    <row r="39" spans="1:7">
      <c r="A39" s="228"/>
      <c r="B39" s="229"/>
      <c r="C39" s="225"/>
      <c r="D39" s="230"/>
      <c r="E39" s="232"/>
      <c r="F39" s="234"/>
      <c r="G39" s="225"/>
    </row>
    <row r="40" spans="1:7">
      <c r="A40" s="228"/>
      <c r="B40" s="229"/>
      <c r="C40" s="226"/>
      <c r="D40" s="231"/>
      <c r="E40" s="233"/>
      <c r="F40" s="235"/>
      <c r="G40" s="226"/>
    </row>
    <row r="41" spans="1:7">
      <c r="A41" s="228"/>
      <c r="B41" s="229"/>
      <c r="C41" s="225"/>
      <c r="D41" s="230"/>
      <c r="E41" s="232"/>
      <c r="F41" s="234"/>
      <c r="G41" s="225"/>
    </row>
    <row r="42" spans="1:7">
      <c r="A42" s="228"/>
      <c r="B42" s="229"/>
      <c r="C42" s="226"/>
      <c r="D42" s="231"/>
      <c r="E42" s="233"/>
      <c r="F42" s="235"/>
      <c r="G42" s="226"/>
    </row>
    <row r="43" spans="1:7">
      <c r="A43" s="228"/>
      <c r="B43" s="229"/>
      <c r="C43" s="225"/>
      <c r="D43" s="230"/>
      <c r="E43" s="232"/>
      <c r="F43" s="234"/>
      <c r="G43" s="225"/>
    </row>
    <row r="44" spans="1:7">
      <c r="A44" s="228"/>
      <c r="B44" s="229"/>
      <c r="C44" s="226"/>
      <c r="D44" s="231"/>
      <c r="E44" s="233"/>
      <c r="F44" s="235"/>
      <c r="G44" s="226"/>
    </row>
    <row r="45" spans="1:7">
      <c r="A45" s="228"/>
      <c r="B45" s="229"/>
      <c r="C45" s="225"/>
      <c r="D45" s="230"/>
      <c r="E45" s="232"/>
      <c r="F45" s="234"/>
      <c r="G45" s="225"/>
    </row>
    <row r="46" spans="1:7">
      <c r="A46" s="228"/>
      <c r="B46" s="229"/>
      <c r="C46" s="226"/>
      <c r="D46" s="231"/>
      <c r="E46" s="233"/>
      <c r="F46" s="235"/>
      <c r="G46" s="226"/>
    </row>
    <row r="47" spans="1:7">
      <c r="A47" s="228"/>
      <c r="B47" s="229"/>
      <c r="C47" s="225"/>
      <c r="D47" s="230"/>
      <c r="E47" s="232"/>
      <c r="F47" s="234"/>
      <c r="G47" s="225"/>
    </row>
    <row r="48" spans="1:7">
      <c r="A48" s="228"/>
      <c r="B48" s="229"/>
      <c r="C48" s="226"/>
      <c r="D48" s="231"/>
      <c r="E48" s="233"/>
      <c r="F48" s="235"/>
      <c r="G48" s="226"/>
    </row>
    <row r="49" spans="1:7">
      <c r="A49" s="228"/>
      <c r="B49" s="229"/>
      <c r="C49" s="225"/>
      <c r="D49" s="246"/>
      <c r="E49" s="232"/>
      <c r="F49" s="234"/>
      <c r="G49" s="225"/>
    </row>
    <row r="50" spans="1:7">
      <c r="A50" s="228"/>
      <c r="B50" s="229"/>
      <c r="C50" s="226"/>
      <c r="D50" s="247"/>
      <c r="E50" s="233"/>
      <c r="F50" s="235"/>
      <c r="G50" s="226"/>
    </row>
    <row r="51" spans="1:7">
      <c r="A51" s="228"/>
      <c r="B51" s="229"/>
      <c r="C51" s="225"/>
      <c r="D51" s="230"/>
      <c r="E51" s="232"/>
      <c r="F51" s="234"/>
      <c r="G51" s="225"/>
    </row>
    <row r="52" spans="1:7">
      <c r="A52" s="228"/>
      <c r="B52" s="229"/>
      <c r="C52" s="226"/>
      <c r="D52" s="231"/>
      <c r="E52" s="233"/>
      <c r="F52" s="235"/>
      <c r="G52" s="226"/>
    </row>
    <row r="53" spans="1:7">
      <c r="A53" s="228"/>
      <c r="B53" s="229"/>
      <c r="C53" s="225"/>
      <c r="D53" s="230"/>
      <c r="E53" s="232"/>
      <c r="F53" s="234"/>
      <c r="G53" s="225"/>
    </row>
    <row r="54" spans="1:7">
      <c r="A54" s="228"/>
      <c r="B54" s="229"/>
      <c r="C54" s="226"/>
      <c r="D54" s="231"/>
      <c r="E54" s="233"/>
      <c r="F54" s="235"/>
      <c r="G54" s="226"/>
    </row>
    <row r="55" spans="1:7">
      <c r="A55" s="228"/>
      <c r="B55" s="229"/>
      <c r="C55" s="225"/>
      <c r="D55" s="230"/>
      <c r="E55" s="232"/>
      <c r="F55" s="234"/>
      <c r="G55" s="225"/>
    </row>
    <row r="56" spans="1:7">
      <c r="A56" s="228"/>
      <c r="B56" s="229"/>
      <c r="C56" s="226"/>
      <c r="D56" s="231"/>
      <c r="E56" s="233"/>
      <c r="F56" s="235"/>
      <c r="G56" s="226"/>
    </row>
    <row r="57" spans="1:7">
      <c r="A57" s="228"/>
      <c r="B57" s="229"/>
      <c r="C57" s="225"/>
      <c r="D57" s="230"/>
      <c r="E57" s="232"/>
      <c r="F57" s="234"/>
      <c r="G57" s="225"/>
    </row>
    <row r="58" spans="1:7">
      <c r="A58" s="228"/>
      <c r="B58" s="229"/>
      <c r="C58" s="226"/>
      <c r="D58" s="231"/>
      <c r="E58" s="233"/>
      <c r="F58" s="235"/>
      <c r="G58" s="226"/>
    </row>
    <row r="59" spans="1:7">
      <c r="A59" s="228"/>
      <c r="B59" s="229"/>
      <c r="C59" s="225"/>
      <c r="D59" s="230"/>
      <c r="E59" s="232"/>
      <c r="F59" s="234"/>
      <c r="G59" s="225"/>
    </row>
    <row r="60" spans="1:7">
      <c r="A60" s="228"/>
      <c r="B60" s="229"/>
      <c r="C60" s="226"/>
      <c r="D60" s="231"/>
      <c r="E60" s="233"/>
      <c r="F60" s="235"/>
      <c r="G60" s="226"/>
    </row>
    <row r="61" spans="1:7">
      <c r="A61" s="228"/>
      <c r="B61" s="229"/>
      <c r="C61" s="225"/>
      <c r="D61" s="230"/>
      <c r="E61" s="232"/>
      <c r="F61" s="234"/>
      <c r="G61" s="225"/>
    </row>
    <row r="62" spans="1:7">
      <c r="A62" s="228"/>
      <c r="B62" s="229"/>
      <c r="C62" s="226"/>
      <c r="D62" s="231"/>
      <c r="E62" s="233"/>
      <c r="F62" s="235"/>
      <c r="G62" s="226"/>
    </row>
    <row r="63" spans="1:7">
      <c r="A63" s="228"/>
      <c r="B63" s="229"/>
      <c r="C63" s="225"/>
      <c r="D63" s="230"/>
      <c r="E63" s="232"/>
      <c r="F63" s="234"/>
      <c r="G63" s="225"/>
    </row>
    <row r="64" spans="1:7">
      <c r="A64" s="228"/>
      <c r="B64" s="229"/>
      <c r="C64" s="226"/>
      <c r="D64" s="231"/>
      <c r="E64" s="233"/>
      <c r="F64" s="235"/>
      <c r="G64" s="226"/>
    </row>
    <row r="65" spans="1:7">
      <c r="A65" s="228"/>
      <c r="B65" s="229"/>
      <c r="C65" s="225"/>
      <c r="D65" s="230"/>
      <c r="E65" s="232"/>
      <c r="F65" s="234"/>
      <c r="G65" s="225"/>
    </row>
    <row r="66" spans="1:7">
      <c r="A66" s="228"/>
      <c r="B66" s="229"/>
      <c r="C66" s="226"/>
      <c r="D66" s="231"/>
      <c r="E66" s="233"/>
      <c r="F66" s="235"/>
      <c r="G66" s="226"/>
    </row>
    <row r="67" spans="1:7">
      <c r="A67" s="228"/>
      <c r="B67" s="229"/>
      <c r="C67" s="225"/>
      <c r="D67" s="230"/>
      <c r="E67" s="232"/>
      <c r="F67" s="234"/>
      <c r="G67" s="225"/>
    </row>
    <row r="68" spans="1:7">
      <c r="A68" s="228"/>
      <c r="B68" s="229"/>
      <c r="C68" s="226"/>
      <c r="D68" s="231"/>
      <c r="E68" s="233"/>
      <c r="F68" s="235"/>
      <c r="G68" s="226"/>
    </row>
    <row r="69" spans="1:7">
      <c r="A69" s="228"/>
      <c r="B69" s="229"/>
      <c r="C69" s="225"/>
      <c r="D69" s="230"/>
      <c r="E69" s="232"/>
      <c r="F69" s="234"/>
      <c r="G69" s="225"/>
    </row>
    <row r="70" spans="1:7">
      <c r="A70" s="228"/>
      <c r="B70" s="229"/>
      <c r="C70" s="226"/>
      <c r="D70" s="231"/>
      <c r="E70" s="233"/>
      <c r="F70" s="235"/>
      <c r="G70" s="226"/>
    </row>
    <row r="71" spans="1:7">
      <c r="A71" s="228"/>
      <c r="B71" s="249"/>
      <c r="C71" s="248"/>
      <c r="D71" s="237"/>
      <c r="E71" s="237"/>
      <c r="F71" s="84"/>
      <c r="G71" s="248"/>
    </row>
    <row r="72" spans="1:7">
      <c r="A72" s="228"/>
      <c r="B72" s="250"/>
      <c r="C72" s="248"/>
      <c r="D72" s="237"/>
      <c r="E72" s="237"/>
      <c r="F72" s="84"/>
      <c r="G72" s="248"/>
    </row>
    <row r="73" spans="1:7">
      <c r="A73" s="228"/>
      <c r="B73" s="249"/>
      <c r="C73" s="248"/>
      <c r="D73" s="237"/>
      <c r="E73" s="237"/>
      <c r="F73" s="84"/>
      <c r="G73" s="248"/>
    </row>
    <row r="74" spans="1:7">
      <c r="A74" s="228"/>
      <c r="B74" s="250"/>
      <c r="C74" s="248"/>
      <c r="D74" s="237"/>
      <c r="E74" s="237"/>
      <c r="F74" s="84"/>
      <c r="G74" s="248"/>
    </row>
    <row r="75" spans="1:7">
      <c r="A75" s="228"/>
      <c r="B75" s="249"/>
      <c r="C75" s="248"/>
      <c r="D75" s="237"/>
      <c r="E75" s="237"/>
      <c r="F75" s="84"/>
      <c r="G75" s="248"/>
    </row>
    <row r="76" spans="1:7">
      <c r="A76" s="228"/>
      <c r="B76" s="250"/>
      <c r="C76" s="248"/>
      <c r="D76" s="237"/>
      <c r="E76" s="237"/>
      <c r="F76" s="84"/>
      <c r="G76" s="248"/>
    </row>
    <row r="77" spans="1:7">
      <c r="A77" s="228"/>
      <c r="B77" s="249"/>
      <c r="C77" s="248"/>
      <c r="D77" s="237"/>
      <c r="E77" s="237"/>
      <c r="F77" s="84"/>
      <c r="G77" s="248"/>
    </row>
    <row r="78" spans="1:7">
      <c r="A78" s="228"/>
      <c r="B78" s="250"/>
      <c r="C78" s="248"/>
      <c r="D78" s="237"/>
      <c r="E78" s="237"/>
      <c r="F78" s="84"/>
      <c r="G78" s="248"/>
    </row>
    <row r="79" spans="1:7">
      <c r="A79" s="228"/>
      <c r="B79" s="249"/>
      <c r="C79" s="248"/>
      <c r="D79" s="237"/>
      <c r="E79" s="237"/>
      <c r="F79" s="84"/>
      <c r="G79" s="248"/>
    </row>
    <row r="80" spans="1:7">
      <c r="A80" s="228"/>
      <c r="B80" s="250"/>
      <c r="C80" s="248"/>
      <c r="D80" s="237"/>
      <c r="E80" s="237"/>
      <c r="F80" s="84"/>
      <c r="G80" s="248"/>
    </row>
    <row r="81" spans="1:8">
      <c r="A81" s="228"/>
      <c r="B81" s="249"/>
      <c r="C81" s="248"/>
      <c r="D81" s="237"/>
      <c r="E81" s="237"/>
      <c r="F81" s="84"/>
      <c r="G81" s="248"/>
    </row>
    <row r="82" spans="1:8">
      <c r="A82" s="228"/>
      <c r="B82" s="250"/>
      <c r="C82" s="248"/>
      <c r="D82" s="237"/>
      <c r="E82" s="237"/>
      <c r="F82" s="84"/>
      <c r="G82" s="248"/>
    </row>
    <row r="83" spans="1:8">
      <c r="A83" s="228"/>
      <c r="B83" s="249"/>
      <c r="C83" s="248"/>
      <c r="D83" s="237"/>
      <c r="E83" s="237"/>
      <c r="F83" s="84"/>
      <c r="G83" s="248"/>
    </row>
    <row r="84" spans="1:8">
      <c r="A84" s="228"/>
      <c r="B84" s="250"/>
      <c r="C84" s="248"/>
      <c r="D84" s="237"/>
      <c r="E84" s="237"/>
      <c r="F84" s="84"/>
      <c r="G84" s="248"/>
    </row>
    <row r="85" spans="1:8">
      <c r="A85" s="253"/>
      <c r="B85" s="254"/>
      <c r="C85" s="252"/>
      <c r="D85" s="256"/>
      <c r="E85" s="256"/>
      <c r="F85" s="251"/>
      <c r="G85" s="252"/>
      <c r="H85" s="3"/>
    </row>
    <row r="86" spans="1:8">
      <c r="A86" s="253"/>
      <c r="B86" s="255"/>
      <c r="C86" s="252"/>
      <c r="D86" s="256"/>
      <c r="E86" s="256"/>
      <c r="F86" s="251"/>
      <c r="G86" s="252"/>
      <c r="H86" s="3"/>
    </row>
    <row r="87" spans="1:8">
      <c r="A87" s="253"/>
      <c r="B87" s="254"/>
      <c r="C87" s="252"/>
      <c r="D87" s="256"/>
      <c r="E87" s="256"/>
      <c r="F87" s="251"/>
      <c r="G87" s="252"/>
      <c r="H87" s="3"/>
    </row>
    <row r="88" spans="1:8">
      <c r="A88" s="253"/>
      <c r="B88" s="255"/>
      <c r="C88" s="252"/>
      <c r="D88" s="256"/>
      <c r="E88" s="256"/>
      <c r="F88" s="251"/>
      <c r="G88" s="252"/>
      <c r="H88" s="3"/>
    </row>
    <row r="89" spans="1:8">
      <c r="A89" s="253"/>
      <c r="B89" s="254"/>
      <c r="C89" s="252"/>
      <c r="D89" s="256"/>
      <c r="E89" s="256"/>
      <c r="F89" s="251"/>
      <c r="G89" s="252"/>
      <c r="H89" s="3"/>
    </row>
    <row r="90" spans="1:8">
      <c r="A90" s="253"/>
      <c r="B90" s="255"/>
      <c r="C90" s="252"/>
      <c r="D90" s="256"/>
      <c r="E90" s="256"/>
      <c r="F90" s="251"/>
      <c r="G90" s="252"/>
      <c r="H90" s="3"/>
    </row>
    <row r="91" spans="1:8">
      <c r="A91" s="253"/>
      <c r="B91" s="254"/>
      <c r="C91" s="252"/>
      <c r="D91" s="256"/>
      <c r="E91" s="256"/>
      <c r="F91" s="251"/>
      <c r="G91" s="252"/>
      <c r="H91" s="3"/>
    </row>
    <row r="92" spans="1:8">
      <c r="A92" s="253"/>
      <c r="B92" s="255"/>
      <c r="C92" s="252"/>
      <c r="D92" s="256"/>
      <c r="E92" s="256"/>
      <c r="F92" s="251"/>
      <c r="G92" s="252"/>
      <c r="H92" s="3"/>
    </row>
    <row r="93" spans="1:8">
      <c r="A93" s="253"/>
      <c r="B93" s="254"/>
      <c r="C93" s="252"/>
      <c r="D93" s="256"/>
      <c r="E93" s="256"/>
      <c r="F93" s="251"/>
      <c r="G93" s="252"/>
      <c r="H93" s="3"/>
    </row>
    <row r="94" spans="1:8">
      <c r="A94" s="253"/>
      <c r="B94" s="255"/>
      <c r="C94" s="252"/>
      <c r="D94" s="256"/>
      <c r="E94" s="256"/>
      <c r="F94" s="251"/>
      <c r="G94" s="252"/>
      <c r="H94" s="3"/>
    </row>
    <row r="95" spans="1:8">
      <c r="A95" s="253"/>
      <c r="B95" s="254"/>
      <c r="C95" s="252"/>
      <c r="D95" s="256"/>
      <c r="E95" s="256"/>
      <c r="F95" s="251"/>
      <c r="G95" s="252"/>
      <c r="H95" s="3"/>
    </row>
    <row r="96" spans="1:8">
      <c r="A96" s="253"/>
      <c r="B96" s="255"/>
      <c r="C96" s="252"/>
      <c r="D96" s="256"/>
      <c r="E96" s="256"/>
      <c r="F96" s="251"/>
      <c r="G96" s="252"/>
      <c r="H96" s="3"/>
    </row>
    <row r="97" spans="1:8">
      <c r="A97" s="253"/>
      <c r="B97" s="254"/>
      <c r="C97" s="252"/>
      <c r="D97" s="256"/>
      <c r="E97" s="256"/>
      <c r="F97" s="251"/>
      <c r="G97" s="252"/>
      <c r="H97" s="3"/>
    </row>
    <row r="98" spans="1:8">
      <c r="A98" s="253"/>
      <c r="B98" s="255"/>
      <c r="C98" s="252"/>
      <c r="D98" s="256"/>
      <c r="E98" s="256"/>
      <c r="F98" s="251"/>
      <c r="G98" s="252"/>
      <c r="H98" s="3"/>
    </row>
    <row r="99" spans="1:8">
      <c r="A99" s="253"/>
      <c r="B99" s="254"/>
      <c r="C99" s="252"/>
      <c r="D99" s="256"/>
      <c r="E99" s="256"/>
      <c r="F99" s="251"/>
      <c r="G99" s="252"/>
      <c r="H99" s="3"/>
    </row>
    <row r="100" spans="1:8">
      <c r="A100" s="253"/>
      <c r="B100" s="255"/>
      <c r="C100" s="252"/>
      <c r="D100" s="256"/>
      <c r="E100" s="256"/>
      <c r="F100" s="251"/>
      <c r="G100" s="252"/>
      <c r="H100" s="3"/>
    </row>
    <row r="101" spans="1:8">
      <c r="A101" s="253"/>
      <c r="B101" s="254"/>
      <c r="C101" s="252"/>
      <c r="D101" s="256"/>
      <c r="E101" s="256"/>
      <c r="F101" s="251"/>
      <c r="G101" s="252"/>
      <c r="H101" s="3"/>
    </row>
    <row r="102" spans="1:8">
      <c r="A102" s="253"/>
      <c r="B102" s="255"/>
      <c r="C102" s="252"/>
      <c r="D102" s="256"/>
      <c r="E102" s="256"/>
      <c r="F102" s="251"/>
      <c r="G102" s="252"/>
      <c r="H102" s="3"/>
    </row>
    <row r="103" spans="1:8">
      <c r="A103" s="253"/>
      <c r="B103" s="254"/>
      <c r="C103" s="252"/>
      <c r="D103" s="256"/>
      <c r="E103" s="256"/>
      <c r="F103" s="251"/>
      <c r="G103" s="252"/>
      <c r="H103" s="3"/>
    </row>
    <row r="104" spans="1:8">
      <c r="A104" s="253"/>
      <c r="B104" s="255"/>
      <c r="C104" s="252"/>
      <c r="D104" s="256"/>
      <c r="E104" s="256"/>
      <c r="F104" s="251"/>
      <c r="G104" s="252"/>
      <c r="H104" s="3"/>
    </row>
    <row r="105" spans="1:8">
      <c r="A105" s="253"/>
      <c r="B105" s="254"/>
      <c r="C105" s="252"/>
      <c r="D105" s="256"/>
      <c r="E105" s="256"/>
      <c r="F105" s="251"/>
      <c r="G105" s="252"/>
      <c r="H105" s="3"/>
    </row>
    <row r="106" spans="1:8">
      <c r="A106" s="253"/>
      <c r="B106" s="255"/>
      <c r="C106" s="252"/>
      <c r="D106" s="256"/>
      <c r="E106" s="256"/>
      <c r="F106" s="251"/>
      <c r="G106" s="252"/>
      <c r="H106" s="3"/>
    </row>
    <row r="107" spans="1:8">
      <c r="A107" s="253"/>
      <c r="B107" s="254"/>
      <c r="C107" s="252"/>
      <c r="D107" s="256"/>
      <c r="E107" s="256"/>
      <c r="F107" s="251"/>
      <c r="G107" s="252"/>
      <c r="H107" s="3"/>
    </row>
    <row r="108" spans="1:8">
      <c r="A108" s="253"/>
      <c r="B108" s="255"/>
      <c r="C108" s="252"/>
      <c r="D108" s="256"/>
      <c r="E108" s="256"/>
      <c r="F108" s="251"/>
      <c r="G108" s="252"/>
      <c r="H108" s="3"/>
    </row>
    <row r="109" spans="1:8">
      <c r="A109" s="253"/>
      <c r="B109" s="254"/>
      <c r="C109" s="252"/>
      <c r="D109" s="256"/>
      <c r="E109" s="256"/>
      <c r="F109" s="251"/>
      <c r="G109" s="252"/>
      <c r="H109" s="3"/>
    </row>
    <row r="110" spans="1:8">
      <c r="A110" s="253"/>
      <c r="B110" s="255"/>
      <c r="C110" s="252"/>
      <c r="D110" s="256"/>
      <c r="E110" s="256"/>
      <c r="F110" s="251"/>
      <c r="G110" s="252"/>
      <c r="H110" s="3"/>
    </row>
    <row r="111" spans="1:8">
      <c r="A111" s="253"/>
      <c r="B111" s="254"/>
      <c r="C111" s="252"/>
      <c r="D111" s="256"/>
      <c r="E111" s="256"/>
      <c r="F111" s="251"/>
      <c r="G111" s="252"/>
      <c r="H111" s="3"/>
    </row>
    <row r="112" spans="1:8">
      <c r="A112" s="253"/>
      <c r="B112" s="255"/>
      <c r="C112" s="252"/>
      <c r="D112" s="256"/>
      <c r="E112" s="256"/>
      <c r="F112" s="251"/>
      <c r="G112" s="252"/>
      <c r="H112" s="3"/>
    </row>
    <row r="113" spans="1:8">
      <c r="A113" s="253"/>
      <c r="B113" s="254"/>
      <c r="C113" s="252"/>
      <c r="D113" s="256"/>
      <c r="E113" s="256"/>
      <c r="F113" s="251"/>
      <c r="G113" s="252"/>
      <c r="H113" s="3"/>
    </row>
    <row r="114" spans="1:8">
      <c r="A114" s="253"/>
      <c r="B114" s="255"/>
      <c r="C114" s="252"/>
      <c r="D114" s="256"/>
      <c r="E114" s="256"/>
      <c r="F114" s="251"/>
      <c r="G114" s="252"/>
      <c r="H114" s="3"/>
    </row>
    <row r="115" spans="1:8">
      <c r="A115" s="253"/>
      <c r="B115" s="254"/>
      <c r="C115" s="252"/>
      <c r="D115" s="256"/>
      <c r="E115" s="256"/>
      <c r="F115" s="251"/>
      <c r="G115" s="252"/>
      <c r="H115" s="3"/>
    </row>
    <row r="116" spans="1:8">
      <c r="A116" s="253"/>
      <c r="B116" s="255"/>
      <c r="C116" s="252"/>
      <c r="D116" s="256"/>
      <c r="E116" s="256"/>
      <c r="F116" s="251"/>
      <c r="G116" s="252"/>
      <c r="H116" s="3"/>
    </row>
    <row r="117" spans="1:8">
      <c r="A117" s="253"/>
      <c r="B117" s="254"/>
      <c r="C117" s="252"/>
      <c r="D117" s="256"/>
      <c r="E117" s="256"/>
      <c r="F117" s="251"/>
      <c r="G117" s="252"/>
      <c r="H117" s="3"/>
    </row>
    <row r="118" spans="1:8">
      <c r="A118" s="253"/>
      <c r="B118" s="255"/>
      <c r="C118" s="252"/>
      <c r="D118" s="256"/>
      <c r="E118" s="256"/>
      <c r="F118" s="251"/>
      <c r="G118" s="252"/>
      <c r="H118" s="3"/>
    </row>
    <row r="119" spans="1:8">
      <c r="A119" s="253"/>
      <c r="B119" s="254"/>
      <c r="C119" s="252"/>
      <c r="D119" s="256"/>
      <c r="E119" s="256"/>
      <c r="F119" s="251"/>
      <c r="G119" s="252"/>
      <c r="H119" s="3"/>
    </row>
    <row r="120" spans="1:8">
      <c r="A120" s="253"/>
      <c r="B120" s="255"/>
      <c r="C120" s="252"/>
      <c r="D120" s="256"/>
      <c r="E120" s="256"/>
      <c r="F120" s="251"/>
      <c r="G120" s="252"/>
      <c r="H120" s="3"/>
    </row>
    <row r="121" spans="1:8">
      <c r="A121" s="253"/>
      <c r="B121" s="254"/>
      <c r="C121" s="252"/>
      <c r="D121" s="256"/>
      <c r="E121" s="256"/>
      <c r="F121" s="251"/>
      <c r="G121" s="252"/>
      <c r="H121" s="3"/>
    </row>
    <row r="122" spans="1:8">
      <c r="A122" s="253"/>
      <c r="B122" s="255"/>
      <c r="C122" s="252"/>
      <c r="D122" s="256"/>
      <c r="E122" s="256"/>
      <c r="F122" s="251"/>
      <c r="G122" s="252"/>
      <c r="H122" s="3"/>
    </row>
    <row r="123" spans="1:8">
      <c r="A123" s="253"/>
      <c r="B123" s="254"/>
      <c r="C123" s="252"/>
      <c r="D123" s="256"/>
      <c r="E123" s="256"/>
      <c r="F123" s="251"/>
      <c r="G123" s="252"/>
      <c r="H123" s="3"/>
    </row>
    <row r="124" spans="1:8">
      <c r="A124" s="253"/>
      <c r="B124" s="255"/>
      <c r="C124" s="252"/>
      <c r="D124" s="256"/>
      <c r="E124" s="256"/>
      <c r="F124" s="251"/>
      <c r="G124" s="252"/>
      <c r="H124" s="3"/>
    </row>
    <row r="125" spans="1:8">
      <c r="A125" s="253"/>
      <c r="B125" s="254"/>
      <c r="C125" s="252"/>
      <c r="D125" s="256"/>
      <c r="E125" s="256"/>
      <c r="F125" s="251"/>
      <c r="G125" s="252"/>
      <c r="H125" s="3"/>
    </row>
    <row r="126" spans="1:8">
      <c r="A126" s="253"/>
      <c r="B126" s="255"/>
      <c r="C126" s="252"/>
      <c r="D126" s="256"/>
      <c r="E126" s="256"/>
      <c r="F126" s="251"/>
      <c r="G126" s="252"/>
      <c r="H126" s="3"/>
    </row>
    <row r="127" spans="1:8">
      <c r="A127" s="253"/>
      <c r="B127" s="254"/>
      <c r="C127" s="252"/>
      <c r="D127" s="256"/>
      <c r="E127" s="256"/>
      <c r="F127" s="251"/>
      <c r="G127" s="252"/>
      <c r="H127" s="3"/>
    </row>
    <row r="128" spans="1:8">
      <c r="A128" s="253"/>
      <c r="B128" s="255"/>
      <c r="C128" s="252"/>
      <c r="D128" s="256"/>
      <c r="E128" s="256"/>
      <c r="F128" s="251"/>
      <c r="G128" s="252"/>
      <c r="H128" s="3"/>
    </row>
    <row r="129" spans="1:8">
      <c r="A129" s="253"/>
      <c r="B129" s="254"/>
      <c r="C129" s="252"/>
      <c r="D129" s="256"/>
      <c r="E129" s="256"/>
      <c r="F129" s="251"/>
      <c r="G129" s="252"/>
      <c r="H129" s="3"/>
    </row>
    <row r="130" spans="1:8">
      <c r="A130" s="253"/>
      <c r="B130" s="255"/>
      <c r="C130" s="252"/>
      <c r="D130" s="256"/>
      <c r="E130" s="256"/>
      <c r="F130" s="251"/>
      <c r="G130" s="252"/>
      <c r="H130" s="3"/>
    </row>
    <row r="131" spans="1:8">
      <c r="A131" s="253"/>
      <c r="B131" s="254"/>
      <c r="C131" s="252"/>
      <c r="D131" s="256"/>
      <c r="E131" s="256"/>
      <c r="F131" s="251"/>
      <c r="G131" s="252"/>
      <c r="H131" s="3"/>
    </row>
    <row r="132" spans="1:8">
      <c r="A132" s="253"/>
      <c r="B132" s="255"/>
      <c r="C132" s="252"/>
      <c r="D132" s="256"/>
      <c r="E132" s="256"/>
      <c r="F132" s="251"/>
      <c r="G132" s="252"/>
      <c r="H132" s="3"/>
    </row>
    <row r="133" spans="1:8">
      <c r="A133" s="253"/>
      <c r="B133" s="254"/>
      <c r="C133" s="252"/>
      <c r="D133" s="256"/>
      <c r="E133" s="256"/>
      <c r="F133" s="251"/>
      <c r="G133" s="252"/>
      <c r="H133" s="3"/>
    </row>
    <row r="134" spans="1:8">
      <c r="A134" s="253"/>
      <c r="B134" s="255"/>
      <c r="C134" s="252"/>
      <c r="D134" s="256"/>
      <c r="E134" s="256"/>
      <c r="F134" s="251"/>
      <c r="G134" s="252"/>
      <c r="H134" s="3"/>
    </row>
    <row r="135" spans="1:8">
      <c r="A135" s="253"/>
      <c r="B135" s="254"/>
      <c r="C135" s="252"/>
      <c r="D135" s="256"/>
      <c r="E135" s="256"/>
      <c r="F135" s="251"/>
      <c r="G135" s="252"/>
      <c r="H135" s="3"/>
    </row>
    <row r="136" spans="1:8">
      <c r="A136" s="253"/>
      <c r="B136" s="255"/>
      <c r="C136" s="252"/>
      <c r="D136" s="256"/>
      <c r="E136" s="256"/>
      <c r="F136" s="251"/>
      <c r="G136" s="252"/>
      <c r="H136" s="3"/>
    </row>
    <row r="137" spans="1:8">
      <c r="A137" s="253"/>
      <c r="B137" s="254"/>
      <c r="C137" s="252"/>
      <c r="D137" s="256"/>
      <c r="E137" s="256"/>
      <c r="F137" s="251"/>
      <c r="G137" s="252"/>
      <c r="H137" s="3"/>
    </row>
    <row r="138" spans="1:8">
      <c r="A138" s="253"/>
      <c r="B138" s="255"/>
      <c r="C138" s="252"/>
      <c r="D138" s="256"/>
      <c r="E138" s="256"/>
      <c r="F138" s="251"/>
      <c r="G138" s="252"/>
      <c r="H138" s="3"/>
    </row>
    <row r="139" spans="1:8">
      <c r="A139" s="253"/>
      <c r="B139" s="254"/>
      <c r="C139" s="252"/>
      <c r="D139" s="256"/>
      <c r="E139" s="256"/>
      <c r="F139" s="251"/>
      <c r="G139" s="252"/>
      <c r="H139" s="3"/>
    </row>
    <row r="140" spans="1:8">
      <c r="A140" s="253"/>
      <c r="B140" s="255"/>
      <c r="C140" s="252"/>
      <c r="D140" s="256"/>
      <c r="E140" s="256"/>
      <c r="F140" s="251"/>
      <c r="G140" s="252"/>
      <c r="H140" s="3"/>
    </row>
    <row r="141" spans="1:8">
      <c r="A141" s="253"/>
      <c r="B141" s="254"/>
      <c r="C141" s="252"/>
      <c r="D141" s="256"/>
      <c r="E141" s="256"/>
      <c r="F141" s="251"/>
      <c r="G141" s="252"/>
      <c r="H141" s="3"/>
    </row>
    <row r="142" spans="1:8">
      <c r="A142" s="253"/>
      <c r="B142" s="255"/>
      <c r="C142" s="252"/>
      <c r="D142" s="256"/>
      <c r="E142" s="256"/>
      <c r="F142" s="251"/>
      <c r="G142" s="252"/>
      <c r="H142" s="3"/>
    </row>
    <row r="143" spans="1:8">
      <c r="A143" s="253"/>
      <c r="B143" s="254"/>
      <c r="C143" s="252"/>
      <c r="D143" s="256"/>
      <c r="E143" s="256"/>
      <c r="F143" s="251"/>
      <c r="G143" s="252"/>
      <c r="H143" s="3"/>
    </row>
    <row r="144" spans="1:8">
      <c r="A144" s="253"/>
      <c r="B144" s="255"/>
      <c r="C144" s="252"/>
      <c r="D144" s="256"/>
      <c r="E144" s="256"/>
      <c r="F144" s="251"/>
      <c r="G144" s="252"/>
      <c r="H144" s="3"/>
    </row>
    <row r="145" spans="1:8">
      <c r="A145" s="253"/>
      <c r="B145" s="254"/>
      <c r="C145" s="252"/>
      <c r="D145" s="256"/>
      <c r="E145" s="256"/>
      <c r="F145" s="251"/>
      <c r="G145" s="252"/>
      <c r="H145" s="3"/>
    </row>
    <row r="146" spans="1:8">
      <c r="A146" s="253"/>
      <c r="B146" s="255"/>
      <c r="C146" s="252"/>
      <c r="D146" s="256"/>
      <c r="E146" s="256"/>
      <c r="F146" s="251"/>
      <c r="G146" s="252"/>
      <c r="H146" s="3"/>
    </row>
    <row r="147" spans="1:8">
      <c r="A147" s="253"/>
      <c r="B147" s="254"/>
      <c r="C147" s="252"/>
      <c r="D147" s="256"/>
      <c r="E147" s="256"/>
      <c r="F147" s="251"/>
      <c r="G147" s="252"/>
      <c r="H147" s="3"/>
    </row>
    <row r="148" spans="1:8">
      <c r="A148" s="253"/>
      <c r="B148" s="255"/>
      <c r="C148" s="252"/>
      <c r="D148" s="256"/>
      <c r="E148" s="256"/>
      <c r="F148" s="251"/>
      <c r="G148" s="252"/>
      <c r="H148" s="3"/>
    </row>
    <row r="149" spans="1:8">
      <c r="A149" s="253"/>
      <c r="B149" s="254"/>
      <c r="C149" s="252"/>
      <c r="D149" s="256"/>
      <c r="E149" s="256"/>
      <c r="F149" s="251"/>
      <c r="G149" s="252"/>
      <c r="H149" s="3"/>
    </row>
    <row r="150" spans="1:8">
      <c r="A150" s="253"/>
      <c r="B150" s="255"/>
      <c r="C150" s="252"/>
      <c r="D150" s="256"/>
      <c r="E150" s="256"/>
      <c r="F150" s="251"/>
      <c r="G150" s="252"/>
      <c r="H150" s="3"/>
    </row>
    <row r="151" spans="1:8">
      <c r="A151" s="253"/>
      <c r="B151" s="254"/>
      <c r="C151" s="252"/>
      <c r="D151" s="256"/>
      <c r="E151" s="256"/>
      <c r="F151" s="251"/>
      <c r="G151" s="252"/>
      <c r="H151" s="3"/>
    </row>
    <row r="152" spans="1:8">
      <c r="A152" s="253"/>
      <c r="B152" s="255"/>
      <c r="C152" s="252"/>
      <c r="D152" s="256"/>
      <c r="E152" s="256"/>
      <c r="F152" s="251"/>
      <c r="G152" s="252"/>
      <c r="H152" s="3"/>
    </row>
    <row r="153" spans="1:8">
      <c r="A153" s="253"/>
      <c r="B153" s="254"/>
      <c r="C153" s="252"/>
      <c r="D153" s="256"/>
      <c r="E153" s="256"/>
      <c r="F153" s="251"/>
      <c r="G153" s="252"/>
      <c r="H153" s="3"/>
    </row>
    <row r="154" spans="1:8">
      <c r="A154" s="253"/>
      <c r="B154" s="255"/>
      <c r="C154" s="252"/>
      <c r="D154" s="256"/>
      <c r="E154" s="256"/>
      <c r="F154" s="251"/>
      <c r="G154" s="252"/>
      <c r="H154" s="3"/>
    </row>
    <row r="155" spans="1:8">
      <c r="A155" s="253"/>
      <c r="B155" s="254"/>
      <c r="C155" s="252"/>
      <c r="D155" s="256"/>
      <c r="E155" s="256"/>
      <c r="F155" s="251"/>
      <c r="G155" s="252"/>
      <c r="H155" s="3"/>
    </row>
    <row r="156" spans="1:8">
      <c r="A156" s="253"/>
      <c r="B156" s="255"/>
      <c r="C156" s="252"/>
      <c r="D156" s="256"/>
      <c r="E156" s="256"/>
      <c r="F156" s="251"/>
      <c r="G156" s="252"/>
      <c r="H156" s="3"/>
    </row>
    <row r="157" spans="1:8">
      <c r="A157" s="253"/>
      <c r="B157" s="254"/>
      <c r="C157" s="252"/>
      <c r="D157" s="256"/>
      <c r="E157" s="256"/>
      <c r="F157" s="251"/>
      <c r="G157" s="252"/>
      <c r="H157" s="3"/>
    </row>
    <row r="158" spans="1:8">
      <c r="A158" s="253"/>
      <c r="B158" s="255"/>
      <c r="C158" s="252"/>
      <c r="D158" s="256"/>
      <c r="E158" s="256"/>
      <c r="F158" s="251"/>
      <c r="G158" s="252"/>
      <c r="H158" s="3"/>
    </row>
    <row r="159" spans="1:8">
      <c r="A159" s="253"/>
      <c r="B159" s="254"/>
      <c r="C159" s="252"/>
      <c r="D159" s="256"/>
      <c r="E159" s="256"/>
      <c r="F159" s="251"/>
      <c r="G159" s="252"/>
      <c r="H159" s="3"/>
    </row>
    <row r="160" spans="1:8">
      <c r="A160" s="253"/>
      <c r="B160" s="255"/>
      <c r="C160" s="252"/>
      <c r="D160" s="256"/>
      <c r="E160" s="256"/>
      <c r="F160" s="251"/>
      <c r="G160" s="252"/>
      <c r="H160" s="3"/>
    </row>
    <row r="161" spans="1:8">
      <c r="A161" s="253"/>
      <c r="B161" s="254"/>
      <c r="C161" s="252"/>
      <c r="D161" s="256"/>
      <c r="E161" s="256"/>
      <c r="F161" s="251"/>
      <c r="G161" s="252"/>
      <c r="H161" s="3"/>
    </row>
    <row r="162" spans="1:8">
      <c r="A162" s="253"/>
      <c r="B162" s="255"/>
      <c r="C162" s="252"/>
      <c r="D162" s="256"/>
      <c r="E162" s="256"/>
      <c r="F162" s="251"/>
      <c r="G162" s="252"/>
      <c r="H162" s="3"/>
    </row>
    <row r="163" spans="1:8">
      <c r="A163" s="253"/>
      <c r="B163" s="254"/>
      <c r="C163" s="252"/>
      <c r="D163" s="256"/>
      <c r="E163" s="256"/>
      <c r="F163" s="251"/>
      <c r="G163" s="252"/>
      <c r="H163" s="3"/>
    </row>
    <row r="164" spans="1:8">
      <c r="A164" s="253"/>
      <c r="B164" s="255"/>
      <c r="C164" s="252"/>
      <c r="D164" s="256"/>
      <c r="E164" s="256"/>
      <c r="F164" s="251"/>
      <c r="G164" s="252"/>
      <c r="H164" s="3"/>
    </row>
    <row r="165" spans="1:8">
      <c r="A165" s="253"/>
      <c r="B165" s="254"/>
      <c r="C165" s="252"/>
      <c r="D165" s="256"/>
      <c r="E165" s="256"/>
      <c r="F165" s="251"/>
      <c r="G165" s="252"/>
      <c r="H165" s="3"/>
    </row>
    <row r="166" spans="1:8">
      <c r="A166" s="253"/>
      <c r="B166" s="255"/>
      <c r="C166" s="252"/>
      <c r="D166" s="256"/>
      <c r="E166" s="256"/>
      <c r="F166" s="251"/>
      <c r="G166" s="252"/>
      <c r="H166" s="3"/>
    </row>
    <row r="167" spans="1:8">
      <c r="A167" s="253"/>
      <c r="B167" s="254"/>
      <c r="C167" s="252"/>
      <c r="D167" s="256"/>
      <c r="E167" s="256"/>
      <c r="F167" s="251"/>
      <c r="G167" s="252"/>
      <c r="H167" s="3"/>
    </row>
    <row r="168" spans="1:8">
      <c r="A168" s="253"/>
      <c r="B168" s="255"/>
      <c r="C168" s="252"/>
      <c r="D168" s="256"/>
      <c r="E168" s="256"/>
      <c r="F168" s="251"/>
      <c r="G168" s="252"/>
      <c r="H168" s="3"/>
    </row>
    <row r="169" spans="1:8">
      <c r="A169" s="253"/>
      <c r="B169" s="254"/>
      <c r="C169" s="252"/>
      <c r="D169" s="256"/>
      <c r="E169" s="256"/>
      <c r="F169" s="251"/>
      <c r="G169" s="252"/>
      <c r="H169" s="3"/>
    </row>
    <row r="170" spans="1:8">
      <c r="A170" s="253"/>
      <c r="B170" s="255"/>
      <c r="C170" s="252"/>
      <c r="D170" s="256"/>
      <c r="E170" s="256"/>
      <c r="F170" s="251"/>
      <c r="G170" s="252"/>
      <c r="H170" s="3"/>
    </row>
    <row r="171" spans="1:8">
      <c r="A171" s="253"/>
      <c r="B171" s="254"/>
      <c r="C171" s="252"/>
      <c r="D171" s="256"/>
      <c r="E171" s="256"/>
      <c r="F171" s="251"/>
      <c r="G171" s="252"/>
      <c r="H171" s="3"/>
    </row>
    <row r="172" spans="1:8">
      <c r="A172" s="253"/>
      <c r="B172" s="255"/>
      <c r="C172" s="252"/>
      <c r="D172" s="256"/>
      <c r="E172" s="256"/>
      <c r="F172" s="251"/>
      <c r="G172" s="252"/>
      <c r="H172" s="3"/>
    </row>
    <row r="173" spans="1:8">
      <c r="A173" s="253"/>
      <c r="B173" s="254"/>
      <c r="C173" s="252"/>
      <c r="D173" s="256"/>
      <c r="E173" s="256"/>
      <c r="F173" s="251"/>
      <c r="G173" s="252"/>
      <c r="H173" s="3"/>
    </row>
    <row r="174" spans="1:8">
      <c r="A174" s="253"/>
      <c r="B174" s="255"/>
      <c r="C174" s="252"/>
      <c r="D174" s="256"/>
      <c r="E174" s="256"/>
      <c r="F174" s="251"/>
      <c r="G174" s="252"/>
      <c r="H174" s="3"/>
    </row>
    <row r="175" spans="1:8">
      <c r="A175" s="253"/>
      <c r="B175" s="254"/>
      <c r="C175" s="252"/>
      <c r="D175" s="256"/>
      <c r="E175" s="256"/>
      <c r="F175" s="251"/>
      <c r="G175" s="252"/>
      <c r="H175" s="3"/>
    </row>
    <row r="176" spans="1:8">
      <c r="A176" s="253"/>
      <c r="B176" s="255"/>
      <c r="C176" s="252"/>
      <c r="D176" s="256"/>
      <c r="E176" s="256"/>
      <c r="F176" s="251"/>
      <c r="G176" s="252"/>
      <c r="H176" s="3"/>
    </row>
    <row r="177" spans="1:8">
      <c r="A177" s="253"/>
      <c r="B177" s="254"/>
      <c r="C177" s="252"/>
      <c r="D177" s="256"/>
      <c r="E177" s="256"/>
      <c r="F177" s="251"/>
      <c r="G177" s="252"/>
      <c r="H177" s="3"/>
    </row>
    <row r="178" spans="1:8">
      <c r="A178" s="253"/>
      <c r="B178" s="255"/>
      <c r="C178" s="252"/>
      <c r="D178" s="256"/>
      <c r="E178" s="256"/>
      <c r="F178" s="251"/>
      <c r="G178" s="252"/>
      <c r="H178" s="3"/>
    </row>
    <row r="179" spans="1:8">
      <c r="A179" s="253"/>
      <c r="B179" s="254"/>
      <c r="C179" s="252"/>
      <c r="D179" s="256"/>
      <c r="E179" s="256"/>
      <c r="F179" s="251"/>
      <c r="G179" s="252"/>
      <c r="H179" s="3"/>
    </row>
    <row r="180" spans="1:8">
      <c r="A180" s="253"/>
      <c r="B180" s="255"/>
      <c r="C180" s="252"/>
      <c r="D180" s="256"/>
      <c r="E180" s="256"/>
      <c r="F180" s="251"/>
      <c r="G180" s="252"/>
      <c r="H180" s="3"/>
    </row>
    <row r="181" spans="1:8">
      <c r="A181" s="253"/>
      <c r="B181" s="254"/>
      <c r="C181" s="252"/>
      <c r="D181" s="256"/>
      <c r="E181" s="256"/>
      <c r="F181" s="251"/>
      <c r="G181" s="252"/>
      <c r="H181" s="3"/>
    </row>
    <row r="182" spans="1:8">
      <c r="A182" s="253"/>
      <c r="B182" s="255"/>
      <c r="C182" s="252"/>
      <c r="D182" s="256"/>
      <c r="E182" s="256"/>
      <c r="F182" s="251"/>
      <c r="G182" s="252"/>
      <c r="H182" s="3"/>
    </row>
    <row r="183" spans="1:8">
      <c r="A183" s="253"/>
      <c r="B183" s="254"/>
      <c r="C183" s="252"/>
      <c r="D183" s="256"/>
      <c r="E183" s="256"/>
      <c r="F183" s="251"/>
      <c r="G183" s="252"/>
      <c r="H183" s="3"/>
    </row>
    <row r="184" spans="1:8">
      <c r="A184" s="253"/>
      <c r="B184" s="255"/>
      <c r="C184" s="252"/>
      <c r="D184" s="256"/>
      <c r="E184" s="256"/>
      <c r="F184" s="251"/>
      <c r="G184" s="252"/>
      <c r="H184" s="3"/>
    </row>
    <row r="185" spans="1:8">
      <c r="A185" s="253"/>
      <c r="B185" s="254"/>
      <c r="C185" s="252"/>
      <c r="D185" s="256"/>
      <c r="E185" s="256"/>
      <c r="F185" s="251"/>
      <c r="G185" s="252"/>
      <c r="H185" s="3"/>
    </row>
    <row r="186" spans="1:8">
      <c r="A186" s="253"/>
      <c r="B186" s="255"/>
      <c r="C186" s="252"/>
      <c r="D186" s="256"/>
      <c r="E186" s="256"/>
      <c r="F186" s="251"/>
      <c r="G186" s="252"/>
      <c r="H186" s="3"/>
    </row>
    <row r="187" spans="1:8">
      <c r="A187" s="253"/>
      <c r="B187" s="254"/>
      <c r="C187" s="252"/>
      <c r="D187" s="256"/>
      <c r="E187" s="256"/>
      <c r="F187" s="251"/>
      <c r="G187" s="252"/>
      <c r="H187" s="3"/>
    </row>
    <row r="188" spans="1:8">
      <c r="A188" s="253"/>
      <c r="B188" s="255"/>
      <c r="C188" s="252"/>
      <c r="D188" s="256"/>
      <c r="E188" s="256"/>
      <c r="F188" s="251"/>
      <c r="G188" s="252"/>
      <c r="H188" s="3"/>
    </row>
    <row r="189" spans="1:8">
      <c r="A189" s="37"/>
      <c r="B189" s="38"/>
      <c r="C189" s="28"/>
      <c r="D189" s="29"/>
      <c r="E189" s="29"/>
      <c r="F189" s="39"/>
      <c r="G189" s="28"/>
      <c r="H189" s="3"/>
    </row>
    <row r="190" spans="1:8">
      <c r="A190" s="3"/>
      <c r="B190" s="3"/>
      <c r="C190" s="3"/>
      <c r="D190" s="3"/>
      <c r="E190" s="3"/>
      <c r="F190" s="3"/>
      <c r="G190" s="3"/>
      <c r="H190" s="3"/>
    </row>
    <row r="191" spans="1:8">
      <c r="A191" s="3"/>
      <c r="B191" s="3"/>
      <c r="C191" s="3"/>
      <c r="D191" s="3"/>
      <c r="E191" s="3"/>
      <c r="F191" s="3"/>
      <c r="G191" s="3"/>
      <c r="H191" s="3"/>
    </row>
    <row r="192" spans="1:8">
      <c r="A192" s="3"/>
      <c r="B192" s="3"/>
      <c r="C192" s="3"/>
      <c r="D192" s="3"/>
      <c r="E192" s="3"/>
      <c r="F192" s="3"/>
      <c r="G192" s="3"/>
      <c r="H192" s="3"/>
    </row>
    <row r="193" spans="1:8">
      <c r="A193" s="3"/>
      <c r="B193" s="3"/>
      <c r="C193" s="3"/>
      <c r="D193" s="3"/>
      <c r="E193" s="3"/>
      <c r="F193" s="3"/>
      <c r="G193" s="3"/>
      <c r="H193" s="3"/>
    </row>
    <row r="194" spans="1:8">
      <c r="A194" s="3"/>
      <c r="B194" s="3"/>
      <c r="C194" s="3"/>
      <c r="D194" s="3"/>
      <c r="E194" s="3"/>
      <c r="F194" s="3"/>
      <c r="G194" s="3"/>
      <c r="H194" s="3"/>
    </row>
    <row r="195" spans="1:8">
      <c r="A195" s="3"/>
      <c r="B195" s="3"/>
      <c r="C195" s="3"/>
      <c r="D195" s="3"/>
      <c r="E195" s="3"/>
      <c r="F195" s="3"/>
      <c r="G195" s="3"/>
      <c r="H195" s="3"/>
    </row>
    <row r="196" spans="1:8">
      <c r="A196" s="3"/>
      <c r="B196" s="3"/>
      <c r="C196" s="3"/>
      <c r="D196" s="3"/>
      <c r="E196" s="3"/>
      <c r="F196" s="3"/>
      <c r="G196" s="3"/>
      <c r="H196" s="3"/>
    </row>
    <row r="197" spans="1:8">
      <c r="A197" s="3"/>
      <c r="B197" s="3"/>
      <c r="C197" s="3"/>
      <c r="D197" s="3"/>
      <c r="E197" s="3"/>
      <c r="F197" s="3"/>
      <c r="G197" s="3"/>
      <c r="H197" s="3"/>
    </row>
    <row r="198" spans="1:8">
      <c r="A198" s="3"/>
      <c r="B198" s="3"/>
      <c r="C198" s="3"/>
      <c r="D198" s="3"/>
      <c r="E198" s="3"/>
      <c r="F198" s="3"/>
      <c r="G198" s="3"/>
      <c r="H198" s="3"/>
    </row>
    <row r="199" spans="1:8">
      <c r="A199" s="3"/>
      <c r="B199" s="3"/>
      <c r="C199" s="3"/>
      <c r="D199" s="3"/>
      <c r="E199" s="3"/>
      <c r="F199" s="3"/>
      <c r="G199" s="3"/>
      <c r="H199" s="3"/>
    </row>
    <row r="200" spans="1:8">
      <c r="A200" s="3"/>
      <c r="B200" s="3"/>
      <c r="C200" s="3"/>
      <c r="D200" s="3"/>
      <c r="E200" s="3"/>
      <c r="F200" s="3"/>
      <c r="G200" s="3"/>
      <c r="H200" s="3"/>
    </row>
    <row r="201" spans="1:8">
      <c r="A201" s="3"/>
      <c r="B201" s="3"/>
      <c r="C201" s="3"/>
      <c r="D201" s="3"/>
      <c r="E201" s="3"/>
      <c r="F201" s="3"/>
      <c r="G201" s="3"/>
      <c r="H201" s="3"/>
    </row>
    <row r="202" spans="1:8">
      <c r="A202" s="3"/>
      <c r="B202" s="3"/>
      <c r="C202" s="3"/>
      <c r="D202" s="3"/>
      <c r="E202" s="3"/>
      <c r="F202" s="3"/>
      <c r="G202" s="3"/>
      <c r="H202" s="3"/>
    </row>
    <row r="203" spans="1:8">
      <c r="A203" s="3"/>
      <c r="B203" s="3"/>
      <c r="C203" s="3"/>
      <c r="D203" s="3"/>
      <c r="E203" s="3"/>
      <c r="F203" s="3"/>
      <c r="G203" s="3"/>
      <c r="H203" s="3"/>
    </row>
    <row r="204" spans="1:8">
      <c r="A204" s="3"/>
      <c r="B204" s="3"/>
      <c r="C204" s="3"/>
      <c r="D204" s="3"/>
      <c r="E204" s="3"/>
      <c r="F204" s="3"/>
      <c r="G204" s="3"/>
      <c r="H204" s="3"/>
    </row>
    <row r="205" spans="1:8">
      <c r="A205" s="3"/>
      <c r="B205" s="3"/>
      <c r="C205" s="3"/>
      <c r="D205" s="3"/>
      <c r="E205" s="3"/>
      <c r="F205" s="3"/>
      <c r="G205" s="3"/>
      <c r="H205" s="3"/>
    </row>
  </sheetData>
  <mergeCells count="647">
    <mergeCell ref="A1:G1"/>
    <mergeCell ref="E185:E186"/>
    <mergeCell ref="F185:F186"/>
    <mergeCell ref="G185:G186"/>
    <mergeCell ref="E181:E182"/>
    <mergeCell ref="F181:F182"/>
    <mergeCell ref="G181:G182"/>
    <mergeCell ref="A183:A184"/>
    <mergeCell ref="C185:C186"/>
    <mergeCell ref="D185:D186"/>
    <mergeCell ref="B183:B184"/>
    <mergeCell ref="C183:C184"/>
    <mergeCell ref="F187:F188"/>
    <mergeCell ref="G187:G188"/>
    <mergeCell ref="E183:E184"/>
    <mergeCell ref="F183:F184"/>
    <mergeCell ref="G183:G184"/>
    <mergeCell ref="D187:D188"/>
    <mergeCell ref="E187:E188"/>
    <mergeCell ref="A181:A182"/>
    <mergeCell ref="B181:B182"/>
    <mergeCell ref="C181:C182"/>
    <mergeCell ref="D181:D182"/>
    <mergeCell ref="A187:A188"/>
    <mergeCell ref="B187:B188"/>
    <mergeCell ref="C187:C188"/>
    <mergeCell ref="D183:D184"/>
    <mergeCell ref="A185:A186"/>
    <mergeCell ref="B185:B186"/>
    <mergeCell ref="G177:G178"/>
    <mergeCell ref="A179:A180"/>
    <mergeCell ref="B179:B180"/>
    <mergeCell ref="C179:C180"/>
    <mergeCell ref="D179:D180"/>
    <mergeCell ref="E179:E180"/>
    <mergeCell ref="F179:F180"/>
    <mergeCell ref="G179:G180"/>
    <mergeCell ref="A177:A178"/>
    <mergeCell ref="B177:B178"/>
    <mergeCell ref="C177:C178"/>
    <mergeCell ref="D177:D178"/>
    <mergeCell ref="E177:E178"/>
    <mergeCell ref="F177:F178"/>
    <mergeCell ref="G173:G174"/>
    <mergeCell ref="A175:A176"/>
    <mergeCell ref="B175:B176"/>
    <mergeCell ref="C175:C176"/>
    <mergeCell ref="D175:D176"/>
    <mergeCell ref="E175:E176"/>
    <mergeCell ref="F175:F176"/>
    <mergeCell ref="G175:G176"/>
    <mergeCell ref="A173:A174"/>
    <mergeCell ref="B173:B174"/>
    <mergeCell ref="C173:C174"/>
    <mergeCell ref="D173:D174"/>
    <mergeCell ref="E173:E174"/>
    <mergeCell ref="F173:F174"/>
    <mergeCell ref="G169:G170"/>
    <mergeCell ref="A171:A172"/>
    <mergeCell ref="B171:B172"/>
    <mergeCell ref="C171:C172"/>
    <mergeCell ref="D171:D172"/>
    <mergeCell ref="E171:E172"/>
    <mergeCell ref="F171:F172"/>
    <mergeCell ref="G171:G172"/>
    <mergeCell ref="A169:A170"/>
    <mergeCell ref="B169:B170"/>
    <mergeCell ref="C169:C170"/>
    <mergeCell ref="D169:D170"/>
    <mergeCell ref="E169:E170"/>
    <mergeCell ref="F169:F170"/>
    <mergeCell ref="G165:G166"/>
    <mergeCell ref="A167:A168"/>
    <mergeCell ref="B167:B168"/>
    <mergeCell ref="C167:C168"/>
    <mergeCell ref="D167:D168"/>
    <mergeCell ref="E167:E168"/>
    <mergeCell ref="F167:F168"/>
    <mergeCell ref="G167:G168"/>
    <mergeCell ref="A165:A166"/>
    <mergeCell ref="B165:B166"/>
    <mergeCell ref="C165:C166"/>
    <mergeCell ref="D165:D166"/>
    <mergeCell ref="E165:E166"/>
    <mergeCell ref="F165:F166"/>
    <mergeCell ref="G161:G162"/>
    <mergeCell ref="A163:A164"/>
    <mergeCell ref="B163:B164"/>
    <mergeCell ref="C163:C164"/>
    <mergeCell ref="D163:D164"/>
    <mergeCell ref="E163:E164"/>
    <mergeCell ref="F163:F164"/>
    <mergeCell ref="G163:G164"/>
    <mergeCell ref="A161:A162"/>
    <mergeCell ref="B161:B162"/>
    <mergeCell ref="C161:C162"/>
    <mergeCell ref="D161:D162"/>
    <mergeCell ref="E161:E162"/>
    <mergeCell ref="F161:F162"/>
    <mergeCell ref="G157:G158"/>
    <mergeCell ref="A159:A160"/>
    <mergeCell ref="B159:B160"/>
    <mergeCell ref="C159:C160"/>
    <mergeCell ref="D159:D160"/>
    <mergeCell ref="E159:E160"/>
    <mergeCell ref="F159:F160"/>
    <mergeCell ref="G159:G160"/>
    <mergeCell ref="A157:A158"/>
    <mergeCell ref="B157:B158"/>
    <mergeCell ref="C157:C158"/>
    <mergeCell ref="D157:D158"/>
    <mergeCell ref="E157:E158"/>
    <mergeCell ref="F157:F158"/>
    <mergeCell ref="G153:G154"/>
    <mergeCell ref="A155:A156"/>
    <mergeCell ref="B155:B156"/>
    <mergeCell ref="C155:C156"/>
    <mergeCell ref="D155:D156"/>
    <mergeCell ref="E155:E156"/>
    <mergeCell ref="F155:F156"/>
    <mergeCell ref="G155:G156"/>
    <mergeCell ref="A153:A154"/>
    <mergeCell ref="B153:B154"/>
    <mergeCell ref="C153:C154"/>
    <mergeCell ref="D153:D154"/>
    <mergeCell ref="E153:E154"/>
    <mergeCell ref="F153:F154"/>
    <mergeCell ref="G149:G150"/>
    <mergeCell ref="A151:A152"/>
    <mergeCell ref="B151:B152"/>
    <mergeCell ref="C151:C152"/>
    <mergeCell ref="D151:D152"/>
    <mergeCell ref="E151:E152"/>
    <mergeCell ref="F151:F152"/>
    <mergeCell ref="G151:G152"/>
    <mergeCell ref="A149:A150"/>
    <mergeCell ref="B149:B150"/>
    <mergeCell ref="C149:C150"/>
    <mergeCell ref="D149:D150"/>
    <mergeCell ref="E149:E150"/>
    <mergeCell ref="F149:F150"/>
    <mergeCell ref="G145:G146"/>
    <mergeCell ref="A147:A148"/>
    <mergeCell ref="B147:B148"/>
    <mergeCell ref="C147:C148"/>
    <mergeCell ref="D147:D148"/>
    <mergeCell ref="E147:E148"/>
    <mergeCell ref="F147:F148"/>
    <mergeCell ref="G147:G148"/>
    <mergeCell ref="A145:A146"/>
    <mergeCell ref="B145:B146"/>
    <mergeCell ref="C145:C146"/>
    <mergeCell ref="D145:D146"/>
    <mergeCell ref="E145:E146"/>
    <mergeCell ref="F145:F146"/>
    <mergeCell ref="G141:G142"/>
    <mergeCell ref="A143:A144"/>
    <mergeCell ref="B143:B144"/>
    <mergeCell ref="C143:C144"/>
    <mergeCell ref="D143:D144"/>
    <mergeCell ref="E143:E144"/>
    <mergeCell ref="F143:F144"/>
    <mergeCell ref="G143:G144"/>
    <mergeCell ref="A141:A142"/>
    <mergeCell ref="B141:B142"/>
    <mergeCell ref="C141:C142"/>
    <mergeCell ref="D141:D142"/>
    <mergeCell ref="E141:E142"/>
    <mergeCell ref="F141:F142"/>
    <mergeCell ref="G137:G138"/>
    <mergeCell ref="A139:A140"/>
    <mergeCell ref="B139:B140"/>
    <mergeCell ref="C139:C140"/>
    <mergeCell ref="D139:D140"/>
    <mergeCell ref="E139:E140"/>
    <mergeCell ref="F139:F140"/>
    <mergeCell ref="G139:G140"/>
    <mergeCell ref="A137:A138"/>
    <mergeCell ref="B137:B138"/>
    <mergeCell ref="C137:C138"/>
    <mergeCell ref="D137:D138"/>
    <mergeCell ref="E137:E138"/>
    <mergeCell ref="F137:F138"/>
    <mergeCell ref="G133:G134"/>
    <mergeCell ref="A135:A136"/>
    <mergeCell ref="B135:B136"/>
    <mergeCell ref="C135:C136"/>
    <mergeCell ref="D135:D136"/>
    <mergeCell ref="E135:E136"/>
    <mergeCell ref="F135:F136"/>
    <mergeCell ref="G135:G136"/>
    <mergeCell ref="A133:A134"/>
    <mergeCell ref="B133:B134"/>
    <mergeCell ref="C133:C134"/>
    <mergeCell ref="D133:D134"/>
    <mergeCell ref="E133:E134"/>
    <mergeCell ref="F133:F134"/>
    <mergeCell ref="G129:G130"/>
    <mergeCell ref="A131:A132"/>
    <mergeCell ref="B131:B132"/>
    <mergeCell ref="C131:C132"/>
    <mergeCell ref="D131:D132"/>
    <mergeCell ref="E131:E132"/>
    <mergeCell ref="F131:F132"/>
    <mergeCell ref="G131:G132"/>
    <mergeCell ref="A129:A130"/>
    <mergeCell ref="B129:B130"/>
    <mergeCell ref="C129:C130"/>
    <mergeCell ref="D129:D130"/>
    <mergeCell ref="E129:E130"/>
    <mergeCell ref="F129:F130"/>
    <mergeCell ref="G125:G126"/>
    <mergeCell ref="A127:A128"/>
    <mergeCell ref="B127:B128"/>
    <mergeCell ref="C127:C128"/>
    <mergeCell ref="D127:D128"/>
    <mergeCell ref="E127:E128"/>
    <mergeCell ref="F127:F128"/>
    <mergeCell ref="G127:G128"/>
    <mergeCell ref="A125:A126"/>
    <mergeCell ref="B125:B126"/>
    <mergeCell ref="C125:C126"/>
    <mergeCell ref="D125:D126"/>
    <mergeCell ref="E125:E126"/>
    <mergeCell ref="F125:F126"/>
    <mergeCell ref="G121:G122"/>
    <mergeCell ref="A123:A124"/>
    <mergeCell ref="B123:B124"/>
    <mergeCell ref="C123:C124"/>
    <mergeCell ref="D123:D124"/>
    <mergeCell ref="E123:E124"/>
    <mergeCell ref="F123:F124"/>
    <mergeCell ref="G123:G124"/>
    <mergeCell ref="A121:A122"/>
    <mergeCell ref="B121:B122"/>
    <mergeCell ref="C121:C122"/>
    <mergeCell ref="D121:D122"/>
    <mergeCell ref="E121:E122"/>
    <mergeCell ref="F121:F122"/>
    <mergeCell ref="G117:G118"/>
    <mergeCell ref="A119:A120"/>
    <mergeCell ref="B119:B120"/>
    <mergeCell ref="C119:C120"/>
    <mergeCell ref="D119:D120"/>
    <mergeCell ref="E119:E120"/>
    <mergeCell ref="F119:F120"/>
    <mergeCell ref="G119:G120"/>
    <mergeCell ref="A117:A118"/>
    <mergeCell ref="B117:B118"/>
    <mergeCell ref="C117:C118"/>
    <mergeCell ref="D117:D118"/>
    <mergeCell ref="E117:E118"/>
    <mergeCell ref="F117:F118"/>
    <mergeCell ref="G113:G114"/>
    <mergeCell ref="A115:A116"/>
    <mergeCell ref="B115:B116"/>
    <mergeCell ref="C115:C116"/>
    <mergeCell ref="D115:D116"/>
    <mergeCell ref="E115:E116"/>
    <mergeCell ref="F115:F116"/>
    <mergeCell ref="G115:G116"/>
    <mergeCell ref="A113:A114"/>
    <mergeCell ref="B113:B114"/>
    <mergeCell ref="C113:C114"/>
    <mergeCell ref="D113:D114"/>
    <mergeCell ref="E113:E114"/>
    <mergeCell ref="F113:F114"/>
    <mergeCell ref="G109:G110"/>
    <mergeCell ref="A111:A112"/>
    <mergeCell ref="B111:B112"/>
    <mergeCell ref="C111:C112"/>
    <mergeCell ref="D111:D112"/>
    <mergeCell ref="E111:E112"/>
    <mergeCell ref="F111:F112"/>
    <mergeCell ref="G111:G112"/>
    <mergeCell ref="A109:A110"/>
    <mergeCell ref="B109:B110"/>
    <mergeCell ref="C109:C110"/>
    <mergeCell ref="D109:D110"/>
    <mergeCell ref="E109:E110"/>
    <mergeCell ref="F109:F110"/>
    <mergeCell ref="G105:G106"/>
    <mergeCell ref="A107:A108"/>
    <mergeCell ref="B107:B108"/>
    <mergeCell ref="C107:C108"/>
    <mergeCell ref="D107:D108"/>
    <mergeCell ref="E107:E108"/>
    <mergeCell ref="F107:F108"/>
    <mergeCell ref="G107:G108"/>
    <mergeCell ref="A105:A106"/>
    <mergeCell ref="B105:B106"/>
    <mergeCell ref="C105:C106"/>
    <mergeCell ref="D105:D106"/>
    <mergeCell ref="E105:E106"/>
    <mergeCell ref="F105:F106"/>
    <mergeCell ref="G101:G102"/>
    <mergeCell ref="A103:A104"/>
    <mergeCell ref="B103:B104"/>
    <mergeCell ref="C103:C104"/>
    <mergeCell ref="D103:D104"/>
    <mergeCell ref="E103:E104"/>
    <mergeCell ref="F103:F104"/>
    <mergeCell ref="G103:G104"/>
    <mergeCell ref="A101:A102"/>
    <mergeCell ref="B101:B102"/>
    <mergeCell ref="C101:C102"/>
    <mergeCell ref="D101:D102"/>
    <mergeCell ref="E101:E102"/>
    <mergeCell ref="F101:F102"/>
    <mergeCell ref="G97:G98"/>
    <mergeCell ref="A99:A100"/>
    <mergeCell ref="B99:B100"/>
    <mergeCell ref="C99:C100"/>
    <mergeCell ref="D99:D100"/>
    <mergeCell ref="E99:E100"/>
    <mergeCell ref="F99:F100"/>
    <mergeCell ref="G99:G100"/>
    <mergeCell ref="A97:A98"/>
    <mergeCell ref="B97:B98"/>
    <mergeCell ref="C97:C98"/>
    <mergeCell ref="D97:D98"/>
    <mergeCell ref="E97:E98"/>
    <mergeCell ref="F97:F98"/>
    <mergeCell ref="G93:G94"/>
    <mergeCell ref="A95:A96"/>
    <mergeCell ref="B95:B96"/>
    <mergeCell ref="C95:C96"/>
    <mergeCell ref="D95:D96"/>
    <mergeCell ref="E95:E96"/>
    <mergeCell ref="F95:F96"/>
    <mergeCell ref="G95:G96"/>
    <mergeCell ref="A93:A94"/>
    <mergeCell ref="B93:B94"/>
    <mergeCell ref="C93:C94"/>
    <mergeCell ref="D93:D94"/>
    <mergeCell ref="E93:E94"/>
    <mergeCell ref="F93:F94"/>
    <mergeCell ref="G89:G90"/>
    <mergeCell ref="A91:A92"/>
    <mergeCell ref="B91:B92"/>
    <mergeCell ref="C91:C92"/>
    <mergeCell ref="D91:D92"/>
    <mergeCell ref="E91:E92"/>
    <mergeCell ref="F91:F92"/>
    <mergeCell ref="G91:G92"/>
    <mergeCell ref="A89:A90"/>
    <mergeCell ref="B89:B90"/>
    <mergeCell ref="C89:C90"/>
    <mergeCell ref="D89:D90"/>
    <mergeCell ref="E89:E90"/>
    <mergeCell ref="F89:F90"/>
    <mergeCell ref="G85:G86"/>
    <mergeCell ref="A87:A88"/>
    <mergeCell ref="B87:B88"/>
    <mergeCell ref="C87:C88"/>
    <mergeCell ref="D87:D88"/>
    <mergeCell ref="E87:E88"/>
    <mergeCell ref="F87:F88"/>
    <mergeCell ref="G87:G88"/>
    <mergeCell ref="A85:A86"/>
    <mergeCell ref="B85:B86"/>
    <mergeCell ref="C85:C86"/>
    <mergeCell ref="D85:D86"/>
    <mergeCell ref="E85:E86"/>
    <mergeCell ref="F85:F86"/>
    <mergeCell ref="G81:G82"/>
    <mergeCell ref="A83:A84"/>
    <mergeCell ref="B83:B84"/>
    <mergeCell ref="C83:C84"/>
    <mergeCell ref="D83:D84"/>
    <mergeCell ref="E83:E84"/>
    <mergeCell ref="F83:F84"/>
    <mergeCell ref="G83:G84"/>
    <mergeCell ref="A81:A82"/>
    <mergeCell ref="B81:B82"/>
    <mergeCell ref="C81:C82"/>
    <mergeCell ref="D81:D82"/>
    <mergeCell ref="E81:E82"/>
    <mergeCell ref="F81:F82"/>
    <mergeCell ref="G77:G78"/>
    <mergeCell ref="A79:A80"/>
    <mergeCell ref="B79:B80"/>
    <mergeCell ref="C79:C80"/>
    <mergeCell ref="D79:D80"/>
    <mergeCell ref="E79:E80"/>
    <mergeCell ref="F79:F80"/>
    <mergeCell ref="G79:G80"/>
    <mergeCell ref="A77:A78"/>
    <mergeCell ref="B77:B78"/>
    <mergeCell ref="C77:C78"/>
    <mergeCell ref="D77:D78"/>
    <mergeCell ref="E77:E78"/>
    <mergeCell ref="F77:F78"/>
    <mergeCell ref="G73:G74"/>
    <mergeCell ref="A75:A76"/>
    <mergeCell ref="B75:B76"/>
    <mergeCell ref="C75:C76"/>
    <mergeCell ref="D75:D76"/>
    <mergeCell ref="E75:E76"/>
    <mergeCell ref="F75:F76"/>
    <mergeCell ref="G75:G76"/>
    <mergeCell ref="A73:A74"/>
    <mergeCell ref="B73:B74"/>
    <mergeCell ref="C73:C74"/>
    <mergeCell ref="D73:D74"/>
    <mergeCell ref="E73:E74"/>
    <mergeCell ref="F73:F74"/>
    <mergeCell ref="G69:G70"/>
    <mergeCell ref="A71:A72"/>
    <mergeCell ref="B71:B72"/>
    <mergeCell ref="C71:C72"/>
    <mergeCell ref="D71:D72"/>
    <mergeCell ref="E71:E72"/>
    <mergeCell ref="F71:F72"/>
    <mergeCell ref="G71:G72"/>
    <mergeCell ref="A69:A70"/>
    <mergeCell ref="B69:B70"/>
    <mergeCell ref="C69:C70"/>
    <mergeCell ref="D69:D70"/>
    <mergeCell ref="E69:E70"/>
    <mergeCell ref="F69:F70"/>
    <mergeCell ref="G65:G66"/>
    <mergeCell ref="A67:A68"/>
    <mergeCell ref="B67:B68"/>
    <mergeCell ref="C67:C68"/>
    <mergeCell ref="D67:D68"/>
    <mergeCell ref="E67:E68"/>
    <mergeCell ref="F67:F68"/>
    <mergeCell ref="G67:G68"/>
    <mergeCell ref="A65:A66"/>
    <mergeCell ref="B65:B66"/>
    <mergeCell ref="C65:C66"/>
    <mergeCell ref="D65:D66"/>
    <mergeCell ref="E65:E66"/>
    <mergeCell ref="F65:F66"/>
    <mergeCell ref="G61:G62"/>
    <mergeCell ref="A63:A64"/>
    <mergeCell ref="B63:B64"/>
    <mergeCell ref="C63:C64"/>
    <mergeCell ref="D63:D64"/>
    <mergeCell ref="E63:E64"/>
    <mergeCell ref="F63:F64"/>
    <mergeCell ref="G63:G64"/>
    <mergeCell ref="A61:A62"/>
    <mergeCell ref="B61:B62"/>
    <mergeCell ref="C61:C62"/>
    <mergeCell ref="D61:D62"/>
    <mergeCell ref="E61:E62"/>
    <mergeCell ref="F61:F62"/>
    <mergeCell ref="G57:G58"/>
    <mergeCell ref="A59:A60"/>
    <mergeCell ref="B59:B60"/>
    <mergeCell ref="C59:C60"/>
    <mergeCell ref="D59:D60"/>
    <mergeCell ref="E59:E60"/>
    <mergeCell ref="F59:F60"/>
    <mergeCell ref="G59:G60"/>
    <mergeCell ref="A57:A58"/>
    <mergeCell ref="B57:B58"/>
    <mergeCell ref="C57:C58"/>
    <mergeCell ref="D57:D58"/>
    <mergeCell ref="E57:E58"/>
    <mergeCell ref="F57:F58"/>
    <mergeCell ref="G53:G54"/>
    <mergeCell ref="A55:A56"/>
    <mergeCell ref="B55:B56"/>
    <mergeCell ref="C55:C56"/>
    <mergeCell ref="D55:D56"/>
    <mergeCell ref="E55:E56"/>
    <mergeCell ref="F55:F56"/>
    <mergeCell ref="G55:G56"/>
    <mergeCell ref="A53:A54"/>
    <mergeCell ref="B53:B54"/>
    <mergeCell ref="C53:C54"/>
    <mergeCell ref="D53:D54"/>
    <mergeCell ref="E53:E54"/>
    <mergeCell ref="F53:F54"/>
    <mergeCell ref="G49:G50"/>
    <mergeCell ref="A51:A52"/>
    <mergeCell ref="B51:B52"/>
    <mergeCell ref="C51:C52"/>
    <mergeCell ref="D51:D52"/>
    <mergeCell ref="E51:E52"/>
    <mergeCell ref="F51:F52"/>
    <mergeCell ref="G51:G52"/>
    <mergeCell ref="A49:A50"/>
    <mergeCell ref="B49:B50"/>
    <mergeCell ref="C49:C50"/>
    <mergeCell ref="D49:D50"/>
    <mergeCell ref="E49:E50"/>
    <mergeCell ref="F49:F50"/>
    <mergeCell ref="G45:G46"/>
    <mergeCell ref="A47:A48"/>
    <mergeCell ref="B47:B48"/>
    <mergeCell ref="C47:C48"/>
    <mergeCell ref="D47:D48"/>
    <mergeCell ref="E47:E48"/>
    <mergeCell ref="F47:F48"/>
    <mergeCell ref="G47:G48"/>
    <mergeCell ref="A45:A46"/>
    <mergeCell ref="B45:B46"/>
    <mergeCell ref="C45:C46"/>
    <mergeCell ref="D45:D46"/>
    <mergeCell ref="E45:E46"/>
    <mergeCell ref="F45:F46"/>
    <mergeCell ref="G41:G42"/>
    <mergeCell ref="A43:A44"/>
    <mergeCell ref="B43:B44"/>
    <mergeCell ref="C43:C44"/>
    <mergeCell ref="D43:D44"/>
    <mergeCell ref="E43:E44"/>
    <mergeCell ref="F43:F44"/>
    <mergeCell ref="G43:G44"/>
    <mergeCell ref="A41:A42"/>
    <mergeCell ref="B41:B42"/>
    <mergeCell ref="C41:C42"/>
    <mergeCell ref="D41:D42"/>
    <mergeCell ref="E41:E42"/>
    <mergeCell ref="F41:F42"/>
    <mergeCell ref="G37:G38"/>
    <mergeCell ref="A39:A40"/>
    <mergeCell ref="B39:B40"/>
    <mergeCell ref="C39:C40"/>
    <mergeCell ref="D39:D40"/>
    <mergeCell ref="E39:E40"/>
    <mergeCell ref="F39:F40"/>
    <mergeCell ref="G39:G40"/>
    <mergeCell ref="A37:A38"/>
    <mergeCell ref="B37:B38"/>
    <mergeCell ref="C37:C38"/>
    <mergeCell ref="D37:D38"/>
    <mergeCell ref="E37:E38"/>
    <mergeCell ref="F37:F38"/>
    <mergeCell ref="G33:G34"/>
    <mergeCell ref="A35:A36"/>
    <mergeCell ref="B35:B36"/>
    <mergeCell ref="C35:C36"/>
    <mergeCell ref="D35:D36"/>
    <mergeCell ref="E35:E36"/>
    <mergeCell ref="F35:F36"/>
    <mergeCell ref="G35:G36"/>
    <mergeCell ref="A33:A34"/>
    <mergeCell ref="B33:B34"/>
    <mergeCell ref="C33:C34"/>
    <mergeCell ref="D33:D34"/>
    <mergeCell ref="E33:E34"/>
    <mergeCell ref="F33:F34"/>
    <mergeCell ref="G29:G30"/>
    <mergeCell ref="A31:A32"/>
    <mergeCell ref="B31:B32"/>
    <mergeCell ref="C31:C32"/>
    <mergeCell ref="D31:D32"/>
    <mergeCell ref="E31:E32"/>
    <mergeCell ref="F31:F32"/>
    <mergeCell ref="G31:G32"/>
    <mergeCell ref="A29:A30"/>
    <mergeCell ref="C29:C30"/>
    <mergeCell ref="D29:D30"/>
    <mergeCell ref="E29:E30"/>
    <mergeCell ref="F29:F30"/>
    <mergeCell ref="B29:B30"/>
    <mergeCell ref="A2:G2"/>
    <mergeCell ref="A3:G3"/>
    <mergeCell ref="A5:A6"/>
    <mergeCell ref="B5:B6"/>
    <mergeCell ref="C5:C6"/>
    <mergeCell ref="D5:D6"/>
    <mergeCell ref="E5:E6"/>
    <mergeCell ref="F5:F6"/>
    <mergeCell ref="A9:A10"/>
    <mergeCell ref="B9:B10"/>
    <mergeCell ref="G5:G6"/>
    <mergeCell ref="A7:A8"/>
    <mergeCell ref="B7:B8"/>
    <mergeCell ref="C7:C8"/>
    <mergeCell ref="D7:D8"/>
    <mergeCell ref="E7:E8"/>
    <mergeCell ref="F7:F8"/>
    <mergeCell ref="G7:G8"/>
    <mergeCell ref="F11:F12"/>
    <mergeCell ref="G11:G12"/>
    <mergeCell ref="C9:C10"/>
    <mergeCell ref="D9:D10"/>
    <mergeCell ref="E9:E10"/>
    <mergeCell ref="F9:F10"/>
    <mergeCell ref="E13:E14"/>
    <mergeCell ref="F13:F14"/>
    <mergeCell ref="A13:A14"/>
    <mergeCell ref="B13:B14"/>
    <mergeCell ref="G9:G10"/>
    <mergeCell ref="A11:A12"/>
    <mergeCell ref="B11:B12"/>
    <mergeCell ref="C11:C12"/>
    <mergeCell ref="D11:D12"/>
    <mergeCell ref="E11:E12"/>
    <mergeCell ref="G13:G14"/>
    <mergeCell ref="A15:A16"/>
    <mergeCell ref="B15:B16"/>
    <mergeCell ref="C15:C16"/>
    <mergeCell ref="D15:D16"/>
    <mergeCell ref="E15:E16"/>
    <mergeCell ref="F15:F16"/>
    <mergeCell ref="G15:G16"/>
    <mergeCell ref="C13:C14"/>
    <mergeCell ref="D13:D14"/>
    <mergeCell ref="C17:C18"/>
    <mergeCell ref="D17:D18"/>
    <mergeCell ref="E17:E18"/>
    <mergeCell ref="F17:F18"/>
    <mergeCell ref="A17:A18"/>
    <mergeCell ref="B17:B18"/>
    <mergeCell ref="A21:A22"/>
    <mergeCell ref="B21:B22"/>
    <mergeCell ref="G17:G18"/>
    <mergeCell ref="A19:A20"/>
    <mergeCell ref="B19:B20"/>
    <mergeCell ref="C19:C20"/>
    <mergeCell ref="D19:D20"/>
    <mergeCell ref="E19:E20"/>
    <mergeCell ref="F19:F20"/>
    <mergeCell ref="G19:G20"/>
    <mergeCell ref="F23:F24"/>
    <mergeCell ref="G23:G24"/>
    <mergeCell ref="C21:C22"/>
    <mergeCell ref="D21:D22"/>
    <mergeCell ref="E21:E22"/>
    <mergeCell ref="F21:F22"/>
    <mergeCell ref="E25:E26"/>
    <mergeCell ref="F25:F26"/>
    <mergeCell ref="A25:A26"/>
    <mergeCell ref="B25:B26"/>
    <mergeCell ref="G21:G22"/>
    <mergeCell ref="A23:A24"/>
    <mergeCell ref="B23:B24"/>
    <mergeCell ref="C23:C24"/>
    <mergeCell ref="D23:D24"/>
    <mergeCell ref="E23:E24"/>
    <mergeCell ref="G25:G26"/>
    <mergeCell ref="A27:A28"/>
    <mergeCell ref="B27:B28"/>
    <mergeCell ref="C27:C28"/>
    <mergeCell ref="D27:D28"/>
    <mergeCell ref="E27:E28"/>
    <mergeCell ref="F27:F28"/>
    <mergeCell ref="G27:G28"/>
    <mergeCell ref="C25:C26"/>
    <mergeCell ref="D25:D26"/>
  </mergeCells>
  <phoneticPr fontId="0" type="noConversion"/>
  <pageMargins left="0.19685039370078741" right="0.19685039370078741" top="0.19685039370078741" bottom="0.19685039370078741" header="0.51181102362204722" footer="0.51181102362204722"/>
  <pageSetup paperSize="9" orientation="portrait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Лист4" enableFormatConditionsCalculation="0">
    <tabColor indexed="10"/>
  </sheetPr>
  <dimension ref="A1:AI99"/>
  <sheetViews>
    <sheetView tabSelected="1" workbookViewId="0">
      <selection activeCell="D24" sqref="D24:D25"/>
    </sheetView>
  </sheetViews>
  <sheetFormatPr defaultRowHeight="12.75"/>
  <cols>
    <col min="1" max="1" width="7.28515625" customWidth="1"/>
    <col min="2" max="2" width="7.7109375" customWidth="1"/>
    <col min="3" max="3" width="25.7109375" customWidth="1"/>
    <col min="4" max="4" width="17.5703125" customWidth="1"/>
    <col min="5" max="5" width="15.42578125" customWidth="1"/>
    <col min="7" max="7" width="17.140625" customWidth="1"/>
  </cols>
  <sheetData>
    <row r="1" spans="1:35" ht="21" thickBot="1">
      <c r="A1" s="268" t="s">
        <v>33</v>
      </c>
      <c r="B1" s="268"/>
      <c r="C1" s="268"/>
      <c r="D1" s="268"/>
      <c r="E1" s="268"/>
      <c r="F1" s="268"/>
      <c r="G1" s="268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pans="1:35" ht="24.75" customHeight="1" thickBot="1">
      <c r="A2" s="191" t="s">
        <v>37</v>
      </c>
      <c r="B2" s="191"/>
      <c r="C2" s="191"/>
      <c r="D2" s="269" t="s">
        <v>129</v>
      </c>
      <c r="E2" s="270"/>
      <c r="F2" s="270"/>
      <c r="G2" s="271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3"/>
      <c r="W2" s="3"/>
    </row>
    <row r="3" spans="1:35" ht="25.5" customHeight="1" thickBot="1">
      <c r="B3" s="58"/>
      <c r="C3" s="58"/>
      <c r="D3" s="279" t="str">
        <f>HYPERLINK([1]реквизиты!$A$3)</f>
        <v>9-10 октября 2015 года           город Самара</v>
      </c>
      <c r="E3" s="279"/>
      <c r="F3" s="279"/>
      <c r="G3" s="59" t="str">
        <f>HYPERLINK(пр.взв!D4)</f>
        <v>В.к.    82  кг.</v>
      </c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</row>
    <row r="4" spans="1:35">
      <c r="A4" s="272" t="s">
        <v>15</v>
      </c>
      <c r="B4" s="274" t="s">
        <v>5</v>
      </c>
      <c r="C4" s="276" t="s">
        <v>2</v>
      </c>
      <c r="D4" s="276" t="s">
        <v>3</v>
      </c>
      <c r="E4" s="276" t="s">
        <v>4</v>
      </c>
      <c r="F4" s="276" t="s">
        <v>8</v>
      </c>
      <c r="G4" s="277" t="s">
        <v>9</v>
      </c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</row>
    <row r="5" spans="1:35" ht="13.5" thickBot="1">
      <c r="A5" s="273"/>
      <c r="B5" s="275"/>
      <c r="C5" s="238"/>
      <c r="D5" s="275"/>
      <c r="E5" s="238"/>
      <c r="F5" s="238"/>
      <c r="G5" s="278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</row>
    <row r="6" spans="1:35" ht="11.1" customHeight="1">
      <c r="A6" s="292" t="s">
        <v>10</v>
      </c>
      <c r="B6" s="280">
        <v>7</v>
      </c>
      <c r="C6" s="161" t="str">
        <f>VLOOKUP(B6,пр.взв!B7:G84,2,FALSE)</f>
        <v>Чернов Данила Александрович</v>
      </c>
      <c r="D6" s="121" t="str">
        <f>VLOOKUP(B6,пр.взв!B7:G84,3,FALSE)</f>
        <v>27.05.1995, КМС</v>
      </c>
      <c r="E6" s="117" t="str">
        <f>VLOOKUP(B6,пр.взв!B7:G84,4,FALSE)</f>
        <v>ПФО, Пензенская обл., Пенза, ВС</v>
      </c>
      <c r="F6" s="119"/>
      <c r="G6" s="267" t="str">
        <f>VLOOKUP(B6,пр.взв!B7:G84,6,FALSE)</f>
        <v>Надькин В.А.   Ивентьев А.В.</v>
      </c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</row>
    <row r="7" spans="1:35" ht="11.1" customHeight="1">
      <c r="A7" s="262"/>
      <c r="B7" s="264"/>
      <c r="C7" s="265"/>
      <c r="D7" s="266"/>
      <c r="E7" s="259"/>
      <c r="F7" s="260"/>
      <c r="G7" s="258"/>
    </row>
    <row r="8" spans="1:35" ht="11.1" customHeight="1">
      <c r="A8" s="293" t="s">
        <v>11</v>
      </c>
      <c r="B8" s="263">
        <v>12</v>
      </c>
      <c r="C8" s="265" t="str">
        <f>VLOOKUP(B8,пр.взв!B7:G84,2,FALSE)</f>
        <v>Бондиков Ян Константинович</v>
      </c>
      <c r="D8" s="261" t="str">
        <f>VLOOKUP(B8,пр.взв!B7:G84,3,FALSE)</f>
        <v>18.10.1993, КМС</v>
      </c>
      <c r="E8" s="259" t="str">
        <f>VLOOKUP(B8,пр.взв!B7:G84,4,FALSE)</f>
        <v>ПФО, Пензенская обл., Пенза, Динамо</v>
      </c>
      <c r="F8" s="260"/>
      <c r="G8" s="258" t="str">
        <f>VLOOKUP(B8,пр.взв!B7:G84,6,FALSE)</f>
        <v>Надькин В.А.   Ивентьев А.В.</v>
      </c>
    </row>
    <row r="9" spans="1:35" ht="11.1" customHeight="1">
      <c r="A9" s="262"/>
      <c r="B9" s="264"/>
      <c r="C9" s="265"/>
      <c r="D9" s="261"/>
      <c r="E9" s="259"/>
      <c r="F9" s="260"/>
      <c r="G9" s="258"/>
    </row>
    <row r="10" spans="1:35" ht="11.1" customHeight="1">
      <c r="A10" s="293" t="s">
        <v>12</v>
      </c>
      <c r="B10" s="263">
        <v>15</v>
      </c>
      <c r="C10" s="265" t="str">
        <f>VLOOKUP(B10,пр.взв!B7:G84,2,FALSE)</f>
        <v>Арыков Раиф Ильясович</v>
      </c>
      <c r="D10" s="261" t="str">
        <f>VLOOKUP(B10,пр.взв!B7:G84,3,FALSE)</f>
        <v>10.03.1994, мс</v>
      </c>
      <c r="E10" s="259" t="str">
        <f>VLOOKUP(B10,пр.взв!B7:G84,4,FALSE)</f>
        <v>ПФО, Самарская, Самара</v>
      </c>
      <c r="F10" s="260"/>
      <c r="G10" s="258" t="str">
        <f>VLOOKUP(B10,пр.взв!B7:G84,6,FALSE)</f>
        <v>Киргизов В.В.       Султанов Р.</v>
      </c>
    </row>
    <row r="11" spans="1:35" ht="11.1" customHeight="1">
      <c r="A11" s="262"/>
      <c r="B11" s="264"/>
      <c r="C11" s="265"/>
      <c r="D11" s="261"/>
      <c r="E11" s="259"/>
      <c r="F11" s="260"/>
      <c r="G11" s="258"/>
    </row>
    <row r="12" spans="1:35" ht="11.1" customHeight="1">
      <c r="A12" s="293" t="s">
        <v>12</v>
      </c>
      <c r="B12" s="263">
        <v>1</v>
      </c>
      <c r="C12" s="265" t="str">
        <f>VLOOKUP(B12,пр.взв!B7:G84,2,FALSE)</f>
        <v>Удов Константин Владимирович</v>
      </c>
      <c r="D12" s="261" t="str">
        <f>VLOOKUP(B12,пр.взв!B7:G84,3,FALSE)</f>
        <v>15.03.1996, мс</v>
      </c>
      <c r="E12" s="259" t="str">
        <f>VLOOKUP(B12,пр.взв!B7:G84,4,FALSE)</f>
        <v>ЦФО, Владимирская,Владимир</v>
      </c>
      <c r="F12" s="260"/>
      <c r="G12" s="258" t="str">
        <f>VLOOKUP(B12,пр.взв!B7:G84,6,FALSE)</f>
        <v xml:space="preserve">Савельев А.В.        </v>
      </c>
    </row>
    <row r="13" spans="1:35" ht="11.1" customHeight="1">
      <c r="A13" s="262"/>
      <c r="B13" s="264"/>
      <c r="C13" s="265"/>
      <c r="D13" s="261"/>
      <c r="E13" s="259"/>
      <c r="F13" s="260"/>
      <c r="G13" s="258"/>
    </row>
    <row r="14" spans="1:35" ht="11.1" customHeight="1">
      <c r="A14" s="293" t="s">
        <v>14</v>
      </c>
      <c r="B14" s="263">
        <v>11</v>
      </c>
      <c r="C14" s="265" t="str">
        <f>VLOOKUP(B14,пр.взв!B7:G84,2,FALSE)</f>
        <v>Сергеев Владимир Витальевич</v>
      </c>
      <c r="D14" s="261" t="str">
        <f>VLOOKUP(B14,пр.взв!B7:G84,3,FALSE)</f>
        <v>24.02.1990,кмс</v>
      </c>
      <c r="E14" s="259" t="str">
        <f>VLOOKUP(B14,пр.взв!B7:G84,4,FALSE)</f>
        <v>ПФО, Саратовская, Саратов, Динамо</v>
      </c>
      <c r="F14" s="260"/>
      <c r="G14" s="258" t="str">
        <f>VLOOKUP(B14,пр.взв!B7:G84,6,FALSE)</f>
        <v>Нилогов В.В.         Мартынов А.Г.</v>
      </c>
    </row>
    <row r="15" spans="1:35" ht="11.1" customHeight="1">
      <c r="A15" s="262"/>
      <c r="B15" s="264"/>
      <c r="C15" s="265"/>
      <c r="D15" s="261"/>
      <c r="E15" s="259"/>
      <c r="F15" s="260"/>
      <c r="G15" s="258"/>
    </row>
    <row r="16" spans="1:35" ht="11.1" customHeight="1">
      <c r="A16" s="293" t="s">
        <v>93</v>
      </c>
      <c r="B16" s="263">
        <v>14</v>
      </c>
      <c r="C16" s="265" t="str">
        <f>VLOOKUP(B16,пр.взв!B7:G84,2,FALSE)</f>
        <v>Лысов Егор Витальевич</v>
      </c>
      <c r="D16" s="261" t="str">
        <f>VLOOKUP(B16,пр.взв!B7:G84,3,FALSE)</f>
        <v>20.10.1996, кмс</v>
      </c>
      <c r="E16" s="259" t="str">
        <f>VLOOKUP(B16,пр.взв!B7:G84,4,FALSE)</f>
        <v>ПФО, Самарская, Тольятти</v>
      </c>
      <c r="F16" s="260"/>
      <c r="G16" s="258" t="str">
        <f>VLOOKUP(B16,пр.взв!B7:G84,6,FALSE)</f>
        <v xml:space="preserve">Маховский Г.Н. </v>
      </c>
    </row>
    <row r="17" spans="1:14" ht="11.1" customHeight="1">
      <c r="A17" s="262"/>
      <c r="B17" s="264"/>
      <c r="C17" s="265"/>
      <c r="D17" s="261"/>
      <c r="E17" s="259"/>
      <c r="F17" s="260"/>
      <c r="G17" s="258"/>
    </row>
    <row r="18" spans="1:14" ht="11.1" customHeight="1">
      <c r="A18" s="293" t="s">
        <v>94</v>
      </c>
      <c r="B18" s="263">
        <v>5</v>
      </c>
      <c r="C18" s="265" t="str">
        <f>VLOOKUP(B18,пр.взв!B7:G84,2,FALSE)</f>
        <v>Аллазов Эльвин Магомед Оглы</v>
      </c>
      <c r="D18" s="261" t="str">
        <f>VLOOKUP(B18,пр.взв!B7:G84,3,FALSE)</f>
        <v>14.04.1995,кмс</v>
      </c>
      <c r="E18" s="259" t="str">
        <f>VLOOKUP(B18,пр.взв!B7:G84,4,FALSE)</f>
        <v>ПФО, Саратовская, Саратов, Динамо</v>
      </c>
      <c r="F18" s="260"/>
      <c r="G18" s="258" t="str">
        <f>VLOOKUP(B18,пр.взв!B7:G84,6,FALSE)</f>
        <v>Нилогов В.В.         Мартынов А.Г.</v>
      </c>
    </row>
    <row r="19" spans="1:14" ht="11.1" customHeight="1">
      <c r="A19" s="262"/>
      <c r="B19" s="264"/>
      <c r="C19" s="265"/>
      <c r="D19" s="261"/>
      <c r="E19" s="259"/>
      <c r="F19" s="260"/>
      <c r="G19" s="258"/>
    </row>
    <row r="20" spans="1:14" ht="11.1" customHeight="1">
      <c r="A20" s="293" t="s">
        <v>95</v>
      </c>
      <c r="B20" s="263">
        <v>10</v>
      </c>
      <c r="C20" s="265" t="str">
        <f>VLOOKUP(B20,пр.взв!B7:G84,2,FALSE)</f>
        <v>Швейкин Владислав Витальевич</v>
      </c>
      <c r="D20" s="261" t="str">
        <f>VLOOKUP(B20,пр.взв!B7:G84,3,FALSE)</f>
        <v>25.07.1995,кмс</v>
      </c>
      <c r="E20" s="259" t="str">
        <f>VLOOKUP(B20,пр.взв!B7:G84,4,FALSE)</f>
        <v>ПФО,Самарская,Самара, СГАУ</v>
      </c>
      <c r="F20" s="260"/>
      <c r="G20" s="258" t="str">
        <f>VLOOKUP(B20,пр.взв!B7:G84,6,FALSE)</f>
        <v>Лобанов Д.В.              Югай К.В.</v>
      </c>
    </row>
    <row r="21" spans="1:14" ht="11.1" customHeight="1">
      <c r="A21" s="262"/>
      <c r="B21" s="264"/>
      <c r="C21" s="265"/>
      <c r="D21" s="261"/>
      <c r="E21" s="259"/>
      <c r="F21" s="260"/>
      <c r="G21" s="258"/>
    </row>
    <row r="22" spans="1:14" ht="11.1" customHeight="1">
      <c r="A22" s="293" t="s">
        <v>96</v>
      </c>
      <c r="B22" s="263">
        <v>2</v>
      </c>
      <c r="C22" s="265" t="str">
        <f>VLOOKUP(B22,пр.взв!B7:G84,2,FALSE)</f>
        <v>Соколов Михаил Дмитриевич</v>
      </c>
      <c r="D22" s="261" t="str">
        <f>VLOOKUP(B22,пр.взв!B7:G84,3,FALSE)</f>
        <v>03.03.1994, кмс</v>
      </c>
      <c r="E22" s="259" t="str">
        <f>VLOOKUP(B22,пр.взв!B7:G84,4,FALSE)</f>
        <v>ПФО,Самарская,Самара, СГАУ</v>
      </c>
      <c r="F22" s="260"/>
      <c r="G22" s="258" t="str">
        <f>VLOOKUP(B22,пр.взв!B7:G84,6,FALSE)</f>
        <v>Шкаев В.И.</v>
      </c>
    </row>
    <row r="23" spans="1:14" ht="11.1" customHeight="1">
      <c r="A23" s="262"/>
      <c r="B23" s="264"/>
      <c r="C23" s="265"/>
      <c r="D23" s="261"/>
      <c r="E23" s="259"/>
      <c r="F23" s="260"/>
      <c r="G23" s="258"/>
    </row>
    <row r="24" spans="1:14" ht="11.1" customHeight="1">
      <c r="A24" s="293" t="s">
        <v>97</v>
      </c>
      <c r="B24" s="263">
        <v>6</v>
      </c>
      <c r="C24" s="265" t="str">
        <f>VLOOKUP(B24,пр.взв!B7:G84,2,FALSE)</f>
        <v>Сарафанов Артем Александрович</v>
      </c>
      <c r="D24" s="261" t="str">
        <f>VLOOKUP(B24,пр.взв!B7:G84,3,FALSE)</f>
        <v>18.02.1995, кмс</v>
      </c>
      <c r="E24" s="259" t="str">
        <f>VLOOKUP(B24,пр.взв!B7:G84,4,FALSE)</f>
        <v>ПФО, Пензенская, Пенза</v>
      </c>
      <c r="F24" s="260"/>
      <c r="G24" s="258" t="str">
        <f>VLOOKUP(B24,пр.взв!B7:G84,6,FALSE)</f>
        <v>Сарафанов А.В.</v>
      </c>
    </row>
    <row r="25" spans="1:14" ht="11.1" customHeight="1">
      <c r="A25" s="262"/>
      <c r="B25" s="264"/>
      <c r="C25" s="265"/>
      <c r="D25" s="261"/>
      <c r="E25" s="259"/>
      <c r="F25" s="260"/>
      <c r="G25" s="258"/>
    </row>
    <row r="26" spans="1:14" ht="11.1" customHeight="1">
      <c r="A26" s="293" t="s">
        <v>98</v>
      </c>
      <c r="B26" s="263">
        <v>3</v>
      </c>
      <c r="C26" s="265" t="str">
        <f>VLOOKUP(B26,пр.взв!B7:G84,2,FALSE)</f>
        <v>Михеев Вадим Андреевич</v>
      </c>
      <c r="D26" s="261" t="str">
        <f>VLOOKUP(B26,пр.взв!B7:G84,3,FALSE)</f>
        <v>08.08.1996,кмс</v>
      </c>
      <c r="E26" s="259" t="str">
        <f>VLOOKUP(B26,пр.взв!B7:G84,4,FALSE)</f>
        <v>ПФО, Саратовская, Саратов, Динамо</v>
      </c>
      <c r="F26" s="260"/>
      <c r="G26" s="258" t="str">
        <f>VLOOKUP(B26,пр.взв!B7:G84,6,FALSE)</f>
        <v>Нилогов В.В.         Мартынов А.Г.</v>
      </c>
    </row>
    <row r="27" spans="1:14" ht="11.1" customHeight="1">
      <c r="A27" s="262"/>
      <c r="B27" s="264"/>
      <c r="C27" s="265"/>
      <c r="D27" s="261"/>
      <c r="E27" s="259"/>
      <c r="F27" s="260"/>
      <c r="G27" s="258"/>
    </row>
    <row r="28" spans="1:14" ht="11.1" customHeight="1">
      <c r="A28" s="293" t="s">
        <v>99</v>
      </c>
      <c r="B28" s="263">
        <v>13</v>
      </c>
      <c r="C28" s="265" t="str">
        <f>VLOOKUP(B28,пр.взв!B7:G84,2,FALSE)</f>
        <v>Исаев Евгений Юрьевич</v>
      </c>
      <c r="D28" s="261" t="str">
        <f>VLOOKUP(B28,пр.взв!B7:G84,3,FALSE)</f>
        <v>30.05.1996, кмс</v>
      </c>
      <c r="E28" s="259" t="str">
        <f>VLOOKUP(B28,пр.взв!B7:G84,4,FALSE)</f>
        <v>ПФО,Самарская,Самара, СГАУ</v>
      </c>
      <c r="F28" s="260"/>
      <c r="G28" s="258" t="str">
        <f>VLOOKUP(B28,пр.взв!B7:G84,6,FALSE)</f>
        <v>Югай К.В.                 Хусаинов А.М.</v>
      </c>
    </row>
    <row r="29" spans="1:14" ht="11.1" customHeight="1">
      <c r="A29" s="262"/>
      <c r="B29" s="264"/>
      <c r="C29" s="265"/>
      <c r="D29" s="261"/>
      <c r="E29" s="259"/>
      <c r="F29" s="260"/>
      <c r="G29" s="258"/>
    </row>
    <row r="30" spans="1:14" ht="11.1" customHeight="1">
      <c r="A30" s="293" t="s">
        <v>100</v>
      </c>
      <c r="B30" s="263">
        <v>8</v>
      </c>
      <c r="C30" s="265" t="str">
        <f>VLOOKUP(B30,пр.взв!B7:G84,2,FALSE)</f>
        <v>Самаркин Сергей Анатольевич</v>
      </c>
      <c r="D30" s="261" t="str">
        <f>VLOOKUP(B30,пр.взв!B7:G84,3,FALSE)</f>
        <v>05.06.1991, кмс</v>
      </c>
      <c r="E30" s="259" t="str">
        <f>VLOOKUP(B30,пр.взв!B7:G84,4,FALSE)</f>
        <v>ПФО,Оренбургская, Соль-Илецк</v>
      </c>
      <c r="F30" s="260"/>
      <c r="G30" s="258" t="str">
        <f>VLOOKUP(B30,пр.взв!B7:G84,6,FALSE)</f>
        <v>Бисенов С.Т.</v>
      </c>
    </row>
    <row r="31" spans="1:14" ht="11.1" customHeight="1">
      <c r="A31" s="262"/>
      <c r="B31" s="264"/>
      <c r="C31" s="265"/>
      <c r="D31" s="261"/>
      <c r="E31" s="259"/>
      <c r="F31" s="260"/>
      <c r="G31" s="258"/>
      <c r="H31" s="5"/>
      <c r="I31" s="5"/>
      <c r="J31" s="5"/>
      <c r="L31" s="5"/>
      <c r="M31" s="5"/>
      <c r="N31" s="5"/>
    </row>
    <row r="32" spans="1:14" ht="11.1" customHeight="1">
      <c r="A32" s="293" t="s">
        <v>101</v>
      </c>
      <c r="B32" s="263">
        <v>4</v>
      </c>
      <c r="C32" s="265" t="str">
        <f>VLOOKUP(B32,пр.взв!B7:G84,2,FALSE)</f>
        <v>Сергеев Сергей Михайлович</v>
      </c>
      <c r="D32" s="261" t="str">
        <f>VLOOKUP(B32,пр.взв!B7:G84,3,FALSE)</f>
        <v>12.04.1988, мс</v>
      </c>
      <c r="E32" s="259" t="str">
        <f>VLOOKUP(B32,пр.взв!B7:G84,4,FALSE)</f>
        <v>ПФО, Самарская, Самара</v>
      </c>
      <c r="F32" s="260"/>
      <c r="G32" s="258" t="str">
        <f>VLOOKUP(B32,пр.взв!B7:G84,6,FALSE)</f>
        <v xml:space="preserve">Коновалов А.П.       </v>
      </c>
      <c r="H32" s="5"/>
      <c r="I32" s="5"/>
      <c r="J32" s="5"/>
      <c r="L32" s="5"/>
      <c r="M32" s="5"/>
      <c r="N32" s="5"/>
    </row>
    <row r="33" spans="1:26" ht="11.1" customHeight="1">
      <c r="A33" s="262"/>
      <c r="B33" s="264"/>
      <c r="C33" s="265"/>
      <c r="D33" s="261"/>
      <c r="E33" s="259"/>
      <c r="F33" s="260"/>
      <c r="G33" s="258"/>
      <c r="H33" s="5"/>
      <c r="I33" s="5"/>
      <c r="J33" s="5"/>
      <c r="L33" s="5"/>
      <c r="M33" s="5"/>
      <c r="N33" s="5"/>
    </row>
    <row r="34" spans="1:26" ht="11.1" customHeight="1">
      <c r="A34" s="293" t="s">
        <v>102</v>
      </c>
      <c r="B34" s="263">
        <v>9</v>
      </c>
      <c r="C34" s="265" t="str">
        <f>VLOOKUP(B34,пр.взв!B7:G84,2,FALSE)</f>
        <v>Кафтайкин Василий Андреевич</v>
      </c>
      <c r="D34" s="261" t="str">
        <f>VLOOKUP(B34,пр.взв!B33:G112,3,FALSE)</f>
        <v>26.06.1986, кмс</v>
      </c>
      <c r="E34" s="259" t="str">
        <f>VLOOKUP(B34,пр.взв!B7:G84,4,FALSE)</f>
        <v>ПФО, Р. Мордовия</v>
      </c>
      <c r="F34" s="260"/>
      <c r="G34" s="258" t="str">
        <f>VLOOKUP(B34,пр.взв!B7:G84,6,FALSE)</f>
        <v>Бадриашвили С.А.</v>
      </c>
    </row>
    <row r="35" spans="1:26" ht="11.1" customHeight="1">
      <c r="A35" s="262"/>
      <c r="B35" s="264"/>
      <c r="C35" s="265"/>
      <c r="D35" s="261"/>
      <c r="E35" s="259"/>
      <c r="F35" s="260"/>
      <c r="G35" s="258"/>
    </row>
    <row r="36" spans="1:26" ht="34.5" customHeight="1">
      <c r="A36" s="291" t="s">
        <v>130</v>
      </c>
      <c r="B36" s="44"/>
      <c r="C36" s="44"/>
      <c r="D36" s="45"/>
      <c r="E36" s="47" t="str">
        <f>HYPERLINK([1]реквизиты!$G$6)</f>
        <v>Балыков Ю.А.</v>
      </c>
      <c r="G36" s="49" t="str">
        <f>HYPERLINK([1]реквизиты!$G$7)</f>
        <v>/г.Заречный/</v>
      </c>
      <c r="H36" s="3"/>
      <c r="I36" s="3"/>
      <c r="J36" s="3"/>
      <c r="K36" s="3"/>
      <c r="L36" s="3"/>
      <c r="M36" s="3"/>
      <c r="N36" s="45"/>
      <c r="O36" s="45"/>
      <c r="P36" s="45"/>
      <c r="Q36" s="51"/>
      <c r="R36" s="48"/>
      <c r="S36" s="51"/>
      <c r="T36" s="48"/>
      <c r="U36" s="51"/>
      <c r="W36" s="51"/>
      <c r="X36" s="48"/>
      <c r="Y36" s="34"/>
      <c r="Z36" s="34"/>
    </row>
    <row r="37" spans="1:26" ht="28.5" customHeight="1">
      <c r="A37" s="52" t="str">
        <f>HYPERLINK([1]реквизиты!$A$8)</f>
        <v>Гл. секретарь, судья ВК</v>
      </c>
      <c r="B37" s="44"/>
      <c r="C37" s="50"/>
      <c r="D37" s="53"/>
      <c r="E37" s="47" t="str">
        <f>HYPERLINK([1]реквизиты!$G$8)</f>
        <v>Рожков В.И.</v>
      </c>
      <c r="F37" s="3"/>
      <c r="G37" s="49" t="str">
        <f>HYPERLINK([1]реквизиты!$G$9)</f>
        <v>/г.Саратов/</v>
      </c>
      <c r="H37" s="3"/>
      <c r="I37" s="3"/>
      <c r="J37" s="3"/>
      <c r="K37" s="3"/>
      <c r="L37" s="3"/>
      <c r="M37" s="3"/>
      <c r="N37" s="45"/>
      <c r="O37" s="45"/>
      <c r="P37" s="45"/>
      <c r="Q37" s="51"/>
      <c r="R37" s="48"/>
      <c r="S37" s="51"/>
      <c r="T37" s="48"/>
      <c r="U37" s="51"/>
      <c r="W37" s="51"/>
      <c r="X37" s="48"/>
      <c r="Y37" s="34"/>
      <c r="Z37" s="34"/>
    </row>
    <row r="38" spans="1:26">
      <c r="A38" s="283"/>
      <c r="B38" s="254"/>
      <c r="C38" s="252"/>
      <c r="D38" s="256"/>
      <c r="E38" s="281"/>
      <c r="F38" s="282"/>
      <c r="G38" s="252"/>
      <c r="H38" s="3"/>
      <c r="I38" s="3"/>
      <c r="J38" s="3"/>
      <c r="K38" s="3"/>
      <c r="L38" s="3"/>
      <c r="M38" s="3"/>
    </row>
    <row r="39" spans="1:26">
      <c r="A39" s="283"/>
      <c r="B39" s="255"/>
      <c r="C39" s="252"/>
      <c r="D39" s="256"/>
      <c r="E39" s="281"/>
      <c r="F39" s="282"/>
      <c r="G39" s="252"/>
      <c r="H39" s="3"/>
      <c r="I39" s="3"/>
      <c r="J39" s="3"/>
      <c r="K39" s="3"/>
      <c r="L39" s="3"/>
      <c r="M39" s="3"/>
    </row>
    <row r="40" spans="1:26">
      <c r="A40" s="283"/>
      <c r="B40" s="254"/>
      <c r="C40" s="252"/>
      <c r="D40" s="256"/>
      <c r="E40" s="281"/>
      <c r="F40" s="282"/>
      <c r="G40" s="252"/>
      <c r="H40" s="3"/>
      <c r="I40" s="3"/>
      <c r="J40" s="3"/>
    </row>
    <row r="41" spans="1:26">
      <c r="A41" s="283"/>
      <c r="B41" s="255"/>
      <c r="C41" s="252"/>
      <c r="D41" s="256"/>
      <c r="E41" s="281"/>
      <c r="F41" s="282"/>
      <c r="G41" s="252"/>
      <c r="H41" s="3"/>
      <c r="I41" s="3"/>
      <c r="J41" s="3"/>
    </row>
    <row r="42" spans="1:26">
      <c r="A42" s="283"/>
      <c r="B42" s="254"/>
      <c r="C42" s="252"/>
      <c r="D42" s="256"/>
      <c r="E42" s="281"/>
      <c r="F42" s="282"/>
      <c r="G42" s="252"/>
      <c r="H42" s="3"/>
      <c r="I42" s="3"/>
      <c r="J42" s="3"/>
    </row>
    <row r="43" spans="1:26">
      <c r="A43" s="283"/>
      <c r="B43" s="255"/>
      <c r="C43" s="252"/>
      <c r="D43" s="256"/>
      <c r="E43" s="281"/>
      <c r="F43" s="282"/>
      <c r="G43" s="252"/>
      <c r="H43" s="3"/>
      <c r="I43" s="3"/>
      <c r="J43" s="3"/>
    </row>
    <row r="44" spans="1:26">
      <c r="A44" s="283"/>
      <c r="B44" s="254"/>
      <c r="C44" s="252"/>
      <c r="D44" s="256"/>
      <c r="E44" s="281"/>
      <c r="F44" s="282"/>
      <c r="G44" s="252"/>
      <c r="H44" s="3"/>
      <c r="I44" s="3"/>
      <c r="J44" s="3"/>
    </row>
    <row r="45" spans="1:26">
      <c r="A45" s="283"/>
      <c r="B45" s="255"/>
      <c r="C45" s="252"/>
      <c r="D45" s="256"/>
      <c r="E45" s="281"/>
      <c r="F45" s="282"/>
      <c r="G45" s="252"/>
      <c r="H45" s="3"/>
      <c r="I45" s="3"/>
      <c r="J45" s="3"/>
    </row>
    <row r="46" spans="1:26">
      <c r="A46" s="283"/>
      <c r="B46" s="254"/>
      <c r="C46" s="252"/>
      <c r="D46" s="256"/>
      <c r="E46" s="281"/>
      <c r="F46" s="282"/>
      <c r="G46" s="252"/>
      <c r="H46" s="3"/>
      <c r="I46" s="3"/>
      <c r="J46" s="3"/>
    </row>
    <row r="47" spans="1:26">
      <c r="A47" s="283"/>
      <c r="B47" s="255"/>
      <c r="C47" s="252"/>
      <c r="D47" s="256"/>
      <c r="E47" s="281"/>
      <c r="F47" s="282"/>
      <c r="G47" s="252"/>
      <c r="H47" s="3"/>
      <c r="I47" s="3"/>
      <c r="J47" s="3"/>
    </row>
    <row r="48" spans="1:26">
      <c r="A48" s="283"/>
      <c r="B48" s="254"/>
      <c r="C48" s="252"/>
      <c r="D48" s="256"/>
      <c r="E48" s="281"/>
      <c r="F48" s="282"/>
      <c r="G48" s="252"/>
      <c r="H48" s="3"/>
      <c r="I48" s="3"/>
      <c r="J48" s="3"/>
    </row>
    <row r="49" spans="1:10">
      <c r="A49" s="283"/>
      <c r="B49" s="255"/>
      <c r="C49" s="252"/>
      <c r="D49" s="256"/>
      <c r="E49" s="281"/>
      <c r="F49" s="282"/>
      <c r="G49" s="252"/>
      <c r="H49" s="3"/>
      <c r="I49" s="3"/>
      <c r="J49" s="3"/>
    </row>
    <row r="50" spans="1:10">
      <c r="A50" s="283"/>
      <c r="B50" s="254"/>
      <c r="C50" s="252"/>
      <c r="D50" s="256"/>
      <c r="E50" s="281"/>
      <c r="F50" s="282"/>
      <c r="G50" s="252"/>
      <c r="H50" s="3"/>
      <c r="I50" s="3"/>
      <c r="J50" s="3"/>
    </row>
    <row r="51" spans="1:10">
      <c r="A51" s="283"/>
      <c r="B51" s="255"/>
      <c r="C51" s="252"/>
      <c r="D51" s="256"/>
      <c r="E51" s="281"/>
      <c r="F51" s="282"/>
      <c r="G51" s="252"/>
      <c r="H51" s="3"/>
      <c r="I51" s="3"/>
      <c r="J51" s="3"/>
    </row>
    <row r="52" spans="1:10">
      <c r="A52" s="283"/>
      <c r="B52" s="254"/>
      <c r="C52" s="252"/>
      <c r="D52" s="256"/>
      <c r="E52" s="281"/>
      <c r="F52" s="282"/>
      <c r="G52" s="252"/>
      <c r="H52" s="3"/>
      <c r="I52" s="3"/>
      <c r="J52" s="3"/>
    </row>
    <row r="53" spans="1:10">
      <c r="A53" s="283"/>
      <c r="B53" s="255"/>
      <c r="C53" s="252"/>
      <c r="D53" s="256"/>
      <c r="E53" s="281"/>
      <c r="F53" s="282"/>
      <c r="G53" s="252"/>
      <c r="H53" s="3"/>
      <c r="I53" s="3"/>
      <c r="J53" s="3"/>
    </row>
    <row r="54" spans="1:10">
      <c r="A54" s="283"/>
      <c r="B54" s="254"/>
      <c r="C54" s="252"/>
      <c r="D54" s="256"/>
      <c r="E54" s="281"/>
      <c r="F54" s="282"/>
      <c r="G54" s="252"/>
      <c r="H54" s="3"/>
      <c r="I54" s="3"/>
      <c r="J54" s="3"/>
    </row>
    <row r="55" spans="1:10">
      <c r="A55" s="283"/>
      <c r="B55" s="255"/>
      <c r="C55" s="252"/>
      <c r="D55" s="256"/>
      <c r="E55" s="281"/>
      <c r="F55" s="282"/>
      <c r="G55" s="252"/>
      <c r="H55" s="3"/>
      <c r="I55" s="3"/>
      <c r="J55" s="3"/>
    </row>
    <row r="56" spans="1:10">
      <c r="A56" s="283"/>
      <c r="B56" s="254"/>
      <c r="C56" s="252"/>
      <c r="D56" s="256"/>
      <c r="E56" s="281"/>
      <c r="F56" s="282"/>
      <c r="G56" s="252"/>
      <c r="H56" s="3"/>
      <c r="I56" s="3"/>
      <c r="J56" s="3"/>
    </row>
    <row r="57" spans="1:10">
      <c r="A57" s="283"/>
      <c r="B57" s="255"/>
      <c r="C57" s="252"/>
      <c r="D57" s="256"/>
      <c r="E57" s="281"/>
      <c r="F57" s="282"/>
      <c r="G57" s="252"/>
      <c r="H57" s="3"/>
      <c r="I57" s="3"/>
      <c r="J57" s="3"/>
    </row>
    <row r="58" spans="1:10">
      <c r="A58" s="283"/>
      <c r="B58" s="254"/>
      <c r="C58" s="252"/>
      <c r="D58" s="256"/>
      <c r="E58" s="281"/>
      <c r="F58" s="282"/>
      <c r="G58" s="252"/>
      <c r="H58" s="3"/>
      <c r="I58" s="3"/>
      <c r="J58" s="3"/>
    </row>
    <row r="59" spans="1:10">
      <c r="A59" s="283"/>
      <c r="B59" s="255"/>
      <c r="C59" s="252"/>
      <c r="D59" s="256"/>
      <c r="E59" s="281"/>
      <c r="F59" s="282"/>
      <c r="G59" s="252"/>
      <c r="H59" s="3"/>
      <c r="I59" s="3"/>
      <c r="J59" s="3"/>
    </row>
    <row r="60" spans="1:10">
      <c r="A60" s="283"/>
      <c r="B60" s="254"/>
      <c r="C60" s="252"/>
      <c r="D60" s="256"/>
      <c r="E60" s="281"/>
      <c r="F60" s="282"/>
      <c r="G60" s="252"/>
      <c r="H60" s="3"/>
      <c r="I60" s="3"/>
      <c r="J60" s="3"/>
    </row>
    <row r="61" spans="1:10">
      <c r="A61" s="283"/>
      <c r="B61" s="255"/>
      <c r="C61" s="252"/>
      <c r="D61" s="256"/>
      <c r="E61" s="281"/>
      <c r="F61" s="282"/>
      <c r="G61" s="252"/>
      <c r="H61" s="3"/>
      <c r="I61" s="3"/>
      <c r="J61" s="3"/>
    </row>
    <row r="62" spans="1:10">
      <c r="A62" s="283"/>
      <c r="B62" s="254"/>
      <c r="C62" s="252"/>
      <c r="D62" s="256"/>
      <c r="E62" s="281"/>
      <c r="F62" s="282"/>
      <c r="G62" s="252"/>
      <c r="H62" s="3"/>
      <c r="I62" s="3"/>
      <c r="J62" s="3"/>
    </row>
    <row r="63" spans="1:10">
      <c r="A63" s="283"/>
      <c r="B63" s="255"/>
      <c r="C63" s="252"/>
      <c r="D63" s="256"/>
      <c r="E63" s="281"/>
      <c r="F63" s="282"/>
      <c r="G63" s="252"/>
      <c r="H63" s="3"/>
      <c r="I63" s="3"/>
      <c r="J63" s="3"/>
    </row>
    <row r="64" spans="1:10">
      <c r="A64" s="283"/>
      <c r="B64" s="254"/>
      <c r="C64" s="252"/>
      <c r="D64" s="256"/>
      <c r="E64" s="281"/>
      <c r="F64" s="282"/>
      <c r="G64" s="252"/>
      <c r="H64" s="3"/>
      <c r="I64" s="3"/>
      <c r="J64" s="3"/>
    </row>
    <row r="65" spans="1:10">
      <c r="A65" s="283"/>
      <c r="B65" s="255"/>
      <c r="C65" s="252"/>
      <c r="D65" s="256"/>
      <c r="E65" s="281"/>
      <c r="F65" s="282"/>
      <c r="G65" s="252"/>
      <c r="H65" s="3"/>
      <c r="I65" s="3"/>
      <c r="J65" s="3"/>
    </row>
    <row r="66" spans="1:10">
      <c r="A66" s="283"/>
      <c r="B66" s="254"/>
      <c r="C66" s="252"/>
      <c r="D66" s="256"/>
      <c r="E66" s="281"/>
      <c r="F66" s="282"/>
      <c r="G66" s="252"/>
      <c r="H66" s="3"/>
      <c r="I66" s="3"/>
      <c r="J66" s="3"/>
    </row>
    <row r="67" spans="1:10">
      <c r="A67" s="283"/>
      <c r="B67" s="255"/>
      <c r="C67" s="252"/>
      <c r="D67" s="256"/>
      <c r="E67" s="281"/>
      <c r="F67" s="282"/>
      <c r="G67" s="252"/>
      <c r="H67" s="3"/>
      <c r="I67" s="3"/>
      <c r="J67" s="3"/>
    </row>
    <row r="68" spans="1:10">
      <c r="A68" s="283"/>
      <c r="B68" s="254"/>
      <c r="C68" s="252"/>
      <c r="D68" s="256"/>
      <c r="E68" s="281"/>
      <c r="F68" s="282"/>
      <c r="G68" s="252"/>
      <c r="H68" s="3"/>
      <c r="I68" s="3"/>
      <c r="J68" s="3"/>
    </row>
    <row r="69" spans="1:10">
      <c r="A69" s="283"/>
      <c r="B69" s="255"/>
      <c r="C69" s="252"/>
      <c r="D69" s="256"/>
      <c r="E69" s="281"/>
      <c r="F69" s="282"/>
      <c r="G69" s="252"/>
      <c r="H69" s="3"/>
      <c r="I69" s="3"/>
      <c r="J69" s="3"/>
    </row>
    <row r="70" spans="1:10">
      <c r="A70" s="283"/>
      <c r="B70" s="254"/>
      <c r="C70" s="252"/>
      <c r="D70" s="256"/>
      <c r="E70" s="281"/>
      <c r="F70" s="282"/>
      <c r="G70" s="252"/>
      <c r="H70" s="3"/>
      <c r="I70" s="3"/>
      <c r="J70" s="3"/>
    </row>
    <row r="71" spans="1:10">
      <c r="A71" s="283"/>
      <c r="B71" s="255"/>
      <c r="C71" s="252"/>
      <c r="D71" s="256"/>
      <c r="E71" s="281"/>
      <c r="F71" s="282"/>
      <c r="G71" s="252"/>
      <c r="H71" s="3"/>
      <c r="I71" s="3"/>
      <c r="J71" s="3"/>
    </row>
    <row r="72" spans="1:10">
      <c r="A72" s="283"/>
      <c r="B72" s="254"/>
      <c r="C72" s="252"/>
      <c r="D72" s="256"/>
      <c r="E72" s="281"/>
      <c r="F72" s="282"/>
      <c r="G72" s="252"/>
      <c r="H72" s="3"/>
      <c r="I72" s="3"/>
      <c r="J72" s="3"/>
    </row>
    <row r="73" spans="1:10">
      <c r="A73" s="283"/>
      <c r="B73" s="255"/>
      <c r="C73" s="252"/>
      <c r="D73" s="256"/>
      <c r="E73" s="281"/>
      <c r="F73" s="282"/>
      <c r="G73" s="252"/>
      <c r="H73" s="3"/>
      <c r="I73" s="3"/>
      <c r="J73" s="3"/>
    </row>
    <row r="74" spans="1:10">
      <c r="A74" s="283"/>
      <c r="B74" s="254"/>
      <c r="C74" s="252"/>
      <c r="D74" s="256"/>
      <c r="E74" s="281"/>
      <c r="F74" s="282"/>
      <c r="G74" s="252"/>
      <c r="H74" s="3"/>
      <c r="I74" s="3"/>
      <c r="J74" s="3"/>
    </row>
    <row r="75" spans="1:10">
      <c r="A75" s="283"/>
      <c r="B75" s="255"/>
      <c r="C75" s="252"/>
      <c r="D75" s="256"/>
      <c r="E75" s="281"/>
      <c r="F75" s="282"/>
      <c r="G75" s="252"/>
      <c r="H75" s="3"/>
      <c r="I75" s="3"/>
      <c r="J75" s="3"/>
    </row>
    <row r="76" spans="1:10">
      <c r="A76" s="60"/>
      <c r="B76" s="38"/>
      <c r="C76" s="28"/>
      <c r="D76" s="29"/>
      <c r="E76" s="31"/>
      <c r="F76" s="61"/>
      <c r="G76" s="28"/>
      <c r="H76" s="3"/>
      <c r="I76" s="3"/>
      <c r="J76" s="3"/>
    </row>
    <row r="77" spans="1:10">
      <c r="A77" s="3"/>
      <c r="B77" s="3"/>
      <c r="C77" s="3"/>
      <c r="D77" s="3"/>
      <c r="E77" s="3"/>
      <c r="F77" s="3"/>
      <c r="G77" s="3"/>
      <c r="H77" s="3"/>
      <c r="I77" s="3"/>
      <c r="J77" s="3"/>
    </row>
    <row r="78" spans="1:10">
      <c r="A78" s="3"/>
      <c r="B78" s="3"/>
      <c r="C78" s="3"/>
      <c r="D78" s="3"/>
      <c r="E78" s="3"/>
      <c r="F78" s="3"/>
      <c r="G78" s="3"/>
      <c r="H78" s="3"/>
      <c r="I78" s="3"/>
      <c r="J78" s="3"/>
    </row>
    <row r="79" spans="1:10">
      <c r="A79" s="3"/>
      <c r="B79" s="3"/>
      <c r="C79" s="3"/>
      <c r="D79" s="3"/>
      <c r="E79" s="3"/>
      <c r="F79" s="3"/>
      <c r="G79" s="3"/>
      <c r="H79" s="3"/>
      <c r="I79" s="3"/>
      <c r="J79" s="3"/>
    </row>
    <row r="80" spans="1:10">
      <c r="A80" s="3"/>
      <c r="B80" s="3"/>
      <c r="C80" s="3"/>
      <c r="D80" s="3"/>
      <c r="E80" s="3"/>
      <c r="F80" s="3"/>
      <c r="G80" s="3"/>
      <c r="H80" s="3"/>
      <c r="I80" s="3"/>
      <c r="J80" s="3"/>
    </row>
    <row r="81" spans="1:10">
      <c r="A81" s="3"/>
      <c r="B81" s="3"/>
      <c r="C81" s="3"/>
      <c r="D81" s="3"/>
      <c r="E81" s="3"/>
      <c r="F81" s="3"/>
      <c r="G81" s="3"/>
      <c r="H81" s="3"/>
      <c r="I81" s="3"/>
      <c r="J81" s="3"/>
    </row>
    <row r="82" spans="1:10">
      <c r="A82" s="3"/>
      <c r="B82" s="3"/>
      <c r="C82" s="3"/>
      <c r="D82" s="3"/>
      <c r="E82" s="3"/>
      <c r="F82" s="3"/>
      <c r="G82" s="3"/>
      <c r="H82" s="3"/>
      <c r="I82" s="3"/>
      <c r="J82" s="3"/>
    </row>
    <row r="83" spans="1:10">
      <c r="A83" s="3"/>
      <c r="B83" s="3"/>
      <c r="C83" s="3"/>
      <c r="D83" s="3"/>
      <c r="E83" s="3"/>
      <c r="F83" s="3"/>
      <c r="G83" s="3"/>
      <c r="H83" s="3"/>
      <c r="I83" s="3"/>
      <c r="J83" s="3"/>
    </row>
    <row r="84" spans="1:10">
      <c r="A84" s="3"/>
      <c r="B84" s="3"/>
      <c r="C84" s="3"/>
      <c r="D84" s="3"/>
      <c r="E84" s="3"/>
      <c r="F84" s="3"/>
      <c r="G84" s="3"/>
      <c r="H84" s="3"/>
      <c r="I84" s="3"/>
      <c r="J84" s="3"/>
    </row>
    <row r="85" spans="1:10">
      <c r="A85" s="3"/>
      <c r="B85" s="3"/>
      <c r="C85" s="3"/>
      <c r="D85" s="3"/>
      <c r="E85" s="3"/>
      <c r="F85" s="3"/>
      <c r="G85" s="3"/>
      <c r="H85" s="3"/>
      <c r="I85" s="3"/>
      <c r="J85" s="3"/>
    </row>
    <row r="86" spans="1:10">
      <c r="A86" s="3"/>
      <c r="B86" s="3"/>
      <c r="C86" s="3"/>
      <c r="D86" s="3"/>
      <c r="E86" s="3"/>
      <c r="F86" s="3"/>
      <c r="G86" s="3"/>
      <c r="H86" s="3"/>
      <c r="I86" s="3"/>
      <c r="J86" s="3"/>
    </row>
    <row r="87" spans="1:10">
      <c r="A87" s="3"/>
      <c r="B87" s="3"/>
      <c r="C87" s="3"/>
      <c r="D87" s="3"/>
      <c r="E87" s="3"/>
      <c r="F87" s="3"/>
      <c r="G87" s="3"/>
      <c r="H87" s="3"/>
      <c r="I87" s="3"/>
      <c r="J87" s="3"/>
    </row>
    <row r="88" spans="1:10">
      <c r="A88" s="3"/>
      <c r="B88" s="3"/>
      <c r="C88" s="3"/>
      <c r="D88" s="3"/>
      <c r="E88" s="3"/>
      <c r="F88" s="3"/>
      <c r="G88" s="3"/>
      <c r="H88" s="3"/>
      <c r="I88" s="3"/>
      <c r="J88" s="3"/>
    </row>
    <row r="89" spans="1:10">
      <c r="A89" s="3"/>
      <c r="B89" s="3"/>
      <c r="C89" s="3"/>
      <c r="D89" s="3"/>
      <c r="E89" s="3"/>
      <c r="F89" s="3"/>
      <c r="G89" s="3"/>
      <c r="H89" s="3"/>
      <c r="I89" s="3"/>
      <c r="J89" s="3"/>
    </row>
    <row r="90" spans="1:10">
      <c r="A90" s="3"/>
      <c r="B90" s="3"/>
      <c r="C90" s="3"/>
      <c r="D90" s="3"/>
      <c r="E90" s="3"/>
      <c r="F90" s="3"/>
      <c r="G90" s="3"/>
      <c r="H90" s="3"/>
      <c r="I90" s="3"/>
      <c r="J90" s="3"/>
    </row>
    <row r="91" spans="1:10">
      <c r="A91" s="3"/>
      <c r="B91" s="3"/>
      <c r="C91" s="3"/>
      <c r="D91" s="3"/>
      <c r="E91" s="3"/>
      <c r="F91" s="3"/>
      <c r="G91" s="3"/>
      <c r="H91" s="3"/>
      <c r="I91" s="3"/>
      <c r="J91" s="3"/>
    </row>
    <row r="92" spans="1:10">
      <c r="A92" s="3"/>
      <c r="B92" s="3"/>
      <c r="C92" s="3"/>
      <c r="D92" s="3"/>
      <c r="E92" s="3"/>
      <c r="F92" s="3"/>
      <c r="G92" s="3"/>
      <c r="H92" s="3"/>
      <c r="I92" s="3"/>
      <c r="J92" s="3"/>
    </row>
    <row r="93" spans="1:10">
      <c r="A93" s="3"/>
      <c r="B93" s="3"/>
      <c r="C93" s="3"/>
      <c r="D93" s="3"/>
      <c r="E93" s="3"/>
      <c r="F93" s="3"/>
      <c r="G93" s="3"/>
      <c r="H93" s="3"/>
      <c r="I93" s="3"/>
      <c r="J93" s="3"/>
    </row>
    <row r="94" spans="1:10">
      <c r="A94" s="3"/>
      <c r="B94" s="3"/>
      <c r="C94" s="3"/>
      <c r="D94" s="3"/>
      <c r="E94" s="3"/>
      <c r="F94" s="3"/>
      <c r="G94" s="3"/>
      <c r="H94" s="3"/>
      <c r="I94" s="3"/>
      <c r="J94" s="3"/>
    </row>
    <row r="95" spans="1:10">
      <c r="A95" s="3"/>
      <c r="B95" s="3"/>
      <c r="C95" s="3"/>
      <c r="D95" s="3"/>
      <c r="E95" s="3"/>
      <c r="F95" s="3"/>
      <c r="G95" s="3"/>
      <c r="H95" s="3"/>
      <c r="I95" s="3"/>
      <c r="J95" s="3"/>
    </row>
    <row r="96" spans="1:10">
      <c r="A96" s="3"/>
      <c r="B96" s="3"/>
      <c r="C96" s="3"/>
      <c r="D96" s="3"/>
      <c r="E96" s="3"/>
      <c r="F96" s="3"/>
      <c r="G96" s="3"/>
      <c r="H96" s="3"/>
      <c r="I96" s="3"/>
      <c r="J96" s="3"/>
    </row>
    <row r="97" spans="1:10">
      <c r="A97" s="3"/>
      <c r="B97" s="3"/>
      <c r="C97" s="3"/>
      <c r="D97" s="3"/>
      <c r="E97" s="3"/>
      <c r="F97" s="3"/>
      <c r="G97" s="3"/>
      <c r="H97" s="3"/>
      <c r="I97" s="3"/>
      <c r="J97" s="3"/>
    </row>
    <row r="98" spans="1:10">
      <c r="A98" s="3"/>
      <c r="B98" s="3"/>
      <c r="C98" s="3"/>
      <c r="D98" s="3"/>
      <c r="E98" s="3"/>
      <c r="F98" s="3"/>
      <c r="G98" s="3"/>
      <c r="H98" s="3"/>
      <c r="I98" s="3"/>
      <c r="J98" s="3"/>
    </row>
    <row r="99" spans="1:10">
      <c r="A99" s="3"/>
      <c r="B99" s="3"/>
      <c r="C99" s="3"/>
      <c r="D99" s="3"/>
      <c r="E99" s="3"/>
      <c r="F99" s="3"/>
      <c r="G99" s="3"/>
      <c r="H99" s="3"/>
      <c r="I99" s="3"/>
      <c r="J99" s="3"/>
    </row>
  </sheetData>
  <mergeCells count="249">
    <mergeCell ref="G72:G73"/>
    <mergeCell ref="A74:A75"/>
    <mergeCell ref="B74:B75"/>
    <mergeCell ref="C74:C75"/>
    <mergeCell ref="D74:D75"/>
    <mergeCell ref="E74:E75"/>
    <mergeCell ref="F74:F75"/>
    <mergeCell ref="G74:G75"/>
    <mergeCell ref="A72:A73"/>
    <mergeCell ref="B72:B73"/>
    <mergeCell ref="C72:C73"/>
    <mergeCell ref="D72:D73"/>
    <mergeCell ref="E72:E73"/>
    <mergeCell ref="F72:F73"/>
    <mergeCell ref="G68:G69"/>
    <mergeCell ref="A70:A71"/>
    <mergeCell ref="B70:B71"/>
    <mergeCell ref="C70:C71"/>
    <mergeCell ref="D70:D71"/>
    <mergeCell ref="E70:E71"/>
    <mergeCell ref="F70:F71"/>
    <mergeCell ref="G70:G71"/>
    <mergeCell ref="A68:A69"/>
    <mergeCell ref="B68:B69"/>
    <mergeCell ref="C68:C69"/>
    <mergeCell ref="D68:D69"/>
    <mergeCell ref="E68:E69"/>
    <mergeCell ref="F68:F69"/>
    <mergeCell ref="G64:G65"/>
    <mergeCell ref="A66:A67"/>
    <mergeCell ref="B66:B67"/>
    <mergeCell ref="C66:C67"/>
    <mergeCell ref="D66:D67"/>
    <mergeCell ref="E66:E67"/>
    <mergeCell ref="F66:F67"/>
    <mergeCell ref="G66:G67"/>
    <mergeCell ref="A64:A65"/>
    <mergeCell ref="B64:B65"/>
    <mergeCell ref="C64:C65"/>
    <mergeCell ref="D64:D65"/>
    <mergeCell ref="E64:E65"/>
    <mergeCell ref="F64:F65"/>
    <mergeCell ref="G60:G61"/>
    <mergeCell ref="A62:A63"/>
    <mergeCell ref="B62:B63"/>
    <mergeCell ref="C62:C63"/>
    <mergeCell ref="D62:D63"/>
    <mergeCell ref="E62:E63"/>
    <mergeCell ref="F62:F63"/>
    <mergeCell ref="G62:G63"/>
    <mergeCell ref="A60:A61"/>
    <mergeCell ref="B60:B61"/>
    <mergeCell ref="C60:C61"/>
    <mergeCell ref="D60:D61"/>
    <mergeCell ref="E60:E61"/>
    <mergeCell ref="F60:F61"/>
    <mergeCell ref="G56:G57"/>
    <mergeCell ref="A58:A59"/>
    <mergeCell ref="B58:B59"/>
    <mergeCell ref="C58:C59"/>
    <mergeCell ref="D58:D59"/>
    <mergeCell ref="E58:E59"/>
    <mergeCell ref="F58:F59"/>
    <mergeCell ref="G58:G59"/>
    <mergeCell ref="A56:A57"/>
    <mergeCell ref="B56:B57"/>
    <mergeCell ref="C56:C57"/>
    <mergeCell ref="D56:D57"/>
    <mergeCell ref="E56:E57"/>
    <mergeCell ref="F56:F57"/>
    <mergeCell ref="G52:G53"/>
    <mergeCell ref="A54:A55"/>
    <mergeCell ref="B54:B55"/>
    <mergeCell ref="C54:C55"/>
    <mergeCell ref="D54:D55"/>
    <mergeCell ref="E54:E55"/>
    <mergeCell ref="F54:F55"/>
    <mergeCell ref="G54:G55"/>
    <mergeCell ref="A52:A53"/>
    <mergeCell ref="B52:B53"/>
    <mergeCell ref="C52:C53"/>
    <mergeCell ref="D52:D53"/>
    <mergeCell ref="E52:E53"/>
    <mergeCell ref="F52:F53"/>
    <mergeCell ref="G48:G49"/>
    <mergeCell ref="A50:A51"/>
    <mergeCell ref="B50:B51"/>
    <mergeCell ref="C50:C51"/>
    <mergeCell ref="D50:D51"/>
    <mergeCell ref="E50:E51"/>
    <mergeCell ref="F50:F51"/>
    <mergeCell ref="G50:G51"/>
    <mergeCell ref="A48:A49"/>
    <mergeCell ref="B48:B49"/>
    <mergeCell ref="C48:C49"/>
    <mergeCell ref="D48:D49"/>
    <mergeCell ref="E48:E49"/>
    <mergeCell ref="F48:F49"/>
    <mergeCell ref="G44:G45"/>
    <mergeCell ref="A46:A47"/>
    <mergeCell ref="B46:B47"/>
    <mergeCell ref="C46:C47"/>
    <mergeCell ref="D46:D47"/>
    <mergeCell ref="E46:E47"/>
    <mergeCell ref="F46:F47"/>
    <mergeCell ref="G46:G47"/>
    <mergeCell ref="A44:A45"/>
    <mergeCell ref="B44:B45"/>
    <mergeCell ref="C44:C45"/>
    <mergeCell ref="D44:D45"/>
    <mergeCell ref="E44:E45"/>
    <mergeCell ref="F44:F45"/>
    <mergeCell ref="E40:E41"/>
    <mergeCell ref="F40:F41"/>
    <mergeCell ref="G40:G41"/>
    <mergeCell ref="A42:A43"/>
    <mergeCell ref="B42:B43"/>
    <mergeCell ref="C42:C43"/>
    <mergeCell ref="D42:D43"/>
    <mergeCell ref="E42:E43"/>
    <mergeCell ref="F42:F43"/>
    <mergeCell ref="G42:G43"/>
    <mergeCell ref="A38:A39"/>
    <mergeCell ref="B38:B39"/>
    <mergeCell ref="C38:C39"/>
    <mergeCell ref="D38:D39"/>
    <mergeCell ref="A40:A41"/>
    <mergeCell ref="B40:B41"/>
    <mergeCell ref="C40:C41"/>
    <mergeCell ref="D40:D41"/>
    <mergeCell ref="E38:E39"/>
    <mergeCell ref="F38:F39"/>
    <mergeCell ref="G38:G39"/>
    <mergeCell ref="F32:F33"/>
    <mergeCell ref="G32:G33"/>
    <mergeCell ref="G34:G35"/>
    <mergeCell ref="A34:A35"/>
    <mergeCell ref="B34:B35"/>
    <mergeCell ref="C34:C35"/>
    <mergeCell ref="D34:D35"/>
    <mergeCell ref="E34:E35"/>
    <mergeCell ref="F34:F35"/>
    <mergeCell ref="F30:F31"/>
    <mergeCell ref="A6:A7"/>
    <mergeCell ref="B6:B7"/>
    <mergeCell ref="C6:C7"/>
    <mergeCell ref="G30:G31"/>
    <mergeCell ref="A32:A33"/>
    <mergeCell ref="B32:B33"/>
    <mergeCell ref="C32:C33"/>
    <mergeCell ref="D32:D33"/>
    <mergeCell ref="E32:E33"/>
    <mergeCell ref="D4:D5"/>
    <mergeCell ref="E4:E5"/>
    <mergeCell ref="F4:F5"/>
    <mergeCell ref="G4:G5"/>
    <mergeCell ref="D3:F3"/>
    <mergeCell ref="A30:A31"/>
    <mergeCell ref="B30:B31"/>
    <mergeCell ref="C30:C31"/>
    <mergeCell ref="D30:D31"/>
    <mergeCell ref="E30:E31"/>
    <mergeCell ref="D6:D7"/>
    <mergeCell ref="E6:E7"/>
    <mergeCell ref="F6:F7"/>
    <mergeCell ref="G6:G7"/>
    <mergeCell ref="A1:G1"/>
    <mergeCell ref="A2:C2"/>
    <mergeCell ref="D2:G2"/>
    <mergeCell ref="A4:A5"/>
    <mergeCell ref="B4:B5"/>
    <mergeCell ref="C4:C5"/>
    <mergeCell ref="G8:G9"/>
    <mergeCell ref="A10:A11"/>
    <mergeCell ref="B10:B11"/>
    <mergeCell ref="C10:C11"/>
    <mergeCell ref="D10:D11"/>
    <mergeCell ref="E10:E11"/>
    <mergeCell ref="F10:F11"/>
    <mergeCell ref="G10:G11"/>
    <mergeCell ref="A8:A9"/>
    <mergeCell ref="B8:B9"/>
    <mergeCell ref="C12:C13"/>
    <mergeCell ref="D12:D13"/>
    <mergeCell ref="E8:E9"/>
    <mergeCell ref="F8:F9"/>
    <mergeCell ref="C8:C9"/>
    <mergeCell ref="D8:D9"/>
    <mergeCell ref="E12:E13"/>
    <mergeCell ref="F12:F13"/>
    <mergeCell ref="G12:G13"/>
    <mergeCell ref="A14:A15"/>
    <mergeCell ref="B14:B15"/>
    <mergeCell ref="C14:C15"/>
    <mergeCell ref="D14:D15"/>
    <mergeCell ref="E14:E15"/>
    <mergeCell ref="F14:F15"/>
    <mergeCell ref="G14:G15"/>
    <mergeCell ref="A12:A13"/>
    <mergeCell ref="B12:B13"/>
    <mergeCell ref="C18:C19"/>
    <mergeCell ref="D18:D19"/>
    <mergeCell ref="E18:E19"/>
    <mergeCell ref="F18:F19"/>
    <mergeCell ref="G18:G19"/>
    <mergeCell ref="A16:A17"/>
    <mergeCell ref="B16:B17"/>
    <mergeCell ref="C16:C17"/>
    <mergeCell ref="D16:D17"/>
    <mergeCell ref="G22:G23"/>
    <mergeCell ref="A20:A21"/>
    <mergeCell ref="B20:B21"/>
    <mergeCell ref="C20:C21"/>
    <mergeCell ref="D20:D21"/>
    <mergeCell ref="E16:E17"/>
    <mergeCell ref="F16:F17"/>
    <mergeCell ref="G16:G17"/>
    <mergeCell ref="A18:A19"/>
    <mergeCell ref="B18:B19"/>
    <mergeCell ref="B24:B25"/>
    <mergeCell ref="E20:E21"/>
    <mergeCell ref="F20:F21"/>
    <mergeCell ref="G20:G21"/>
    <mergeCell ref="A22:A23"/>
    <mergeCell ref="B22:B23"/>
    <mergeCell ref="C22:C23"/>
    <mergeCell ref="D22:D23"/>
    <mergeCell ref="E22:E23"/>
    <mergeCell ref="F22:F23"/>
    <mergeCell ref="A28:A29"/>
    <mergeCell ref="B28:B29"/>
    <mergeCell ref="C28:C29"/>
    <mergeCell ref="D28:D29"/>
    <mergeCell ref="C24:C25"/>
    <mergeCell ref="D24:D25"/>
    <mergeCell ref="A26:A27"/>
    <mergeCell ref="B26:B27"/>
    <mergeCell ref="C26:C27"/>
    <mergeCell ref="A24:A25"/>
    <mergeCell ref="G24:G25"/>
    <mergeCell ref="E28:E29"/>
    <mergeCell ref="F28:F29"/>
    <mergeCell ref="D26:D27"/>
    <mergeCell ref="G28:G29"/>
    <mergeCell ref="G26:G27"/>
    <mergeCell ref="E24:E25"/>
    <mergeCell ref="F24:F25"/>
    <mergeCell ref="E26:E27"/>
    <mergeCell ref="F26:F27"/>
  </mergeCells>
  <phoneticPr fontId="14" type="noConversion"/>
  <printOptions horizontalCentered="1"/>
  <pageMargins left="0.19685039370078741" right="0.19685039370078741" top="0.19685039370078741" bottom="0.19685039370078741" header="0.51181102362204722" footer="0.51181102362204722"/>
  <pageSetup paperSize="9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Лист5" enableFormatConditionsCalculation="0">
    <tabColor indexed="34"/>
  </sheetPr>
  <dimension ref="A1:I42"/>
  <sheetViews>
    <sheetView topLeftCell="A15" workbookViewId="0">
      <selection activeCell="F28" sqref="F28"/>
    </sheetView>
  </sheetViews>
  <sheetFormatPr defaultRowHeight="12.75"/>
  <cols>
    <col min="1" max="1" width="4.7109375" customWidth="1"/>
    <col min="2" max="2" width="5.5703125" customWidth="1"/>
    <col min="3" max="3" width="24.42578125" customWidth="1"/>
    <col min="6" max="6" width="21.42578125" customWidth="1"/>
  </cols>
  <sheetData>
    <row r="1" spans="1:9" ht="15.75">
      <c r="F1" s="56" t="str">
        <f>HYPERLINK(пр.взв!D4)</f>
        <v>В.к.    82  кг.</v>
      </c>
    </row>
    <row r="2" spans="1:9">
      <c r="C2" s="6" t="s">
        <v>24</v>
      </c>
    </row>
    <row r="3" spans="1:9">
      <c r="C3" s="7" t="s">
        <v>25</v>
      </c>
    </row>
    <row r="4" spans="1:9">
      <c r="A4" s="237" t="s">
        <v>26</v>
      </c>
      <c r="B4" s="237" t="s">
        <v>5</v>
      </c>
      <c r="C4" s="231" t="s">
        <v>2</v>
      </c>
      <c r="D4" s="237" t="s">
        <v>17</v>
      </c>
      <c r="E4" s="237" t="s">
        <v>18</v>
      </c>
      <c r="F4" s="237" t="s">
        <v>19</v>
      </c>
      <c r="G4" s="237" t="s">
        <v>20</v>
      </c>
      <c r="H4" s="237" t="s">
        <v>21</v>
      </c>
      <c r="I4" s="237" t="s">
        <v>22</v>
      </c>
    </row>
    <row r="5" spans="1:9">
      <c r="A5" s="238"/>
      <c r="B5" s="238"/>
      <c r="C5" s="238"/>
      <c r="D5" s="238"/>
      <c r="E5" s="238"/>
      <c r="F5" s="238"/>
      <c r="G5" s="238"/>
      <c r="H5" s="238"/>
      <c r="I5" s="238"/>
    </row>
    <row r="6" spans="1:9">
      <c r="A6" s="287"/>
      <c r="B6" s="290"/>
      <c r="C6" s="284" t="e">
        <f>VLOOKUP(B6,пр.взв!B7:E28,2,FALSE)</f>
        <v>#N/A</v>
      </c>
      <c r="D6" s="284" t="e">
        <f>VLOOKUP(C6,пр.взв!C7:F28,2,FALSE)</f>
        <v>#N/A</v>
      </c>
      <c r="E6" s="284" t="e">
        <f>VLOOKUP(D6,пр.взв!D7:G28,2,FALSE)</f>
        <v>#N/A</v>
      </c>
      <c r="F6" s="285"/>
      <c r="G6" s="288"/>
      <c r="H6" s="289"/>
      <c r="I6" s="237"/>
    </row>
    <row r="7" spans="1:9">
      <c r="A7" s="287"/>
      <c r="B7" s="237"/>
      <c r="C7" s="284"/>
      <c r="D7" s="284"/>
      <c r="E7" s="284"/>
      <c r="F7" s="285"/>
      <c r="G7" s="285"/>
      <c r="H7" s="289"/>
      <c r="I7" s="237"/>
    </row>
    <row r="8" spans="1:9">
      <c r="A8" s="286"/>
      <c r="B8" s="290"/>
      <c r="C8" s="284" t="e">
        <f>VLOOKUP(B8,пр.взв!B7:E28,2,FALSE)</f>
        <v>#N/A</v>
      </c>
      <c r="D8" s="284" t="e">
        <f>VLOOKUP(C8,пр.взв!C7:F28,2,FALSE)</f>
        <v>#N/A</v>
      </c>
      <c r="E8" s="284" t="e">
        <f>VLOOKUP(D8,пр.взв!D7:G28,2,FALSE)</f>
        <v>#N/A</v>
      </c>
      <c r="F8" s="285"/>
      <c r="G8" s="285"/>
      <c r="H8" s="237"/>
      <c r="I8" s="237"/>
    </row>
    <row r="9" spans="1:9">
      <c r="A9" s="286"/>
      <c r="B9" s="237"/>
      <c r="C9" s="284"/>
      <c r="D9" s="284"/>
      <c r="E9" s="284"/>
      <c r="F9" s="285"/>
      <c r="G9" s="285"/>
      <c r="H9" s="237"/>
      <c r="I9" s="237"/>
    </row>
    <row r="10" spans="1:9" ht="25.15" customHeight="1">
      <c r="E10" s="8" t="s">
        <v>27</v>
      </c>
    </row>
    <row r="11" spans="1:9" ht="25.15" customHeight="1">
      <c r="E11" s="8" t="s">
        <v>0</v>
      </c>
      <c r="F11" s="9"/>
      <c r="G11" s="9"/>
      <c r="H11" s="9"/>
      <c r="I11" s="9"/>
    </row>
    <row r="12" spans="1:9" ht="25.15" customHeight="1">
      <c r="E12" s="8" t="s">
        <v>28</v>
      </c>
    </row>
    <row r="13" spans="1:9" ht="25.15" customHeight="1">
      <c r="E13" s="8"/>
      <c r="F13" s="10"/>
      <c r="G13" s="10"/>
      <c r="H13" s="10"/>
      <c r="I13" s="10"/>
    </row>
    <row r="14" spans="1:9">
      <c r="E14" s="3"/>
      <c r="F14" s="3"/>
      <c r="G14" s="3"/>
      <c r="H14" s="3"/>
      <c r="I14" s="3"/>
    </row>
    <row r="15" spans="1:9" ht="15.75">
      <c r="C15" s="7" t="s">
        <v>29</v>
      </c>
      <c r="E15" s="8"/>
      <c r="F15" s="56" t="str">
        <f>HYPERLINK(пр.взв!D4)</f>
        <v>В.к.    82  кг.</v>
      </c>
    </row>
    <row r="16" spans="1:9">
      <c r="A16" s="237" t="s">
        <v>26</v>
      </c>
      <c r="B16" s="237" t="s">
        <v>5</v>
      </c>
      <c r="C16" s="231" t="s">
        <v>2</v>
      </c>
      <c r="D16" s="237" t="s">
        <v>17</v>
      </c>
      <c r="E16" s="237" t="s">
        <v>18</v>
      </c>
      <c r="F16" s="237" t="s">
        <v>19</v>
      </c>
      <c r="G16" s="237" t="s">
        <v>20</v>
      </c>
      <c r="H16" s="237" t="s">
        <v>21</v>
      </c>
      <c r="I16" s="237" t="s">
        <v>22</v>
      </c>
    </row>
    <row r="17" spans="1:9">
      <c r="A17" s="238"/>
      <c r="B17" s="238"/>
      <c r="C17" s="238"/>
      <c r="D17" s="238"/>
      <c r="E17" s="238"/>
      <c r="F17" s="238"/>
      <c r="G17" s="238"/>
      <c r="H17" s="238"/>
      <c r="I17" s="238"/>
    </row>
    <row r="18" spans="1:9">
      <c r="A18" s="287"/>
      <c r="B18" s="290"/>
      <c r="C18" s="284" t="e">
        <f>VLOOKUP(B18,пр.взв!B7:E28,2,FALSE)</f>
        <v>#N/A</v>
      </c>
      <c r="D18" s="284" t="e">
        <f>VLOOKUP(C18,пр.взв!C7:F28,2,FALSE)</f>
        <v>#N/A</v>
      </c>
      <c r="E18" s="284" t="e">
        <f>VLOOKUP(D18,пр.взв!D7:G28,2,FALSE)</f>
        <v>#N/A</v>
      </c>
      <c r="F18" s="285"/>
      <c r="G18" s="288"/>
      <c r="H18" s="289"/>
      <c r="I18" s="237"/>
    </row>
    <row r="19" spans="1:9">
      <c r="A19" s="287"/>
      <c r="B19" s="237"/>
      <c r="C19" s="284"/>
      <c r="D19" s="284"/>
      <c r="E19" s="284"/>
      <c r="F19" s="285"/>
      <c r="G19" s="285"/>
      <c r="H19" s="289"/>
      <c r="I19" s="237"/>
    </row>
    <row r="20" spans="1:9">
      <c r="A20" s="286"/>
      <c r="B20" s="290"/>
      <c r="C20" s="284" t="e">
        <f>VLOOKUP(B20,пр.взв!B9:E30,2,FALSE)</f>
        <v>#N/A</v>
      </c>
      <c r="D20" s="284" t="e">
        <f>VLOOKUP(C20,пр.взв!C9:F30,2,FALSE)</f>
        <v>#N/A</v>
      </c>
      <c r="E20" s="284" t="e">
        <f>VLOOKUP(D20,пр.взв!D9:G30,2,FALSE)</f>
        <v>#N/A</v>
      </c>
      <c r="F20" s="285"/>
      <c r="G20" s="285"/>
      <c r="H20" s="237"/>
      <c r="I20" s="237"/>
    </row>
    <row r="21" spans="1:9">
      <c r="A21" s="286"/>
      <c r="B21" s="237"/>
      <c r="C21" s="284"/>
      <c r="D21" s="284"/>
      <c r="E21" s="284"/>
      <c r="F21" s="285"/>
      <c r="G21" s="285"/>
      <c r="H21" s="237"/>
      <c r="I21" s="237"/>
    </row>
    <row r="22" spans="1:9" ht="25.15" customHeight="1">
      <c r="E22" s="8" t="s">
        <v>27</v>
      </c>
    </row>
    <row r="23" spans="1:9" ht="25.15" customHeight="1">
      <c r="E23" s="8" t="s">
        <v>0</v>
      </c>
      <c r="F23" s="9"/>
      <c r="G23" s="9"/>
      <c r="H23" s="9"/>
      <c r="I23" s="9"/>
    </row>
    <row r="24" spans="1:9" ht="25.15" customHeight="1">
      <c r="E24" s="8" t="s">
        <v>28</v>
      </c>
    </row>
    <row r="25" spans="1:9" ht="25.15" customHeight="1">
      <c r="E25" s="8"/>
      <c r="F25" s="10"/>
      <c r="G25" s="10"/>
      <c r="H25" s="10"/>
      <c r="I25" s="10"/>
    </row>
    <row r="26" spans="1:9">
      <c r="F26" s="3"/>
      <c r="G26" s="3"/>
      <c r="H26" s="3"/>
      <c r="I26" s="3"/>
    </row>
    <row r="28" spans="1:9" ht="27" customHeight="1">
      <c r="C28" s="11" t="s">
        <v>30</v>
      </c>
      <c r="F28" s="56" t="str">
        <f>HYPERLINK(пр.взв!D4)</f>
        <v>В.к.    82  кг.</v>
      </c>
    </row>
    <row r="29" spans="1:9">
      <c r="A29" s="237" t="s">
        <v>26</v>
      </c>
      <c r="B29" s="237" t="s">
        <v>5</v>
      </c>
      <c r="C29" s="231" t="s">
        <v>2</v>
      </c>
      <c r="D29" s="237" t="s">
        <v>17</v>
      </c>
      <c r="E29" s="237" t="s">
        <v>18</v>
      </c>
      <c r="F29" s="237" t="s">
        <v>19</v>
      </c>
      <c r="G29" s="237" t="s">
        <v>20</v>
      </c>
      <c r="H29" s="237" t="s">
        <v>21</v>
      </c>
      <c r="I29" s="237" t="s">
        <v>22</v>
      </c>
    </row>
    <row r="30" spans="1:9">
      <c r="A30" s="238"/>
      <c r="B30" s="238"/>
      <c r="C30" s="238"/>
      <c r="D30" s="238"/>
      <c r="E30" s="238"/>
      <c r="F30" s="238"/>
      <c r="G30" s="238"/>
      <c r="H30" s="238"/>
      <c r="I30" s="238"/>
    </row>
    <row r="31" spans="1:9">
      <c r="A31" s="287"/>
      <c r="B31" s="237"/>
      <c r="C31" s="284" t="e">
        <f>VLOOKUP(B31,пр.взв!B7:D28,2,FALSE)</f>
        <v>#N/A</v>
      </c>
      <c r="D31" s="284" t="e">
        <f>VLOOKUP(C31,пр.взв!C7:E28,2,FALSE)</f>
        <v>#N/A</v>
      </c>
      <c r="E31" s="284" t="e">
        <f>VLOOKUP(D31,пр.взв!D7:F28,2,FALSE)</f>
        <v>#N/A</v>
      </c>
      <c r="F31" s="285"/>
      <c r="G31" s="288"/>
      <c r="H31" s="289"/>
      <c r="I31" s="237"/>
    </row>
    <row r="32" spans="1:9">
      <c r="A32" s="287"/>
      <c r="B32" s="237"/>
      <c r="C32" s="284"/>
      <c r="D32" s="284"/>
      <c r="E32" s="284"/>
      <c r="F32" s="285"/>
      <c r="G32" s="285"/>
      <c r="H32" s="289"/>
      <c r="I32" s="237"/>
    </row>
    <row r="33" spans="1:9">
      <c r="A33" s="286"/>
      <c r="B33" s="237"/>
      <c r="C33" s="284" t="e">
        <f>VLOOKUP(B33,пр.взв!B9:D30,2,FALSE)</f>
        <v>#N/A</v>
      </c>
      <c r="D33" s="284" t="e">
        <f>VLOOKUP(C33,пр.взв!C9:E30,2,FALSE)</f>
        <v>#N/A</v>
      </c>
      <c r="E33" s="284" t="e">
        <f>VLOOKUP(D33,пр.взв!D9:F30,2,FALSE)</f>
        <v>#N/A</v>
      </c>
      <c r="F33" s="285"/>
      <c r="G33" s="285"/>
      <c r="H33" s="237"/>
      <c r="I33" s="237"/>
    </row>
    <row r="34" spans="1:9">
      <c r="A34" s="286"/>
      <c r="B34" s="237"/>
      <c r="C34" s="284"/>
      <c r="D34" s="284"/>
      <c r="E34" s="284"/>
      <c r="F34" s="285"/>
      <c r="G34" s="285"/>
      <c r="H34" s="237"/>
      <c r="I34" s="237"/>
    </row>
    <row r="35" spans="1:9" ht="25.15" customHeight="1">
      <c r="E35" s="8" t="s">
        <v>27</v>
      </c>
    </row>
    <row r="36" spans="1:9" ht="25.15" customHeight="1">
      <c r="E36" s="8" t="s">
        <v>0</v>
      </c>
      <c r="F36" s="9"/>
      <c r="G36" s="9"/>
      <c r="H36" s="9"/>
      <c r="I36" s="9"/>
    </row>
    <row r="37" spans="1:9" ht="25.15" customHeight="1">
      <c r="E37" s="8" t="s">
        <v>28</v>
      </c>
    </row>
    <row r="38" spans="1:9" ht="25.15" customHeight="1">
      <c r="E38" s="8"/>
      <c r="F38" s="10"/>
      <c r="G38" s="10"/>
      <c r="H38" s="10"/>
      <c r="I38" s="10"/>
    </row>
    <row r="39" spans="1:9" ht="25.15" customHeight="1"/>
    <row r="40" spans="1:9" ht="25.15" customHeight="1"/>
    <row r="41" spans="1:9" ht="25.15" customHeight="1"/>
    <row r="42" spans="1:9" ht="25.15" customHeight="1"/>
  </sheetData>
  <mergeCells count="81">
    <mergeCell ref="E4:E5"/>
    <mergeCell ref="F4:F5"/>
    <mergeCell ref="G4:G5"/>
    <mergeCell ref="H4:H5"/>
    <mergeCell ref="A4:A5"/>
    <mergeCell ref="B4:B5"/>
    <mergeCell ref="C4:C5"/>
    <mergeCell ref="D4:D5"/>
    <mergeCell ref="I4:I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E8:E9"/>
    <mergeCell ref="F8:F9"/>
    <mergeCell ref="G8:G9"/>
    <mergeCell ref="H8:H9"/>
    <mergeCell ref="A8:A9"/>
    <mergeCell ref="B8:B9"/>
    <mergeCell ref="C8:C9"/>
    <mergeCell ref="D8:D9"/>
    <mergeCell ref="I8:I9"/>
    <mergeCell ref="A16:A17"/>
    <mergeCell ref="B16:B17"/>
    <mergeCell ref="C16:C17"/>
    <mergeCell ref="D16:D17"/>
    <mergeCell ref="E16:E17"/>
    <mergeCell ref="F16:F17"/>
    <mergeCell ref="G16:G17"/>
    <mergeCell ref="H16:H17"/>
    <mergeCell ref="I16:I17"/>
    <mergeCell ref="E18:E19"/>
    <mergeCell ref="F18:F19"/>
    <mergeCell ref="G18:G19"/>
    <mergeCell ref="H18:H19"/>
    <mergeCell ref="A18:A19"/>
    <mergeCell ref="B18:B19"/>
    <mergeCell ref="C18:C19"/>
    <mergeCell ref="D18:D19"/>
    <mergeCell ref="I18:I19"/>
    <mergeCell ref="A20:A21"/>
    <mergeCell ref="B20:B21"/>
    <mergeCell ref="C20:C21"/>
    <mergeCell ref="D20:D21"/>
    <mergeCell ref="E20:E21"/>
    <mergeCell ref="F20:F21"/>
    <mergeCell ref="G20:G21"/>
    <mergeCell ref="H20:H21"/>
    <mergeCell ref="I20:I21"/>
    <mergeCell ref="E29:E30"/>
    <mergeCell ref="F29:F30"/>
    <mergeCell ref="G29:G30"/>
    <mergeCell ref="H29:H30"/>
    <mergeCell ref="A29:A30"/>
    <mergeCell ref="B29:B30"/>
    <mergeCell ref="C29:C30"/>
    <mergeCell ref="D29:D30"/>
    <mergeCell ref="I29:I30"/>
    <mergeCell ref="A31:A32"/>
    <mergeCell ref="B31:B32"/>
    <mergeCell ref="C31:C32"/>
    <mergeCell ref="D31:D32"/>
    <mergeCell ref="E31:E32"/>
    <mergeCell ref="F31:F32"/>
    <mergeCell ref="G31:G32"/>
    <mergeCell ref="H31:H32"/>
    <mergeCell ref="I31:I32"/>
    <mergeCell ref="I33:I34"/>
    <mergeCell ref="E33:E34"/>
    <mergeCell ref="F33:F34"/>
    <mergeCell ref="G33:G34"/>
    <mergeCell ref="H33:H34"/>
    <mergeCell ref="A33:A34"/>
    <mergeCell ref="B33:B34"/>
    <mergeCell ref="C33:C34"/>
    <mergeCell ref="D33:D34"/>
  </mergeCells>
  <phoneticPr fontId="0" type="noConversion"/>
  <printOptions horizontalCentered="1"/>
  <pageMargins left="0.19685039370078741" right="0.19685039370078741" top="0.19685039370078741" bottom="0.19685039370078741" header="0.51181102362204722" footer="0.51181102362204722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круги</vt:lpstr>
      <vt:lpstr>пр.хода</vt:lpstr>
      <vt:lpstr>пр.взв</vt:lpstr>
      <vt:lpstr>ит.пр</vt:lpstr>
      <vt:lpstr>пф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Артем</cp:lastModifiedBy>
  <cp:lastPrinted>2015-10-10T14:58:30Z</cp:lastPrinted>
  <dcterms:created xsi:type="dcterms:W3CDTF">1996-10-08T23:32:33Z</dcterms:created>
  <dcterms:modified xsi:type="dcterms:W3CDTF">2015-10-10T15:28:32Z</dcterms:modified>
</cp:coreProperties>
</file>