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005" windowHeight="7320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<sst xmlns="http://schemas.openxmlformats.org/spreadsheetml/2006/main" count="122" uniqueCount="53">
  <si>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</si>
  <si>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</si>
  <si>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</si>
  <si>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</si>
  <si>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</si>
  <si>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</si>
  <si>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</si>
  <si>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</si>
  <si>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Округ, субъект, город, ведомство</t>
  </si>
  <si>
    <t>Чемпионат ЦС "Динамо"</t>
  </si>
  <si>
    <t>14-18 февраля 2015 г. г. Армавир</t>
  </si>
  <si>
    <t>МЕЛЬНИКОВ Александр Дмитриевич</t>
  </si>
  <si>
    <t>31.07.86, МС</t>
  </si>
  <si>
    <t>ДВФО</t>
  </si>
  <si>
    <t>Приморское РО</t>
  </si>
  <si>
    <t>Иванов А.Н.</t>
  </si>
  <si>
    <t>БИСЕКОВ Жалтан Султанович</t>
  </si>
  <si>
    <t>17.11.1990, КМС</t>
  </si>
  <si>
    <t>ПФО</t>
  </si>
  <si>
    <t>Саратовское РО</t>
  </si>
  <si>
    <t>Терехов А.В.</t>
  </si>
  <si>
    <t>САМОФАЛ Александр Иванович</t>
  </si>
  <si>
    <t>10.09.1979, КМС</t>
  </si>
  <si>
    <t>ЮФО</t>
  </si>
  <si>
    <t>Краснодарское РО</t>
  </si>
  <si>
    <t>Середа М.В.</t>
  </si>
  <si>
    <t>01.01.94, МС</t>
  </si>
  <si>
    <t>ЦФО</t>
  </si>
  <si>
    <t>Ивановское РО</t>
  </si>
  <si>
    <t>Донник В.И.</t>
  </si>
  <si>
    <t>ЛАЗУТИН Павел Алексеевич</t>
  </si>
  <si>
    <t>ФЕДОТОВ Денис Валерьевич</t>
  </si>
  <si>
    <t>06.06.1993, КМС</t>
  </si>
  <si>
    <t>Пермское РО</t>
  </si>
  <si>
    <t>Лузин С.В.</t>
  </si>
  <si>
    <t>САВИН Андрей Сергеевич</t>
  </si>
  <si>
    <t>14.02.1990, МС</t>
  </si>
  <si>
    <t>М</t>
  </si>
  <si>
    <t>Московское РО</t>
  </si>
  <si>
    <t>Щелкушкин А.А.</t>
  </si>
  <si>
    <t>52</t>
  </si>
  <si>
    <t>57</t>
  </si>
  <si>
    <t>св100</t>
  </si>
  <si>
    <t>Гасымов Р.М.</t>
  </si>
  <si>
    <t>Гасиев П. Каркиев Т.</t>
  </si>
  <si>
    <t>Тарасов М.П.</t>
  </si>
  <si>
    <t>Погосян В.Г.</t>
  </si>
  <si>
    <t>Рычёв С.В.</t>
  </si>
  <si>
    <t>Александров</t>
  </si>
  <si>
    <t>Гл. секретарь, судья ВК</t>
  </si>
  <si>
    <t>Кашутин А.В.</t>
  </si>
  <si>
    <t>Владимир</t>
  </si>
  <si>
    <t>СПИСОК ПРИЗЁРОВ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</si>
</sst>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0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15" fillId="0" borderId="0" xfId="42" applyFont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0" fillId="0" borderId="0" xfId="42" applyFont="1" applyAlignment="1" applyProtection="1">
      <alignment horizontal="left"/>
      <protection/>
    </xf>
    <xf numFmtId="0" fontId="15" fillId="0" borderId="0" xfId="42" applyFont="1" applyAlignment="1" applyProtection="1">
      <alignment/>
      <protection/>
    </xf>
    <xf numFmtId="0" fontId="59" fillId="33" borderId="16" xfId="0" applyFont="1" applyFill="1" applyBorder="1" applyAlignment="1">
      <alignment horizontal="left" vertical="center" wrapText="1"/>
    </xf>
    <xf numFmtId="0" fontId="59" fillId="33" borderId="17" xfId="0" applyFont="1" applyFill="1" applyBorder="1" applyAlignment="1">
      <alignment horizontal="left" vertical="center" wrapText="1"/>
    </xf>
    <xf numFmtId="0" fontId="60" fillId="33" borderId="17" xfId="0" applyFont="1" applyFill="1" applyBorder="1" applyAlignment="1">
      <alignment horizontal="left" vertical="center" wrapText="1"/>
    </xf>
    <xf numFmtId="0" fontId="60" fillId="33" borderId="18" xfId="0" applyFont="1" applyFill="1" applyBorder="1" applyAlignment="1">
      <alignment horizontal="left" vertical="center" wrapText="1"/>
    </xf>
    <xf numFmtId="0" fontId="60" fillId="33" borderId="19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left" vertical="center" wrapText="1"/>
    </xf>
    <xf numFmtId="0" fontId="60" fillId="33" borderId="24" xfId="0" applyFont="1" applyFill="1" applyBorder="1" applyAlignment="1">
      <alignment horizontal="left" vertical="center" wrapText="1"/>
    </xf>
    <xf numFmtId="0" fontId="59" fillId="33" borderId="25" xfId="0" applyFont="1" applyFill="1" applyBorder="1" applyAlignment="1">
      <alignment horizontal="left" vertical="center" wrapText="1"/>
    </xf>
    <xf numFmtId="0" fontId="60" fillId="33" borderId="2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60" fillId="33" borderId="26" xfId="0" applyFont="1" applyFill="1" applyBorder="1" applyAlignment="1">
      <alignment horizontal="left" vertical="center" wrapText="1"/>
    </xf>
    <xf numFmtId="0" fontId="59" fillId="33" borderId="2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49" fontId="61" fillId="33" borderId="26" xfId="0" applyNumberFormat="1" applyFont="1" applyFill="1" applyBorder="1" applyAlignment="1">
      <alignment horizontal="center" vertical="center" wrapText="1"/>
    </xf>
    <xf numFmtId="49" fontId="61" fillId="33" borderId="28" xfId="0" applyNumberFormat="1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left" vertical="center" wrapText="1"/>
    </xf>
    <xf numFmtId="0" fontId="60" fillId="33" borderId="29" xfId="0" applyFont="1" applyFill="1" applyBorder="1" applyAlignment="1">
      <alignment horizontal="left" vertical="center" wrapText="1"/>
    </xf>
    <xf numFmtId="0" fontId="60" fillId="33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59" fillId="33" borderId="3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3" fillId="34" borderId="26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3" fillId="34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49" fontId="3" fillId="4" borderId="26" xfId="0" applyNumberFormat="1" applyFont="1" applyFill="1" applyBorder="1" applyAlignment="1">
      <alignment horizontal="center"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5" borderId="26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2" fillId="0" borderId="4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11" fillId="32" borderId="29" xfId="0" applyNumberFormat="1" applyFont="1" applyFill="1" applyBorder="1" applyAlignment="1">
      <alignment horizontal="center" vertical="center" wrapText="1"/>
    </xf>
    <xf numFmtId="49" fontId="11" fillId="32" borderId="2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61" fillId="33" borderId="2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44" xfId="42" applyFont="1" applyFill="1" applyBorder="1" applyAlignment="1" applyProtection="1">
      <alignment horizontal="center" vertical="center" wrapText="1"/>
      <protection/>
    </xf>
    <xf numFmtId="0" fontId="2" fillId="0" borderId="45" xfId="42" applyFont="1" applyFill="1" applyBorder="1" applyAlignment="1" applyProtection="1">
      <alignment horizontal="center" vertical="center" wrapText="1"/>
      <protection/>
    </xf>
    <xf numFmtId="0" fontId="2" fillId="0" borderId="46" xfId="42" applyFont="1" applyFill="1" applyBorder="1" applyAlignment="1" applyProtection="1">
      <alignment horizontal="center" vertical="center" wrapText="1"/>
      <protection/>
    </xf>
    <xf numFmtId="0" fontId="2" fillId="0" borderId="47" xfId="42" applyFont="1" applyFill="1" applyBorder="1" applyAlignment="1" applyProtection="1">
      <alignment horizontal="center" vertical="center" wrapText="1"/>
      <protection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5;&#1072;&#1084;&#1086;%20&#1083;&#1080;&#1095;&#1085;&#1086;&#1077;\&#1055;&#1088;&#1086;&#1090;&#1086;&#1082;&#1086;&#1083;&#1099;\&#1042;&#1045;&#1057;&#1054;&#1042;&#1067;&#1045;\&#1089;&#1074;%20100%20&#1082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5;&#1072;&#1084;&#1086;%20&#1083;&#1080;&#1095;&#1085;&#1086;&#1077;\&#1055;&#1088;&#1086;&#1090;&#1086;&#1082;&#1086;&#1083;&#1099;\&#1042;&#1045;&#1057;&#1054;&#1042;&#1067;&#1045;\57%20&#108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5;&#1072;&#1084;&#1086;%20&#1083;&#1080;&#1095;&#1085;&#1086;&#1077;\&#1055;&#1088;&#1086;&#1090;&#1086;&#1082;&#1086;&#1083;&#1099;\&#1042;&#1045;&#1057;&#1054;&#1042;&#1067;&#1045;\62%20&#1082;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5;&#1072;&#1084;&#1086;%20&#1083;&#1080;&#1095;&#1085;&#1086;&#1077;\&#1055;&#1088;&#1086;&#1090;&#1086;&#1082;&#1086;&#1083;&#1099;\&#1042;&#1045;&#1057;&#1054;&#1042;&#1067;&#1045;\68%20&#108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5;&#1072;&#1084;&#1086;%20&#1083;&#1080;&#1095;&#1085;&#1086;&#1077;\&#1055;&#1088;&#1086;&#1090;&#1086;&#1082;&#1086;&#1083;&#1099;\&#1042;&#1045;&#1057;&#1054;&#1042;&#1067;&#1045;\74%20&#1082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5;&#1072;&#1084;&#1086;%20&#1083;&#1080;&#1095;&#1085;&#1086;&#1077;\&#1055;&#1088;&#1086;&#1090;&#1086;&#1082;&#1086;&#1083;&#1099;\&#1042;&#1045;&#1057;&#1054;&#1042;&#1067;&#1045;\82%20&#1082;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5;&#1072;&#1084;&#1086;%20&#1083;&#1080;&#1095;&#1085;&#1086;&#1077;\&#1055;&#1088;&#1086;&#1090;&#1086;&#1082;&#1086;&#1083;&#1099;\&#1042;&#1045;&#1057;&#1054;&#1042;&#1067;&#1045;\90%20&#1082;&#10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5;&#1072;&#1084;&#1086;%20&#1083;&#1080;&#1095;&#1085;&#1086;&#1077;\&#1055;&#1088;&#1086;&#1090;&#1086;&#1082;&#1086;&#1083;&#1099;\&#1042;&#1045;&#1057;&#1054;&#1042;&#1067;&#1045;\100%20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полуфинал"/>
      <sheetName val="Стартовый"/>
      <sheetName val="наградной лист"/>
      <sheetName val="пр.хода"/>
    </sheetNames>
    <sheetDataSet>
      <sheetData sheetId="0">
        <row r="6">
          <cell r="C6" t="str">
            <v>АРСЛАНОВ Рустем Разитович</v>
          </cell>
          <cell r="D6" t="str">
            <v>31.07.80, МС</v>
          </cell>
          <cell r="E6" t="str">
            <v>ПФО</v>
          </cell>
          <cell r="F6" t="str">
            <v>Башкирское РО</v>
          </cell>
          <cell r="H6" t="str">
            <v>Гимранов А.В.</v>
          </cell>
        </row>
        <row r="8">
          <cell r="C8" t="str">
            <v>ДЖАРИМ Руслан Аскерович</v>
          </cell>
          <cell r="D8" t="str">
            <v>13.07.1981, МС</v>
          </cell>
          <cell r="E8" t="str">
            <v>ЮФО</v>
          </cell>
          <cell r="F8" t="str">
            <v>Краснодарское РО</v>
          </cell>
          <cell r="H8" t="str">
            <v>Середа М.В.</v>
          </cell>
        </row>
        <row r="10">
          <cell r="C10" t="str">
            <v>РАТЬКО Константин Стантславович</v>
          </cell>
          <cell r="D10" t="str">
            <v>06.04.85, МСМК</v>
          </cell>
          <cell r="E10" t="str">
            <v>ЦФО</v>
          </cell>
          <cell r="F10" t="str">
            <v>Владимирское РО</v>
          </cell>
          <cell r="H10" t="str">
            <v>Анисимов А.В.</v>
          </cell>
        </row>
        <row r="12">
          <cell r="C12" t="str">
            <v>БАЛЯНОВ Дмитрий Владимирович</v>
          </cell>
          <cell r="D12" t="str">
            <v>03.03.84, МС</v>
          </cell>
          <cell r="E12" t="str">
            <v>ПФО</v>
          </cell>
          <cell r="F12" t="str">
            <v>Башкирское РО</v>
          </cell>
          <cell r="H12" t="str">
            <v>Гимранов А.В.</v>
          </cell>
        </row>
        <row r="14">
          <cell r="C14" t="str">
            <v>ЧЕРНЫШОВ Антон Геннадьевич</v>
          </cell>
          <cell r="D14" t="str">
            <v>15.11.92, КМС</v>
          </cell>
          <cell r="E14" t="str">
            <v>ЦФО</v>
          </cell>
          <cell r="F14" t="str">
            <v>Липецкое РО</v>
          </cell>
          <cell r="H14" t="str">
            <v>Тарасов М.П.</v>
          </cell>
        </row>
        <row r="16">
          <cell r="C16" t="str">
            <v>ХОРПЯКОВ Олег Васильевич</v>
          </cell>
          <cell r="D16" t="str">
            <v>28.02.1977, МСМК</v>
          </cell>
          <cell r="E16" t="str">
            <v>М</v>
          </cell>
          <cell r="F16" t="str">
            <v>Московское РО</v>
          </cell>
          <cell r="H16" t="str">
            <v>Щелкушкин А.А.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C8" t="str">
            <v>БЕГЛЕРОВ Игорь Арифович</v>
          </cell>
          <cell r="D8" t="str">
            <v>05.03.1987, ЗМС</v>
          </cell>
          <cell r="E8" t="str">
            <v>ПФО</v>
          </cell>
          <cell r="F8" t="str">
            <v>Пермское РО</v>
          </cell>
          <cell r="H8" t="str">
            <v>Никитин В.В.</v>
          </cell>
        </row>
        <row r="10">
          <cell r="C10" t="str">
            <v>КАРАУЛОВ Василий Васильевич</v>
          </cell>
          <cell r="D10" t="str">
            <v>24.01.1991, МСМК</v>
          </cell>
          <cell r="E10" t="str">
            <v>ЮФО</v>
          </cell>
          <cell r="F10" t="str">
            <v>Краснодарское РО</v>
          </cell>
          <cell r="H10" t="str">
            <v>Середа М.В.</v>
          </cell>
        </row>
        <row r="12">
          <cell r="C12" t="str">
            <v>ЗАСИМОВ Александр Александрович</v>
          </cell>
          <cell r="D12" t="str">
            <v>04.05.94. МС</v>
          </cell>
          <cell r="E12" t="str">
            <v>ЮФО</v>
          </cell>
          <cell r="F12" t="str">
            <v>Ростовское РО</v>
          </cell>
          <cell r="H12" t="str">
            <v>Пеунов М.М.</v>
          </cell>
        </row>
        <row r="14">
          <cell r="C14" t="str">
            <v>ДАНЬКЕВИЧ Николай Николаевич</v>
          </cell>
          <cell r="D14" t="str">
            <v>20.08.1989, МС</v>
          </cell>
          <cell r="E14" t="str">
            <v>М</v>
          </cell>
          <cell r="F14" t="str">
            <v>Московское РО</v>
          </cell>
          <cell r="H14" t="str">
            <v>Щелкушкин А.А.</v>
          </cell>
        </row>
        <row r="16">
          <cell r="C16" t="str">
            <v>МОНГУШ Альберт Олегович</v>
          </cell>
          <cell r="D16" t="str">
            <v>01.01.88, МС</v>
          </cell>
          <cell r="E16" t="str">
            <v>ПФО</v>
          </cell>
          <cell r="F16" t="str">
            <v>Татарстанское РО</v>
          </cell>
          <cell r="H16" t="str">
            <v>Гаптулин Ф.Ш.</v>
          </cell>
        </row>
        <row r="18">
          <cell r="C18" t="str">
            <v>САРЫЧЕВ Артём Кирилович</v>
          </cell>
          <cell r="D18" t="str">
            <v>06.02.1989, МС</v>
          </cell>
          <cell r="E18" t="str">
            <v>ЦФО</v>
          </cell>
          <cell r="F18" t="str">
            <v>Московское РО</v>
          </cell>
          <cell r="H18" t="str">
            <v>Панфилов Ю.И.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полуфинал"/>
      <sheetName val="Стартовый"/>
      <sheetName val="наградной лист"/>
      <sheetName val="пр.хода"/>
    </sheetNames>
    <sheetDataSet>
      <sheetData sheetId="0">
        <row r="6">
          <cell r="C6" t="str">
            <v>МГДСЯН Ерванд Залибегович</v>
          </cell>
          <cell r="D6" t="str">
            <v>08.01.1990, МС</v>
          </cell>
          <cell r="E6" t="str">
            <v>ЮФО</v>
          </cell>
          <cell r="F6" t="str">
            <v>Краснодарское РО</v>
          </cell>
          <cell r="H6" t="str">
            <v>Середа М.В.</v>
          </cell>
        </row>
        <row r="8">
          <cell r="C8" t="str">
            <v>ШКОРОВ Алексей Александрович</v>
          </cell>
          <cell r="D8" t="str">
            <v>04.05.1991, МС</v>
          </cell>
          <cell r="E8" t="str">
            <v>М</v>
          </cell>
          <cell r="F8" t="str">
            <v>Московское РО</v>
          </cell>
          <cell r="H8" t="str">
            <v>Щелкушкин А.А.</v>
          </cell>
        </row>
        <row r="10">
          <cell r="C10" t="str">
            <v>НУРИМАНОВ Галымжан Мирейович</v>
          </cell>
          <cell r="D10" t="str">
            <v>28.05.1993, КМС</v>
          </cell>
          <cell r="E10" t="str">
            <v>УФО</v>
          </cell>
          <cell r="F10" t="str">
            <v>Курганское РО</v>
          </cell>
          <cell r="H10" t="str">
            <v>Степановских В.В.</v>
          </cell>
        </row>
        <row r="12">
          <cell r="C12" t="str">
            <v>ЛОХОВ Вячеслав Нодарович</v>
          </cell>
          <cell r="D12" t="str">
            <v>16.07.87, КМС</v>
          </cell>
          <cell r="E12" t="str">
            <v>СКФО</v>
          </cell>
          <cell r="F12" t="str">
            <v>РСО-Алания РО</v>
          </cell>
          <cell r="H12" t="str">
            <v>Гасиев П. Каркиев Т.</v>
          </cell>
        </row>
        <row r="14">
          <cell r="C14" t="str">
            <v>ЗВЕРЕВ Иван Михайлович</v>
          </cell>
          <cell r="D14" t="str">
            <v>02.07.1992, МС</v>
          </cell>
          <cell r="E14" t="str">
            <v>М</v>
          </cell>
          <cell r="F14" t="str">
            <v>Московское РО</v>
          </cell>
          <cell r="H14" t="str">
            <v>Щелкушкин А.А.</v>
          </cell>
        </row>
        <row r="16">
          <cell r="C16" t="str">
            <v>ТЕР-АБРААМЯН Давит Арамович</v>
          </cell>
          <cell r="D16" t="str">
            <v>05.02.93, МС</v>
          </cell>
          <cell r="E16" t="str">
            <v>ПФО</v>
          </cell>
          <cell r="F16" t="str">
            <v>Башкирское РО</v>
          </cell>
          <cell r="H16" t="str">
            <v>Гимранов А.В.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0">
        <row r="6">
          <cell r="C6" t="str">
            <v>МАМЕДОВ Хатаил Илгарович</v>
          </cell>
          <cell r="D6" t="str">
            <v>03.09.1989, МС</v>
          </cell>
          <cell r="E6" t="str">
            <v>ЮФО</v>
          </cell>
          <cell r="F6" t="str">
            <v>Краснодарское РО</v>
          </cell>
          <cell r="H6" t="str">
            <v>Середа М.В.</v>
          </cell>
        </row>
        <row r="8">
          <cell r="C8" t="str">
            <v>МЕЖЛУМЯН Гайик Левонович</v>
          </cell>
          <cell r="D8" t="str">
            <v>17.05.1990, МС</v>
          </cell>
          <cell r="E8" t="str">
            <v>ЮФО</v>
          </cell>
          <cell r="F8" t="str">
            <v>Краснодарское РО</v>
          </cell>
          <cell r="H8" t="str">
            <v>Середа М.В.</v>
          </cell>
        </row>
        <row r="10">
          <cell r="C10" t="str">
            <v>БУТОВ Руслан Владимирович</v>
          </cell>
          <cell r="D10" t="str">
            <v>05.06.94, МС</v>
          </cell>
          <cell r="E10" t="str">
            <v>СФО</v>
          </cell>
          <cell r="F10" t="str">
            <v>Ростовское РО</v>
          </cell>
          <cell r="H10" t="str">
            <v>Биналиев А.Т.</v>
          </cell>
        </row>
        <row r="12">
          <cell r="C12" t="str">
            <v>БУРДАЕВ Роман Михайлович</v>
          </cell>
          <cell r="D12" t="str">
            <v>22.05.1995, МСМК</v>
          </cell>
          <cell r="E12" t="str">
            <v>СП</v>
          </cell>
          <cell r="F12" t="str">
            <v>СП-Ленинградское РО</v>
          </cell>
          <cell r="H12" t="str">
            <v>Гасымов Р.М.</v>
          </cell>
        </row>
        <row r="14">
          <cell r="C14" t="str">
            <v>КАШТАНОВ Андрей Валерьевич</v>
          </cell>
          <cell r="D14">
            <v>29512</v>
          </cell>
          <cell r="E14" t="str">
            <v>Крым</v>
          </cell>
          <cell r="F14" t="str">
            <v>Крымское РО</v>
          </cell>
          <cell r="H14" t="str">
            <v>Кондратов В.П.</v>
          </cell>
        </row>
        <row r="16">
          <cell r="C16" t="str">
            <v>СТЕПАНОВ Денис Леонидович</v>
          </cell>
          <cell r="D16" t="str">
            <v>19.04.1987, МС</v>
          </cell>
          <cell r="E16" t="str">
            <v>М</v>
          </cell>
          <cell r="F16" t="str">
            <v>Московское РО</v>
          </cell>
          <cell r="H16" t="str">
            <v>Щелкушкин А.А.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0">
        <row r="6">
          <cell r="C6" t="str">
            <v>САЙФУТДИНОВ Юрий Наилович</v>
          </cell>
          <cell r="D6" t="str">
            <v>22.07.1988, МС</v>
          </cell>
          <cell r="E6" t="str">
            <v>ЮФО</v>
          </cell>
          <cell r="F6" t="str">
            <v>Краснодарское РО</v>
          </cell>
          <cell r="H6" t="str">
            <v>Середа М.В.</v>
          </cell>
        </row>
        <row r="8">
          <cell r="C8" t="str">
            <v>ТЫЩЕНКО Антон Викторович</v>
          </cell>
          <cell r="D8" t="str">
            <v>29.02.1988, МС</v>
          </cell>
          <cell r="E8" t="str">
            <v>Крым</v>
          </cell>
          <cell r="F8" t="str">
            <v>Крымское РО</v>
          </cell>
          <cell r="H8" t="str">
            <v>Кондратов В.П.</v>
          </cell>
        </row>
        <row r="10">
          <cell r="C10" t="str">
            <v>ШАБУРОВ Александр Владимирович</v>
          </cell>
          <cell r="D10" t="str">
            <v>01.01.86, МСМК</v>
          </cell>
          <cell r="E10" t="str">
            <v>ПФО</v>
          </cell>
          <cell r="F10" t="str">
            <v>Татарстанское РО</v>
          </cell>
          <cell r="H10" t="str">
            <v>Гаптулин Ф.Ш.</v>
          </cell>
        </row>
        <row r="12">
          <cell r="C12" t="str">
            <v>ВОЙТЮК Александр Сергеевич</v>
          </cell>
          <cell r="D12">
            <v>30991</v>
          </cell>
          <cell r="E12" t="str">
            <v>ПФО</v>
          </cell>
          <cell r="F12" t="str">
            <v>Пермское РО</v>
          </cell>
          <cell r="H12" t="str">
            <v>Перчик В.Т. Шатров М.Е.</v>
          </cell>
        </row>
        <row r="14">
          <cell r="C14" t="str">
            <v>ШАРОВ Александр Валерьевич</v>
          </cell>
          <cell r="D14" t="str">
            <v>01.01.88, ЗМС</v>
          </cell>
          <cell r="E14" t="str">
            <v>ПФО</v>
          </cell>
          <cell r="F14" t="str">
            <v>Татарстанское РО</v>
          </cell>
          <cell r="H14" t="str">
            <v>Гаптулин Ф.Ш.</v>
          </cell>
        </row>
        <row r="16">
          <cell r="C16" t="str">
            <v>БУРОВ Андрей Вячеславович</v>
          </cell>
          <cell r="D16" t="str">
            <v>01.01.88, МС</v>
          </cell>
          <cell r="E16" t="str">
            <v>ЦФО</v>
          </cell>
          <cell r="F16" t="str">
            <v>Ивановское РО</v>
          </cell>
          <cell r="H16" t="str">
            <v>Донник В.И.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0">
        <row r="6">
          <cell r="C6" t="str">
            <v>ДЁМИН Антон Александрович</v>
          </cell>
          <cell r="D6" t="str">
            <v>16.10.1989, МС</v>
          </cell>
          <cell r="E6" t="str">
            <v>ПФО</v>
          </cell>
          <cell r="F6" t="str">
            <v>Саратовское РО</v>
          </cell>
        </row>
        <row r="8">
          <cell r="C8" t="str">
            <v>ВАЛЬКОВ Алексей Игоревич</v>
          </cell>
          <cell r="D8" t="str">
            <v>09.04.1987, МС</v>
          </cell>
          <cell r="E8" t="str">
            <v>ЮФО</v>
          </cell>
          <cell r="F8" t="str">
            <v>Краснодарское РО</v>
          </cell>
        </row>
        <row r="10">
          <cell r="C10" t="str">
            <v>ФОКА Андрей Викторович</v>
          </cell>
          <cell r="D10" t="str">
            <v>06.12.1985, МС</v>
          </cell>
          <cell r="E10" t="str">
            <v>СП</v>
          </cell>
          <cell r="F10" t="str">
            <v>СП-Ленинградское РО</v>
          </cell>
        </row>
        <row r="12">
          <cell r="C12" t="str">
            <v>ЧЕРТКОЕВ Георгий Нугзарович</v>
          </cell>
          <cell r="D12" t="str">
            <v>05.12.89, МС</v>
          </cell>
          <cell r="E12" t="str">
            <v>СКФО</v>
          </cell>
          <cell r="F12" t="str">
            <v>РСО-Алания РО</v>
          </cell>
        </row>
        <row r="14">
          <cell r="C14" t="str">
            <v>ПОПОВ Сергей Олегович</v>
          </cell>
          <cell r="D14" t="str">
            <v>01.01.88, КМС</v>
          </cell>
          <cell r="E14" t="str">
            <v>ЦФО</v>
          </cell>
          <cell r="F14" t="str">
            <v>Липецкое РО</v>
          </cell>
        </row>
        <row r="16">
          <cell r="C16" t="str">
            <v>ГАЛСТЯН Самвел Мкртичевич</v>
          </cell>
          <cell r="D16" t="str">
            <v>22.07.93, МС</v>
          </cell>
          <cell r="E16" t="str">
            <v>ЮФО</v>
          </cell>
          <cell r="F16" t="str">
            <v>Ростовское РО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полуфинал"/>
      <sheetName val="Стартовый"/>
      <sheetName val="наградной лист"/>
      <sheetName val="пр.хода"/>
    </sheetNames>
    <sheetDataSet>
      <sheetData sheetId="0">
        <row r="6">
          <cell r="C6" t="str">
            <v>КУРБАНОВ Аслан Юрьевич</v>
          </cell>
          <cell r="D6" t="str">
            <v>01.01.91, МС</v>
          </cell>
          <cell r="E6" t="str">
            <v>Скфо</v>
          </cell>
          <cell r="F6" t="str">
            <v>Дагестанское РО</v>
          </cell>
          <cell r="H6" t="str">
            <v>Шемякина Н</v>
          </cell>
        </row>
        <row r="8">
          <cell r="C8" t="str">
            <v>ОГАНИСЯН Давид Гагикович</v>
          </cell>
          <cell r="D8" t="str">
            <v>11.05.1994, МС</v>
          </cell>
          <cell r="E8" t="str">
            <v>ЮФО</v>
          </cell>
          <cell r="F8" t="str">
            <v>Краснодарское РО</v>
          </cell>
          <cell r="H8" t="str">
            <v>Середа М.В.</v>
          </cell>
        </row>
        <row r="10">
          <cell r="C10" t="str">
            <v>ГРИГОРЬЕВ Александр Владимирович</v>
          </cell>
          <cell r="D10" t="str">
            <v>01.01.83, МС</v>
          </cell>
          <cell r="E10" t="str">
            <v>ПФО</v>
          </cell>
          <cell r="F10" t="str">
            <v>Татарстанское РО</v>
          </cell>
          <cell r="H10" t="str">
            <v>Гаптулин Ф.Ш.</v>
          </cell>
        </row>
        <row r="12">
          <cell r="C12" t="str">
            <v>НАСЫРОВ Евгений Габдлбарыевич</v>
          </cell>
          <cell r="D12" t="str">
            <v>07.12.1982, МСМК</v>
          </cell>
          <cell r="E12" t="str">
            <v>М</v>
          </cell>
          <cell r="F12" t="str">
            <v>Московское РО</v>
          </cell>
          <cell r="H12" t="str">
            <v>Щелкушкин А.А.</v>
          </cell>
        </row>
        <row r="14">
          <cell r="C14" t="str">
            <v>СИТНИКОВ Андрей Александрович</v>
          </cell>
          <cell r="D14" t="str">
            <v>01.01.85, МС</v>
          </cell>
          <cell r="E14" t="str">
            <v>ПФО</v>
          </cell>
          <cell r="F14" t="str">
            <v>Татарстанское РО</v>
          </cell>
          <cell r="H14" t="str">
            <v>Гаптулин Ф.Ш.</v>
          </cell>
        </row>
        <row r="16">
          <cell r="C16" t="str">
            <v>БОЛОТКИН Алексей Сергеевич</v>
          </cell>
          <cell r="D16" t="str">
            <v>05.07.1985, МС</v>
          </cell>
          <cell r="E16" t="str">
            <v>СЗФО</v>
          </cell>
          <cell r="F16" t="str">
            <v>Мурманское РО</v>
          </cell>
          <cell r="H16" t="str">
            <v>Болоткин А.С.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полуфинал"/>
      <sheetName val="Стартовый"/>
      <sheetName val="наградной лист"/>
      <sheetName val="пр.хода"/>
    </sheetNames>
    <sheetDataSet>
      <sheetData sheetId="0">
        <row r="6">
          <cell r="C6" t="str">
            <v>КУРГИНЯН Эдуард Славинович</v>
          </cell>
          <cell r="D6" t="str">
            <v>16.12.1986, ЗМС</v>
          </cell>
          <cell r="E6" t="str">
            <v>ЮФО</v>
          </cell>
          <cell r="F6" t="str">
            <v>Краснодарское РО</v>
          </cell>
          <cell r="H6" t="str">
            <v>Середа М.В.</v>
          </cell>
        </row>
        <row r="8">
          <cell r="C8" t="str">
            <v>ХАНДЖЯН Арсен Пениаминович</v>
          </cell>
          <cell r="D8" t="str">
            <v>05.08.1989, ЗМС</v>
          </cell>
          <cell r="E8" t="str">
            <v>ЮФО</v>
          </cell>
          <cell r="F8" t="str">
            <v>Краснодарское РО</v>
          </cell>
          <cell r="H8" t="str">
            <v>Середа М.В.</v>
          </cell>
        </row>
        <row r="10">
          <cell r="C10" t="str">
            <v>КОЛОМЫЦ Андрей Николаевич</v>
          </cell>
          <cell r="D10" t="str">
            <v>15.09.84. МС</v>
          </cell>
          <cell r="E10" t="str">
            <v>СКФО</v>
          </cell>
          <cell r="F10" t="str">
            <v>РСО-Алания РО</v>
          </cell>
          <cell r="H10" t="str">
            <v>Гасиев П. Каркиев Т.</v>
          </cell>
        </row>
        <row r="12">
          <cell r="C12" t="str">
            <v>ИЛЬЯСОВ Нияз Анварович</v>
          </cell>
          <cell r="D12" t="str">
            <v>10.08.95, МС</v>
          </cell>
          <cell r="E12" t="str">
            <v>ЮФО</v>
          </cell>
          <cell r="F12" t="str">
            <v>Ростовское РО</v>
          </cell>
          <cell r="H12" t="str">
            <v>Биналиев А.Т.</v>
          </cell>
        </row>
        <row r="14">
          <cell r="C14" t="str">
            <v>АВДЕЕВ алексей Алексеевич</v>
          </cell>
          <cell r="D14" t="str">
            <v>16.10.1993. МС</v>
          </cell>
          <cell r="E14" t="str">
            <v>Крым</v>
          </cell>
          <cell r="F14" t="str">
            <v>Крымское РО</v>
          </cell>
          <cell r="H14" t="str">
            <v>Буряк С.К. Щелканов В.В.</v>
          </cell>
        </row>
        <row r="16">
          <cell r="C16" t="str">
            <v>ЗЕЛЕНЯК Дмитрий Сергеевич</v>
          </cell>
          <cell r="D16" t="str">
            <v>15.02.1984, МС</v>
          </cell>
          <cell r="E16" t="str">
            <v>ПФО</v>
          </cell>
          <cell r="F16" t="str">
            <v>Пермское РО</v>
          </cell>
          <cell r="H16" t="str">
            <v>Оборин Ю.М.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40">
      <selection activeCell="A3" sqref="A3:N3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0.57421875" style="0" customWidth="1"/>
    <col min="6" max="6" width="12.710937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1.421875" style="0" customWidth="1"/>
    <col min="13" max="13" width="11.7109375" style="0" customWidth="1"/>
    <col min="14" max="14" width="14.28125" style="0" customWidth="1"/>
  </cols>
  <sheetData>
    <row r="1" spans="1:14" ht="20.25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2.75">
      <c r="A2" s="113" t="s">
        <v>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2.75">
      <c r="A3" s="113" t="s">
        <v>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7" ht="14.25" customHeight="1" thickBot="1">
      <c r="A4" s="113" t="s">
        <v>10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Q4" s="7"/>
    </row>
    <row r="5" spans="2:14" ht="10.5" customHeight="1">
      <c r="B5" s="102" t="s">
        <v>40</v>
      </c>
      <c r="C5" s="123" t="s">
        <v>0</v>
      </c>
      <c r="D5" s="104" t="s">
        <v>1</v>
      </c>
      <c r="E5" s="45" t="s">
        <v>8</v>
      </c>
      <c r="F5" s="46"/>
      <c r="G5" s="71" t="s">
        <v>2</v>
      </c>
      <c r="I5" s="102" t="s">
        <v>41</v>
      </c>
      <c r="J5" s="104" t="s">
        <v>0</v>
      </c>
      <c r="K5" s="106" t="s">
        <v>1</v>
      </c>
      <c r="L5" s="45" t="s">
        <v>8</v>
      </c>
      <c r="M5" s="46"/>
      <c r="N5" s="71" t="s">
        <v>2</v>
      </c>
    </row>
    <row r="6" spans="2:14" ht="11.25" customHeight="1" thickBot="1">
      <c r="B6" s="103"/>
      <c r="C6" s="124"/>
      <c r="D6" s="105"/>
      <c r="E6" s="47"/>
      <c r="F6" s="48"/>
      <c r="G6" s="72"/>
      <c r="I6" s="103"/>
      <c r="J6" s="105"/>
      <c r="K6" s="107"/>
      <c r="L6" s="47"/>
      <c r="M6" s="48"/>
      <c r="N6" s="72"/>
    </row>
    <row r="7" spans="1:14" ht="12.75" customHeight="1">
      <c r="A7" s="57">
        <v>20</v>
      </c>
      <c r="B7" s="78" t="s">
        <v>3</v>
      </c>
      <c r="C7" s="126" t="s">
        <v>11</v>
      </c>
      <c r="D7" s="108" t="s">
        <v>12</v>
      </c>
      <c r="E7" s="109" t="s">
        <v>13</v>
      </c>
      <c r="F7" s="100" t="s">
        <v>14</v>
      </c>
      <c r="G7" s="101" t="s">
        <v>15</v>
      </c>
      <c r="H7" s="99" t="s">
        <v>15</v>
      </c>
      <c r="I7" s="78" t="s">
        <v>3</v>
      </c>
      <c r="J7" s="110" t="str">
        <f>'[3]ИТ.ПР'!C8</f>
        <v>БЕГЛЕРОВ Игорь Арифович</v>
      </c>
      <c r="K7" s="108" t="str">
        <f>'[3]ИТ.ПР'!D8</f>
        <v>05.03.1987, ЗМС</v>
      </c>
      <c r="L7" s="109" t="str">
        <f>'[3]ИТ.ПР'!E8</f>
        <v>ПФО</v>
      </c>
      <c r="M7" s="100" t="str">
        <f>'[3]ИТ.ПР'!F8</f>
        <v>Пермское РО</v>
      </c>
      <c r="N7" s="101" t="str">
        <f>'[3]ИТ.ПР'!H8</f>
        <v>Никитин В.В.</v>
      </c>
    </row>
    <row r="8" spans="1:14" ht="12.75">
      <c r="A8" s="57"/>
      <c r="B8" s="79"/>
      <c r="C8" s="127"/>
      <c r="D8" s="97"/>
      <c r="E8" s="98"/>
      <c r="F8" s="95"/>
      <c r="G8" s="96"/>
      <c r="H8" s="99"/>
      <c r="I8" s="79"/>
      <c r="J8" s="94"/>
      <c r="K8" s="97"/>
      <c r="L8" s="98"/>
      <c r="M8" s="95"/>
      <c r="N8" s="96"/>
    </row>
    <row r="9" spans="1:14" ht="12.75" customHeight="1">
      <c r="A9" s="57">
        <v>23</v>
      </c>
      <c r="B9" s="80" t="s">
        <v>4</v>
      </c>
      <c r="C9" s="93" t="s">
        <v>16</v>
      </c>
      <c r="D9" s="89" t="s">
        <v>17</v>
      </c>
      <c r="E9" s="91" t="s">
        <v>18</v>
      </c>
      <c r="F9" s="85" t="s">
        <v>19</v>
      </c>
      <c r="G9" s="87" t="s">
        <v>20</v>
      </c>
      <c r="H9" s="99" t="s">
        <v>20</v>
      </c>
      <c r="I9" s="80" t="s">
        <v>4</v>
      </c>
      <c r="J9" s="93" t="str">
        <f>'[3]ИТ.ПР'!C10</f>
        <v>КАРАУЛОВ Василий Васильевич</v>
      </c>
      <c r="K9" s="89" t="str">
        <f>'[3]ИТ.ПР'!D10</f>
        <v>24.01.1991, МСМК</v>
      </c>
      <c r="L9" s="91" t="str">
        <f>'[3]ИТ.ПР'!E10</f>
        <v>ЮФО</v>
      </c>
      <c r="M9" s="85" t="str">
        <f>'[3]ИТ.ПР'!F10</f>
        <v>Краснодарское РО</v>
      </c>
      <c r="N9" s="87" t="str">
        <f>'[3]ИТ.ПР'!H10</f>
        <v>Середа М.В.</v>
      </c>
    </row>
    <row r="10" spans="1:14" ht="12.75">
      <c r="A10" s="57"/>
      <c r="B10" s="80"/>
      <c r="C10" s="94"/>
      <c r="D10" s="97"/>
      <c r="E10" s="98"/>
      <c r="F10" s="95"/>
      <c r="G10" s="96"/>
      <c r="H10" s="99"/>
      <c r="I10" s="80"/>
      <c r="J10" s="94"/>
      <c r="K10" s="97"/>
      <c r="L10" s="98"/>
      <c r="M10" s="95"/>
      <c r="N10" s="96"/>
    </row>
    <row r="11" spans="1:14" ht="12.75" customHeight="1">
      <c r="A11" s="57">
        <v>13</v>
      </c>
      <c r="B11" s="77" t="s">
        <v>5</v>
      </c>
      <c r="C11" s="69" t="s">
        <v>21</v>
      </c>
      <c r="D11" s="53" t="s">
        <v>22</v>
      </c>
      <c r="E11" s="54" t="s">
        <v>23</v>
      </c>
      <c r="F11" s="63" t="s">
        <v>24</v>
      </c>
      <c r="G11" s="65" t="s">
        <v>25</v>
      </c>
      <c r="H11" s="57" t="s">
        <v>25</v>
      </c>
      <c r="I11" s="77" t="s">
        <v>5</v>
      </c>
      <c r="J11" s="93" t="str">
        <f>'[3]ИТ.ПР'!C12</f>
        <v>ЗАСИМОВ Александр Александрович</v>
      </c>
      <c r="K11" s="89" t="str">
        <f>'[3]ИТ.ПР'!D12</f>
        <v>04.05.94. МС</v>
      </c>
      <c r="L11" s="91" t="str">
        <f>'[3]ИТ.ПР'!E12</f>
        <v>ЮФО</v>
      </c>
      <c r="M11" s="85" t="str">
        <f>'[3]ИТ.ПР'!F12</f>
        <v>Ростовское РО</v>
      </c>
      <c r="N11" s="87" t="str">
        <f>'[3]ИТ.ПР'!H12</f>
        <v>Пеунов М.М.</v>
      </c>
    </row>
    <row r="12" spans="1:14" ht="12.75">
      <c r="A12" s="57"/>
      <c r="B12" s="77"/>
      <c r="C12" s="69"/>
      <c r="D12" s="53"/>
      <c r="E12" s="54"/>
      <c r="F12" s="63"/>
      <c r="G12" s="65"/>
      <c r="H12" s="57"/>
      <c r="I12" s="77"/>
      <c r="J12" s="94"/>
      <c r="K12" s="97"/>
      <c r="L12" s="98"/>
      <c r="M12" s="95"/>
      <c r="N12" s="96"/>
    </row>
    <row r="13" spans="1:14" ht="12.75" customHeight="1">
      <c r="A13" s="57">
        <v>18</v>
      </c>
      <c r="B13" s="77" t="s">
        <v>5</v>
      </c>
      <c r="C13" s="69" t="s">
        <v>30</v>
      </c>
      <c r="D13" s="53" t="s">
        <v>26</v>
      </c>
      <c r="E13" s="54" t="s">
        <v>27</v>
      </c>
      <c r="F13" s="63" t="s">
        <v>28</v>
      </c>
      <c r="G13" s="65" t="s">
        <v>29</v>
      </c>
      <c r="H13" s="57" t="s">
        <v>29</v>
      </c>
      <c r="I13" s="77" t="s">
        <v>5</v>
      </c>
      <c r="J13" s="93" t="str">
        <f>'[3]ИТ.ПР'!C14</f>
        <v>ДАНЬКЕВИЧ Николай Николаевич</v>
      </c>
      <c r="K13" s="89" t="str">
        <f>'[3]ИТ.ПР'!D14</f>
        <v>20.08.1989, МС</v>
      </c>
      <c r="L13" s="91" t="str">
        <f>'[3]ИТ.ПР'!E14</f>
        <v>М</v>
      </c>
      <c r="M13" s="85" t="str">
        <f>'[3]ИТ.ПР'!F14</f>
        <v>Московское РО</v>
      </c>
      <c r="N13" s="87" t="str">
        <f>'[3]ИТ.ПР'!H14</f>
        <v>Щелкушкин А.А.</v>
      </c>
    </row>
    <row r="14" spans="1:14" ht="12.75">
      <c r="A14" s="57"/>
      <c r="B14" s="77"/>
      <c r="C14" s="69"/>
      <c r="D14" s="53"/>
      <c r="E14" s="54"/>
      <c r="F14" s="63"/>
      <c r="G14" s="65"/>
      <c r="H14" s="57"/>
      <c r="I14" s="77"/>
      <c r="J14" s="94"/>
      <c r="K14" s="97"/>
      <c r="L14" s="98"/>
      <c r="M14" s="95"/>
      <c r="N14" s="96"/>
    </row>
    <row r="15" spans="1:14" ht="12.75" customHeight="1">
      <c r="A15" s="57">
        <v>22</v>
      </c>
      <c r="B15" s="70" t="s">
        <v>6</v>
      </c>
      <c r="C15" s="69" t="s">
        <v>31</v>
      </c>
      <c r="D15" s="53" t="s">
        <v>32</v>
      </c>
      <c r="E15" s="54" t="s">
        <v>18</v>
      </c>
      <c r="F15" s="63" t="s">
        <v>33</v>
      </c>
      <c r="G15" s="65" t="s">
        <v>34</v>
      </c>
      <c r="H15" s="57" t="s">
        <v>34</v>
      </c>
      <c r="I15" s="70" t="s">
        <v>6</v>
      </c>
      <c r="J15" s="93" t="str">
        <f>'[3]ИТ.ПР'!C16</f>
        <v>МОНГУШ Альберт Олегович</v>
      </c>
      <c r="K15" s="89" t="str">
        <f>'[3]ИТ.ПР'!D16</f>
        <v>01.01.88, МС</v>
      </c>
      <c r="L15" s="91" t="str">
        <f>'[3]ИТ.ПР'!E16</f>
        <v>ПФО</v>
      </c>
      <c r="M15" s="85" t="str">
        <f>'[3]ИТ.ПР'!F16</f>
        <v>Татарстанское РО</v>
      </c>
      <c r="N15" s="87" t="str">
        <f>'[3]ИТ.ПР'!H16</f>
        <v>Гаптулин Ф.Ш.</v>
      </c>
    </row>
    <row r="16" spans="1:14" ht="12.75">
      <c r="A16" s="57"/>
      <c r="B16" s="70"/>
      <c r="C16" s="69"/>
      <c r="D16" s="53"/>
      <c r="E16" s="54"/>
      <c r="F16" s="63"/>
      <c r="G16" s="65"/>
      <c r="H16" s="57"/>
      <c r="I16" s="70"/>
      <c r="J16" s="94"/>
      <c r="K16" s="97"/>
      <c r="L16" s="98"/>
      <c r="M16" s="95"/>
      <c r="N16" s="96"/>
    </row>
    <row r="17" spans="1:14" ht="12.75" customHeight="1">
      <c r="A17" s="57">
        <v>17</v>
      </c>
      <c r="B17" s="70" t="s">
        <v>6</v>
      </c>
      <c r="C17" s="69" t="s">
        <v>35</v>
      </c>
      <c r="D17" s="53" t="s">
        <v>36</v>
      </c>
      <c r="E17" s="54" t="s">
        <v>37</v>
      </c>
      <c r="F17" s="63" t="s">
        <v>38</v>
      </c>
      <c r="G17" s="65" t="s">
        <v>39</v>
      </c>
      <c r="H17" s="57" t="s">
        <v>39</v>
      </c>
      <c r="I17" s="70" t="s">
        <v>6</v>
      </c>
      <c r="J17" s="93" t="str">
        <f>'[3]ИТ.ПР'!C18</f>
        <v>САРЫЧЕВ Артём Кирилович</v>
      </c>
      <c r="K17" s="89" t="str">
        <f>'[3]ИТ.ПР'!D18</f>
        <v>06.02.1989, МС</v>
      </c>
      <c r="L17" s="91" t="str">
        <f>'[3]ИТ.ПР'!E18</f>
        <v>ЦФО</v>
      </c>
      <c r="M17" s="85" t="str">
        <f>'[3]ИТ.ПР'!F18</f>
        <v>Московское РО</v>
      </c>
      <c r="N17" s="87" t="str">
        <f>'[3]ИТ.ПР'!H18</f>
        <v>Панфилов Ю.И.</v>
      </c>
    </row>
    <row r="18" spans="1:14" ht="13.5" thickBot="1">
      <c r="A18" s="57"/>
      <c r="B18" s="73"/>
      <c r="C18" s="74"/>
      <c r="D18" s="75"/>
      <c r="E18" s="76"/>
      <c r="F18" s="64"/>
      <c r="G18" s="66"/>
      <c r="H18" s="57"/>
      <c r="I18" s="73"/>
      <c r="J18" s="111"/>
      <c r="K18" s="90"/>
      <c r="L18" s="92"/>
      <c r="M18" s="86"/>
      <c r="N18" s="88"/>
    </row>
    <row r="19" spans="2:14" ht="13.5" thickBot="1">
      <c r="B19" s="15">
        <v>62</v>
      </c>
      <c r="E19" s="17"/>
      <c r="G19" s="17"/>
      <c r="I19" s="15">
        <v>68</v>
      </c>
      <c r="L19" s="17"/>
      <c r="N19" s="17"/>
    </row>
    <row r="20" spans="1:14" ht="12.75" customHeight="1">
      <c r="A20" s="57">
        <v>28</v>
      </c>
      <c r="B20" s="78" t="s">
        <v>3</v>
      </c>
      <c r="C20" s="81" t="str">
        <f>'[4]Итоговый'!C6</f>
        <v>МГДСЯН Ерванд Залибегович</v>
      </c>
      <c r="D20" s="82" t="str">
        <f>'[4]Итоговый'!D6</f>
        <v>08.01.1990, МС</v>
      </c>
      <c r="E20" s="83" t="str">
        <f>'[4]Итоговый'!E6</f>
        <v>ЮФО</v>
      </c>
      <c r="F20" s="67" t="str">
        <f>'[4]Итоговый'!F6</f>
        <v>Краснодарское РО</v>
      </c>
      <c r="G20" s="84" t="str">
        <f>'[4]Итоговый'!H6</f>
        <v>Середа М.В.</v>
      </c>
      <c r="H20" s="57">
        <v>135</v>
      </c>
      <c r="I20" s="78" t="s">
        <v>3</v>
      </c>
      <c r="J20" s="81" t="str">
        <f>'[5]Итоговый'!C6</f>
        <v>МАМЕДОВ Хатаил Илгарович</v>
      </c>
      <c r="K20" s="82" t="str">
        <f>'[5]Итоговый'!D6</f>
        <v>03.09.1989, МС</v>
      </c>
      <c r="L20" s="83" t="str">
        <f>'[5]Итоговый'!E6</f>
        <v>ЮФО</v>
      </c>
      <c r="M20" s="67" t="str">
        <f>'[5]Итоговый'!F6</f>
        <v>Краснодарское РО</v>
      </c>
      <c r="N20" s="84" t="str">
        <f>'[5]Итоговый'!H6</f>
        <v>Середа М.В.</v>
      </c>
    </row>
    <row r="21" spans="1:14" ht="12.75">
      <c r="A21" s="57"/>
      <c r="B21" s="79"/>
      <c r="C21" s="69"/>
      <c r="D21" s="53"/>
      <c r="E21" s="54"/>
      <c r="F21" s="63"/>
      <c r="G21" s="65"/>
      <c r="H21" s="57"/>
      <c r="I21" s="79"/>
      <c r="J21" s="69"/>
      <c r="K21" s="53"/>
      <c r="L21" s="54"/>
      <c r="M21" s="63"/>
      <c r="N21" s="65"/>
    </row>
    <row r="22" spans="1:14" ht="12.75" customHeight="1">
      <c r="A22" s="57">
        <v>41</v>
      </c>
      <c r="B22" s="80" t="s">
        <v>4</v>
      </c>
      <c r="C22" s="69" t="str">
        <f>'[4]Итоговый'!C8</f>
        <v>ШКОРОВ Алексей Александрович</v>
      </c>
      <c r="D22" s="53" t="str">
        <f>'[4]Итоговый'!D8</f>
        <v>04.05.1991, МС</v>
      </c>
      <c r="E22" s="54" t="str">
        <f>'[4]Итоговый'!E8</f>
        <v>М</v>
      </c>
      <c r="F22" s="63" t="str">
        <f>'[4]Итоговый'!F8</f>
        <v>Московское РО</v>
      </c>
      <c r="G22" s="65" t="str">
        <f>'[4]Итоговый'!H8</f>
        <v>Щелкушкин А.А.</v>
      </c>
      <c r="H22" s="57">
        <v>148</v>
      </c>
      <c r="I22" s="80" t="s">
        <v>4</v>
      </c>
      <c r="J22" s="69" t="str">
        <f>'[5]Итоговый'!C8</f>
        <v>МЕЖЛУМЯН Гайик Левонович</v>
      </c>
      <c r="K22" s="53" t="str">
        <f>'[5]Итоговый'!D8</f>
        <v>17.05.1990, МС</v>
      </c>
      <c r="L22" s="54" t="str">
        <f>'[5]Итоговый'!E8</f>
        <v>ЮФО</v>
      </c>
      <c r="M22" s="63" t="str">
        <f>'[5]Итоговый'!F8</f>
        <v>Краснодарское РО</v>
      </c>
      <c r="N22" s="65" t="str">
        <f>'[5]Итоговый'!H8</f>
        <v>Середа М.В.</v>
      </c>
    </row>
    <row r="23" spans="1:14" ht="12.75">
      <c r="A23" s="57"/>
      <c r="B23" s="80"/>
      <c r="C23" s="69"/>
      <c r="D23" s="53"/>
      <c r="E23" s="54"/>
      <c r="F23" s="63"/>
      <c r="G23" s="65"/>
      <c r="H23" s="57"/>
      <c r="I23" s="80"/>
      <c r="J23" s="69"/>
      <c r="K23" s="53"/>
      <c r="L23" s="54"/>
      <c r="M23" s="63"/>
      <c r="N23" s="65"/>
    </row>
    <row r="24" spans="1:14" ht="12.75" customHeight="1">
      <c r="A24" s="57">
        <v>31</v>
      </c>
      <c r="B24" s="77" t="s">
        <v>5</v>
      </c>
      <c r="C24" s="69" t="str">
        <f>'[4]Итоговый'!C10</f>
        <v>НУРИМАНОВ Галымжан Мирейович</v>
      </c>
      <c r="D24" s="53" t="str">
        <f>'[4]Итоговый'!D10</f>
        <v>28.05.1993, КМС</v>
      </c>
      <c r="E24" s="54" t="str">
        <f>'[4]Итоговый'!E10</f>
        <v>УФО</v>
      </c>
      <c r="F24" s="63" t="str">
        <f>'[4]Итоговый'!F10</f>
        <v>Курганское РО</v>
      </c>
      <c r="G24" s="65" t="str">
        <f>'[4]Итоговый'!H10</f>
        <v>Степановских В.В.</v>
      </c>
      <c r="H24" s="57">
        <v>132</v>
      </c>
      <c r="I24" s="77" t="s">
        <v>5</v>
      </c>
      <c r="J24" s="69" t="str">
        <f>'[5]Итоговый'!C10</f>
        <v>БУТОВ Руслан Владимирович</v>
      </c>
      <c r="K24" s="53" t="str">
        <f>'[5]Итоговый'!D10</f>
        <v>05.06.94, МС</v>
      </c>
      <c r="L24" s="54" t="str">
        <f>'[5]Итоговый'!E10</f>
        <v>СФО</v>
      </c>
      <c r="M24" s="63" t="str">
        <f>'[5]Итоговый'!F10</f>
        <v>Ростовское РО</v>
      </c>
      <c r="N24" s="65" t="str">
        <f>'[5]Итоговый'!H10</f>
        <v>Биналиев А.Т.</v>
      </c>
    </row>
    <row r="25" spans="1:14" ht="12.75">
      <c r="A25" s="57"/>
      <c r="B25" s="77"/>
      <c r="C25" s="69"/>
      <c r="D25" s="53"/>
      <c r="E25" s="54"/>
      <c r="F25" s="63"/>
      <c r="G25" s="65"/>
      <c r="H25" s="57"/>
      <c r="I25" s="77"/>
      <c r="J25" s="69"/>
      <c r="K25" s="53"/>
      <c r="L25" s="54"/>
      <c r="M25" s="63"/>
      <c r="N25" s="65"/>
    </row>
    <row r="26" spans="1:14" ht="12.75" customHeight="1">
      <c r="A26" s="57">
        <v>44</v>
      </c>
      <c r="B26" s="77" t="s">
        <v>5</v>
      </c>
      <c r="C26" s="69" t="str">
        <f>'[4]Итоговый'!C12</f>
        <v>ЛОХОВ Вячеслав Нодарович</v>
      </c>
      <c r="D26" s="53" t="str">
        <f>'[4]Итоговый'!D12</f>
        <v>16.07.87, КМС</v>
      </c>
      <c r="E26" s="54" t="str">
        <f>'[4]Итоговый'!E12</f>
        <v>СКФО</v>
      </c>
      <c r="F26" s="63" t="str">
        <f>'[4]Итоговый'!F12</f>
        <v>РСО-Алания РО</v>
      </c>
      <c r="G26" s="65" t="str">
        <f>'[4]Итоговый'!H12</f>
        <v>Гасиев П. Каркиев Т.</v>
      </c>
      <c r="H26" s="57">
        <v>137</v>
      </c>
      <c r="I26" s="77" t="s">
        <v>5</v>
      </c>
      <c r="J26" s="69" t="str">
        <f>'[5]Итоговый'!C12</f>
        <v>БУРДАЕВ Роман Михайлович</v>
      </c>
      <c r="K26" s="53" t="str">
        <f>'[5]Итоговый'!D12</f>
        <v>22.05.1995, МСМК</v>
      </c>
      <c r="L26" s="54" t="str">
        <f>'[5]Итоговый'!E12</f>
        <v>СП</v>
      </c>
      <c r="M26" s="63" t="str">
        <f>'[5]Итоговый'!F12</f>
        <v>СП-Ленинградское РО</v>
      </c>
      <c r="N26" s="65" t="str">
        <f>'[5]Итоговый'!H12</f>
        <v>Гасымов Р.М.</v>
      </c>
    </row>
    <row r="27" spans="1:14" ht="12.75">
      <c r="A27" s="57"/>
      <c r="B27" s="77"/>
      <c r="C27" s="69"/>
      <c r="D27" s="53"/>
      <c r="E27" s="54"/>
      <c r="F27" s="63"/>
      <c r="G27" s="65"/>
      <c r="H27" s="57"/>
      <c r="I27" s="77"/>
      <c r="J27" s="69"/>
      <c r="K27" s="53"/>
      <c r="L27" s="54"/>
      <c r="M27" s="63"/>
      <c r="N27" s="65"/>
    </row>
    <row r="28" spans="1:14" ht="12.75" customHeight="1">
      <c r="A28" s="57">
        <v>36</v>
      </c>
      <c r="B28" s="70" t="s">
        <v>6</v>
      </c>
      <c r="C28" s="69" t="str">
        <f>'[4]Итоговый'!C14</f>
        <v>ЗВЕРЕВ Иван Михайлович</v>
      </c>
      <c r="D28" s="53" t="str">
        <f>'[4]Итоговый'!D14</f>
        <v>02.07.1992, МС</v>
      </c>
      <c r="E28" s="54" t="str">
        <f>'[4]Итоговый'!E14</f>
        <v>М</v>
      </c>
      <c r="F28" s="63" t="str">
        <f>'[4]Итоговый'!F14</f>
        <v>Московское РО</v>
      </c>
      <c r="G28" s="65" t="str">
        <f>'[4]Итоговый'!H14</f>
        <v>Щелкушкин А.А.</v>
      </c>
      <c r="H28" s="57">
        <v>258</v>
      </c>
      <c r="I28" s="70" t="s">
        <v>6</v>
      </c>
      <c r="J28" s="69" t="str">
        <f>'[5]Итоговый'!C14</f>
        <v>КАШТАНОВ Андрей Валерьевич</v>
      </c>
      <c r="K28" s="53">
        <f>'[5]Итоговый'!D14</f>
        <v>29512</v>
      </c>
      <c r="L28" s="54" t="str">
        <f>'[5]Итоговый'!E14</f>
        <v>Крым</v>
      </c>
      <c r="M28" s="63" t="str">
        <f>'[5]Итоговый'!F14</f>
        <v>Крымское РО</v>
      </c>
      <c r="N28" s="65" t="str">
        <f>'[5]Итоговый'!H14</f>
        <v>Кондратов В.П.</v>
      </c>
    </row>
    <row r="29" spans="1:14" ht="12.75">
      <c r="A29" s="57"/>
      <c r="B29" s="70"/>
      <c r="C29" s="69"/>
      <c r="D29" s="53"/>
      <c r="E29" s="54"/>
      <c r="F29" s="63"/>
      <c r="G29" s="65"/>
      <c r="H29" s="57"/>
      <c r="I29" s="70"/>
      <c r="J29" s="69"/>
      <c r="K29" s="53"/>
      <c r="L29" s="54"/>
      <c r="M29" s="63"/>
      <c r="N29" s="65"/>
    </row>
    <row r="30" spans="1:14" ht="12.75" customHeight="1">
      <c r="A30" s="57">
        <v>245</v>
      </c>
      <c r="B30" s="70" t="s">
        <v>6</v>
      </c>
      <c r="C30" s="69" t="str">
        <f>'[4]Итоговый'!C16</f>
        <v>ТЕР-АБРААМЯН Давит Арамович</v>
      </c>
      <c r="D30" s="53" t="str">
        <f>'[4]Итоговый'!D16</f>
        <v>05.02.93, МС</v>
      </c>
      <c r="E30" s="54" t="str">
        <f>'[4]Итоговый'!E16</f>
        <v>ПФО</v>
      </c>
      <c r="F30" s="63" t="str">
        <f>'[4]Итоговый'!F16</f>
        <v>Башкирское РО</v>
      </c>
      <c r="G30" s="65" t="str">
        <f>'[4]Итоговый'!H16</f>
        <v>Гимранов А.В.</v>
      </c>
      <c r="H30" s="57">
        <v>149</v>
      </c>
      <c r="I30" s="70" t="s">
        <v>6</v>
      </c>
      <c r="J30" s="69" t="str">
        <f>'[5]Итоговый'!C16</f>
        <v>СТЕПАНОВ Денис Леонидович</v>
      </c>
      <c r="K30" s="53" t="str">
        <f>'[5]Итоговый'!D16</f>
        <v>19.04.1987, МС</v>
      </c>
      <c r="L30" s="54" t="str">
        <f>'[5]Итоговый'!E16</f>
        <v>М</v>
      </c>
      <c r="M30" s="63" t="str">
        <f>'[5]Итоговый'!F16</f>
        <v>Московское РО</v>
      </c>
      <c r="N30" s="65" t="str">
        <f>'[5]Итоговый'!H16</f>
        <v>Щелкушкин А.А.</v>
      </c>
    </row>
    <row r="31" spans="1:14" ht="13.5" thickBot="1">
      <c r="A31" s="57"/>
      <c r="B31" s="73"/>
      <c r="C31" s="74"/>
      <c r="D31" s="75"/>
      <c r="E31" s="76"/>
      <c r="F31" s="64"/>
      <c r="G31" s="66"/>
      <c r="H31" s="57"/>
      <c r="I31" s="73"/>
      <c r="J31" s="74"/>
      <c r="K31" s="75"/>
      <c r="L31" s="76"/>
      <c r="M31" s="64"/>
      <c r="N31" s="66"/>
    </row>
    <row r="32" spans="2:14" ht="13.5" thickBot="1">
      <c r="B32" s="15">
        <v>74</v>
      </c>
      <c r="E32" s="17"/>
      <c r="G32" s="17"/>
      <c r="I32" s="15">
        <v>82</v>
      </c>
      <c r="L32" s="17"/>
      <c r="N32" s="17"/>
    </row>
    <row r="33" spans="1:14" ht="12.75">
      <c r="A33" s="57"/>
      <c r="B33" s="78" t="s">
        <v>3</v>
      </c>
      <c r="C33" s="128" t="str">
        <f>'[6]Итоговый'!C6</f>
        <v>САЙФУТДИНОВ Юрий Наилович</v>
      </c>
      <c r="D33" s="130" t="str">
        <f>'[6]Итоговый'!D6</f>
        <v>22.07.1988, МС</v>
      </c>
      <c r="E33" s="119" t="str">
        <f>'[6]Итоговый'!E6</f>
        <v>ЮФО</v>
      </c>
      <c r="F33" s="121" t="str">
        <f>'[6]Итоговый'!F6</f>
        <v>Краснодарское РО</v>
      </c>
      <c r="G33" s="114" t="str">
        <f>'[6]Итоговый'!H6</f>
        <v>Середа М.В.</v>
      </c>
      <c r="H33" s="57"/>
      <c r="I33" s="78" t="s">
        <v>3</v>
      </c>
      <c r="J33" s="81" t="str">
        <f>'[7]Итоговый'!C6</f>
        <v>ДЁМИН Антон Александрович</v>
      </c>
      <c r="K33" s="82" t="str">
        <f>'[7]Итоговый'!D6</f>
        <v>16.10.1989, МС</v>
      </c>
      <c r="L33" s="83" t="str">
        <f>'[7]Итоговый'!E6</f>
        <v>ПФО</v>
      </c>
      <c r="M33" s="67" t="str">
        <f>'[7]Итоговый'!F6</f>
        <v>Саратовское РО</v>
      </c>
      <c r="N33" s="31" t="s">
        <v>20</v>
      </c>
    </row>
    <row r="34" spans="1:14" ht="12.75">
      <c r="A34" s="57"/>
      <c r="B34" s="79"/>
      <c r="C34" s="129"/>
      <c r="D34" s="131"/>
      <c r="E34" s="120"/>
      <c r="F34" s="122"/>
      <c r="G34" s="114"/>
      <c r="H34" s="57"/>
      <c r="I34" s="79"/>
      <c r="J34" s="69"/>
      <c r="K34" s="53"/>
      <c r="L34" s="54"/>
      <c r="M34" s="63"/>
      <c r="N34" s="32"/>
    </row>
    <row r="35" spans="1:14" ht="12.75">
      <c r="A35" s="57"/>
      <c r="B35" s="80" t="s">
        <v>4</v>
      </c>
      <c r="C35" s="116" t="str">
        <f>'[6]Итоговый'!C8</f>
        <v>ТЫЩЕНКО Антон Викторович</v>
      </c>
      <c r="D35" s="115" t="str">
        <f>'[6]Итоговый'!D8</f>
        <v>29.02.1988, МС</v>
      </c>
      <c r="E35" s="117" t="str">
        <f>'[6]Итоговый'!E8</f>
        <v>Крым</v>
      </c>
      <c r="F35" s="115" t="str">
        <f>'[6]Итоговый'!F8</f>
        <v>Крымское РО</v>
      </c>
      <c r="G35" s="114" t="str">
        <f>'[6]Итоговый'!H8</f>
        <v>Кондратов В.П.</v>
      </c>
      <c r="H35" s="57"/>
      <c r="I35" s="80" t="s">
        <v>4</v>
      </c>
      <c r="J35" s="69" t="str">
        <f>'[7]Итоговый'!C8</f>
        <v>ВАЛЬКОВ Алексей Игоревич</v>
      </c>
      <c r="K35" s="53" t="str">
        <f>'[7]Итоговый'!D8</f>
        <v>09.04.1987, МС</v>
      </c>
      <c r="L35" s="54" t="str">
        <f>'[7]Итоговый'!E8</f>
        <v>ЮФО</v>
      </c>
      <c r="M35" s="63" t="str">
        <f>'[7]Итоговый'!F8</f>
        <v>Краснодарское РО</v>
      </c>
      <c r="N35" s="33" t="s">
        <v>25</v>
      </c>
    </row>
    <row r="36" spans="1:14" ht="12.75">
      <c r="A36" s="57"/>
      <c r="B36" s="80"/>
      <c r="C36" s="116"/>
      <c r="D36" s="115"/>
      <c r="E36" s="118"/>
      <c r="F36" s="115"/>
      <c r="G36" s="114"/>
      <c r="H36" s="57"/>
      <c r="I36" s="80"/>
      <c r="J36" s="69"/>
      <c r="K36" s="53"/>
      <c r="L36" s="54"/>
      <c r="M36" s="63"/>
      <c r="N36" s="32"/>
    </row>
    <row r="37" spans="1:14" ht="12.75">
      <c r="A37" s="57"/>
      <c r="B37" s="77" t="s">
        <v>5</v>
      </c>
      <c r="C37" s="116" t="str">
        <f>'[6]Итоговый'!C10</f>
        <v>ШАБУРОВ Александр Владимирович</v>
      </c>
      <c r="D37" s="115" t="str">
        <f>'[6]Итоговый'!D10</f>
        <v>01.01.86, МСМК</v>
      </c>
      <c r="E37" s="117" t="str">
        <f>'[6]Итоговый'!E10</f>
        <v>ПФО</v>
      </c>
      <c r="F37" s="115" t="str">
        <f>'[6]Итоговый'!F10</f>
        <v>Татарстанское РО</v>
      </c>
      <c r="G37" s="114" t="str">
        <f>'[6]Итоговый'!H10</f>
        <v>Гаптулин Ф.Ш.</v>
      </c>
      <c r="H37" s="57"/>
      <c r="I37" s="77" t="s">
        <v>5</v>
      </c>
      <c r="J37" s="69" t="str">
        <f>'[7]Итоговый'!C10</f>
        <v>ФОКА Андрей Викторович</v>
      </c>
      <c r="K37" s="53" t="str">
        <f>'[7]Итоговый'!D10</f>
        <v>06.12.1985, МС</v>
      </c>
      <c r="L37" s="54" t="str">
        <f>'[7]Итоговый'!E10</f>
        <v>СП</v>
      </c>
      <c r="M37" s="63" t="str">
        <f>'[7]Итоговый'!F10</f>
        <v>СП-Ленинградское РО</v>
      </c>
      <c r="N37" s="33" t="s">
        <v>43</v>
      </c>
    </row>
    <row r="38" spans="1:14" ht="12.75">
      <c r="A38" s="57"/>
      <c r="B38" s="77"/>
      <c r="C38" s="116"/>
      <c r="D38" s="115"/>
      <c r="E38" s="118"/>
      <c r="F38" s="115"/>
      <c r="G38" s="114"/>
      <c r="H38" s="57"/>
      <c r="I38" s="77"/>
      <c r="J38" s="69"/>
      <c r="K38" s="53"/>
      <c r="L38" s="54"/>
      <c r="M38" s="63"/>
      <c r="N38" s="32"/>
    </row>
    <row r="39" spans="1:14" ht="12.75">
      <c r="A39" s="57"/>
      <c r="B39" s="77" t="s">
        <v>5</v>
      </c>
      <c r="C39" s="116" t="str">
        <f>'[6]Итоговый'!C12</f>
        <v>ВОЙТЮК Александр Сергеевич</v>
      </c>
      <c r="D39" s="115">
        <f>'[6]Итоговый'!D12</f>
        <v>30991</v>
      </c>
      <c r="E39" s="117" t="str">
        <f>'[6]Итоговый'!E12</f>
        <v>ПФО</v>
      </c>
      <c r="F39" s="115" t="str">
        <f>'[6]Итоговый'!F12</f>
        <v>Пермское РО</v>
      </c>
      <c r="G39" s="114" t="str">
        <f>'[6]Итоговый'!H12</f>
        <v>Перчик В.Т. Шатров М.Е.</v>
      </c>
      <c r="H39" s="57"/>
      <c r="I39" s="77" t="s">
        <v>5</v>
      </c>
      <c r="J39" s="69" t="str">
        <f>'[7]Итоговый'!C12</f>
        <v>ЧЕРТКОЕВ Георгий Нугзарович</v>
      </c>
      <c r="K39" s="53" t="str">
        <f>'[7]Итоговый'!D12</f>
        <v>05.12.89, МС</v>
      </c>
      <c r="L39" s="54" t="str">
        <f>'[7]Итоговый'!E12</f>
        <v>СКФО</v>
      </c>
      <c r="M39" s="63" t="str">
        <f>'[7]Итоговый'!F12</f>
        <v>РСО-Алания РО</v>
      </c>
      <c r="N39" s="33" t="s">
        <v>44</v>
      </c>
    </row>
    <row r="40" spans="1:14" ht="12.75">
      <c r="A40" s="57"/>
      <c r="B40" s="77"/>
      <c r="C40" s="116"/>
      <c r="D40" s="115"/>
      <c r="E40" s="118"/>
      <c r="F40" s="115"/>
      <c r="G40" s="114"/>
      <c r="H40" s="57"/>
      <c r="I40" s="77"/>
      <c r="J40" s="69"/>
      <c r="K40" s="53"/>
      <c r="L40" s="54"/>
      <c r="M40" s="63"/>
      <c r="N40" s="32"/>
    </row>
    <row r="41" spans="1:14" ht="12.75">
      <c r="A41" s="57"/>
      <c r="B41" s="70" t="s">
        <v>6</v>
      </c>
      <c r="C41" s="116" t="str">
        <f>'[6]Итоговый'!C14</f>
        <v>ШАРОВ Александр Валерьевич</v>
      </c>
      <c r="D41" s="115" t="str">
        <f>'[6]Итоговый'!D14</f>
        <v>01.01.88, ЗМС</v>
      </c>
      <c r="E41" s="117" t="str">
        <f>'[6]Итоговый'!E14</f>
        <v>ПФО</v>
      </c>
      <c r="F41" s="115" t="str">
        <f>'[6]Итоговый'!F14</f>
        <v>Татарстанское РО</v>
      </c>
      <c r="G41" s="114" t="str">
        <f>'[6]Итоговый'!H14</f>
        <v>Гаптулин Ф.Ш.</v>
      </c>
      <c r="H41" s="57"/>
      <c r="I41" s="70" t="s">
        <v>6</v>
      </c>
      <c r="J41" s="69" t="str">
        <f>'[7]Итоговый'!C14</f>
        <v>ПОПОВ Сергей Олегович</v>
      </c>
      <c r="K41" s="53" t="str">
        <f>'[7]Итоговый'!D14</f>
        <v>01.01.88, КМС</v>
      </c>
      <c r="L41" s="54" t="str">
        <f>'[7]Итоговый'!E14</f>
        <v>ЦФО</v>
      </c>
      <c r="M41" s="63" t="str">
        <f>'[7]Итоговый'!F14</f>
        <v>Липецкое РО</v>
      </c>
      <c r="N41" s="33" t="s">
        <v>45</v>
      </c>
    </row>
    <row r="42" spans="1:14" ht="12.75">
      <c r="A42" s="57"/>
      <c r="B42" s="70"/>
      <c r="C42" s="116"/>
      <c r="D42" s="115"/>
      <c r="E42" s="118"/>
      <c r="F42" s="115"/>
      <c r="G42" s="114"/>
      <c r="H42" s="57"/>
      <c r="I42" s="70"/>
      <c r="J42" s="69"/>
      <c r="K42" s="53"/>
      <c r="L42" s="54"/>
      <c r="M42" s="63"/>
      <c r="N42" s="32"/>
    </row>
    <row r="43" spans="1:14" ht="12.75">
      <c r="A43" s="57"/>
      <c r="B43" s="70" t="s">
        <v>6</v>
      </c>
      <c r="C43" s="116" t="str">
        <f>'[6]Итоговый'!C16</f>
        <v>БУРОВ Андрей Вячеславович</v>
      </c>
      <c r="D43" s="115" t="str">
        <f>'[6]Итоговый'!D16</f>
        <v>01.01.88, МС</v>
      </c>
      <c r="E43" s="117" t="str">
        <f>'[6]Итоговый'!E16</f>
        <v>ЦФО</v>
      </c>
      <c r="F43" s="115" t="str">
        <f>'[6]Итоговый'!F16</f>
        <v>Ивановское РО</v>
      </c>
      <c r="G43" s="114" t="str">
        <f>'[6]Итоговый'!H16</f>
        <v>Донник В.И.</v>
      </c>
      <c r="H43" s="57"/>
      <c r="I43" s="70" t="s">
        <v>6</v>
      </c>
      <c r="J43" s="69" t="str">
        <f>'[7]Итоговый'!C16</f>
        <v>ГАЛСТЯН Самвел Мкртичевич</v>
      </c>
      <c r="K43" s="53" t="str">
        <f>'[7]Итоговый'!D16</f>
        <v>22.07.93, МС</v>
      </c>
      <c r="L43" s="54" t="str">
        <f>'[7]Итоговый'!E16</f>
        <v>ЮФО</v>
      </c>
      <c r="M43" s="63" t="str">
        <f>'[7]Итоговый'!F16</f>
        <v>Ростовское РО</v>
      </c>
      <c r="N43" s="33" t="s">
        <v>46</v>
      </c>
    </row>
    <row r="44" spans="1:14" ht="13.5" thickBot="1">
      <c r="A44" s="57"/>
      <c r="B44" s="73"/>
      <c r="C44" s="116"/>
      <c r="D44" s="115"/>
      <c r="E44" s="118"/>
      <c r="F44" s="115"/>
      <c r="G44" s="114"/>
      <c r="H44" s="57"/>
      <c r="I44" s="73"/>
      <c r="J44" s="74"/>
      <c r="K44" s="75"/>
      <c r="L44" s="76"/>
      <c r="M44" s="64"/>
      <c r="N44" s="34"/>
    </row>
    <row r="45" spans="1:14" ht="11.25" customHeight="1">
      <c r="A45" s="2"/>
      <c r="B45" s="3"/>
      <c r="C45" s="4"/>
      <c r="D45" s="5"/>
      <c r="E45" s="18"/>
      <c r="F45" s="6"/>
      <c r="G45" s="20"/>
      <c r="L45" s="17"/>
      <c r="N45" s="17"/>
    </row>
    <row r="46" spans="5:14" ht="13.5" thickBot="1">
      <c r="E46" s="17"/>
      <c r="G46" s="17"/>
      <c r="L46" s="17"/>
      <c r="N46" s="17"/>
    </row>
    <row r="47" spans="2:14" ht="17.25" customHeight="1" thickBot="1">
      <c r="B47" s="16">
        <v>90</v>
      </c>
      <c r="E47" s="17"/>
      <c r="G47" s="17"/>
      <c r="I47" s="16">
        <v>100</v>
      </c>
      <c r="L47" s="17"/>
      <c r="N47" s="17"/>
    </row>
    <row r="48" spans="1:14" ht="12.75" customHeight="1">
      <c r="A48" s="57">
        <v>207</v>
      </c>
      <c r="B48" s="78" t="s">
        <v>3</v>
      </c>
      <c r="C48" s="81" t="str">
        <f>'[8]Итоговый'!C6</f>
        <v>КУРБАНОВ Аслан Юрьевич</v>
      </c>
      <c r="D48" s="82" t="str">
        <f>'[8]Итоговый'!D6</f>
        <v>01.01.91, МС</v>
      </c>
      <c r="E48" s="83" t="str">
        <f>'[8]Итоговый'!E6</f>
        <v>Скфо</v>
      </c>
      <c r="F48" s="67" t="str">
        <f>'[8]Итоговый'!F6</f>
        <v>Дагестанское РО</v>
      </c>
      <c r="G48" s="84" t="str">
        <f>'[8]Итоговый'!H6</f>
        <v>Шемякина Н</v>
      </c>
      <c r="H48" s="57"/>
      <c r="I48" s="78" t="s">
        <v>3</v>
      </c>
      <c r="J48" s="81" t="str">
        <f>'[9]Итоговый'!C6</f>
        <v>КУРГИНЯН Эдуард Славинович</v>
      </c>
      <c r="K48" s="82" t="str">
        <f>'[9]Итоговый'!D6</f>
        <v>16.12.1986, ЗМС</v>
      </c>
      <c r="L48" s="83" t="str">
        <f>'[9]Итоговый'!E6</f>
        <v>ЮФО</v>
      </c>
      <c r="M48" s="67" t="str">
        <f>'[9]Итоговый'!F6</f>
        <v>Краснодарское РО</v>
      </c>
      <c r="N48" s="84" t="str">
        <f>'[9]Итоговый'!H6</f>
        <v>Середа М.В.</v>
      </c>
    </row>
    <row r="49" spans="1:14" ht="12.75">
      <c r="A49" s="57"/>
      <c r="B49" s="79"/>
      <c r="C49" s="69"/>
      <c r="D49" s="53"/>
      <c r="E49" s="54"/>
      <c r="F49" s="63"/>
      <c r="G49" s="65"/>
      <c r="H49" s="57"/>
      <c r="I49" s="79"/>
      <c r="J49" s="69"/>
      <c r="K49" s="53"/>
      <c r="L49" s="54"/>
      <c r="M49" s="63"/>
      <c r="N49" s="65"/>
    </row>
    <row r="50" spans="1:14" ht="12.75" customHeight="1">
      <c r="A50" s="57">
        <v>214</v>
      </c>
      <c r="B50" s="80" t="s">
        <v>4</v>
      </c>
      <c r="C50" s="69" t="str">
        <f>'[8]Итоговый'!C8</f>
        <v>ОГАНИСЯН Давид Гагикович</v>
      </c>
      <c r="D50" s="53" t="str">
        <f>'[8]Итоговый'!D8</f>
        <v>11.05.1994, МС</v>
      </c>
      <c r="E50" s="54" t="str">
        <f>'[8]Итоговый'!E8</f>
        <v>ЮФО</v>
      </c>
      <c r="F50" s="63" t="str">
        <f>'[8]Итоговый'!F8</f>
        <v>Краснодарское РО</v>
      </c>
      <c r="G50" s="65" t="str">
        <f>'[8]Итоговый'!H8</f>
        <v>Середа М.В.</v>
      </c>
      <c r="H50" s="57"/>
      <c r="I50" s="80" t="s">
        <v>4</v>
      </c>
      <c r="J50" s="69" t="str">
        <f>'[9]Итоговый'!C8</f>
        <v>ХАНДЖЯН Арсен Пениаминович</v>
      </c>
      <c r="K50" s="53" t="str">
        <f>'[9]Итоговый'!D8</f>
        <v>05.08.1989, ЗМС</v>
      </c>
      <c r="L50" s="54" t="str">
        <f>'[9]Итоговый'!E8</f>
        <v>ЮФО</v>
      </c>
      <c r="M50" s="63" t="str">
        <f>'[9]Итоговый'!F8</f>
        <v>Краснодарское РО</v>
      </c>
      <c r="N50" s="65" t="str">
        <f>'[9]Итоговый'!H8</f>
        <v>Середа М.В.</v>
      </c>
    </row>
    <row r="51" spans="1:14" ht="12.75">
      <c r="A51" s="57"/>
      <c r="B51" s="80"/>
      <c r="C51" s="69"/>
      <c r="D51" s="53"/>
      <c r="E51" s="54"/>
      <c r="F51" s="63"/>
      <c r="G51" s="65"/>
      <c r="H51" s="57"/>
      <c r="I51" s="80"/>
      <c r="J51" s="69"/>
      <c r="K51" s="53"/>
      <c r="L51" s="54"/>
      <c r="M51" s="63"/>
      <c r="N51" s="65"/>
    </row>
    <row r="52" spans="1:14" ht="12.75" customHeight="1">
      <c r="A52" s="57">
        <v>200</v>
      </c>
      <c r="B52" s="77" t="s">
        <v>5</v>
      </c>
      <c r="C52" s="69" t="str">
        <f>'[8]Итоговый'!C10</f>
        <v>ГРИГОРЬЕВ Александр Владимирович</v>
      </c>
      <c r="D52" s="53" t="str">
        <f>'[8]Итоговый'!D10</f>
        <v>01.01.83, МС</v>
      </c>
      <c r="E52" s="54" t="str">
        <f>'[8]Итоговый'!E10</f>
        <v>ПФО</v>
      </c>
      <c r="F52" s="63" t="str">
        <f>'[8]Итоговый'!F10</f>
        <v>Татарстанское РО</v>
      </c>
      <c r="G52" s="65" t="str">
        <f>'[8]Итоговый'!H10</f>
        <v>Гаптулин Ф.Ш.</v>
      </c>
      <c r="H52" s="57"/>
      <c r="I52" s="77" t="s">
        <v>5</v>
      </c>
      <c r="J52" s="69" t="str">
        <f>'[9]Итоговый'!C10</f>
        <v>КОЛОМЫЦ Андрей Николаевич</v>
      </c>
      <c r="K52" s="53" t="str">
        <f>'[9]Итоговый'!D10</f>
        <v>15.09.84. МС</v>
      </c>
      <c r="L52" s="54" t="str">
        <f>'[9]Итоговый'!E10</f>
        <v>СКФО</v>
      </c>
      <c r="M52" s="63" t="str">
        <f>'[9]Итоговый'!F10</f>
        <v>РСО-Алания РО</v>
      </c>
      <c r="N52" s="65" t="str">
        <f>'[9]Итоговый'!H10</f>
        <v>Гасиев П. Каркиев Т.</v>
      </c>
    </row>
    <row r="53" spans="1:14" ht="12.75">
      <c r="A53" s="57"/>
      <c r="B53" s="77"/>
      <c r="C53" s="69"/>
      <c r="D53" s="53"/>
      <c r="E53" s="54"/>
      <c r="F53" s="63"/>
      <c r="G53" s="65"/>
      <c r="H53" s="57"/>
      <c r="I53" s="77"/>
      <c r="J53" s="69"/>
      <c r="K53" s="53"/>
      <c r="L53" s="54"/>
      <c r="M53" s="63"/>
      <c r="N53" s="65"/>
    </row>
    <row r="54" spans="1:14" ht="12.75" customHeight="1">
      <c r="A54" s="57">
        <v>213</v>
      </c>
      <c r="B54" s="77" t="s">
        <v>5</v>
      </c>
      <c r="C54" s="69" t="str">
        <f>'[8]Итоговый'!C12</f>
        <v>НАСЫРОВ Евгений Габдлбарыевич</v>
      </c>
      <c r="D54" s="53" t="str">
        <f>'[8]Итоговый'!D12</f>
        <v>07.12.1982, МСМК</v>
      </c>
      <c r="E54" s="54" t="str">
        <f>'[8]Итоговый'!E12</f>
        <v>М</v>
      </c>
      <c r="F54" s="63" t="str">
        <f>'[8]Итоговый'!F12</f>
        <v>Московское РО</v>
      </c>
      <c r="G54" s="65" t="str">
        <f>'[8]Итоговый'!H12</f>
        <v>Щелкушкин А.А.</v>
      </c>
      <c r="H54" s="57"/>
      <c r="I54" s="77" t="s">
        <v>5</v>
      </c>
      <c r="J54" s="69" t="str">
        <f>'[9]Итоговый'!C12</f>
        <v>ИЛЬЯСОВ Нияз Анварович</v>
      </c>
      <c r="K54" s="53" t="str">
        <f>'[9]Итоговый'!D12</f>
        <v>10.08.95, МС</v>
      </c>
      <c r="L54" s="54" t="str">
        <f>'[9]Итоговый'!E12</f>
        <v>ЮФО</v>
      </c>
      <c r="M54" s="63" t="str">
        <f>'[9]Итоговый'!F12</f>
        <v>Ростовское РО</v>
      </c>
      <c r="N54" s="65" t="str">
        <f>'[9]Итоговый'!H12</f>
        <v>Биналиев А.Т.</v>
      </c>
    </row>
    <row r="55" spans="1:14" ht="12.75">
      <c r="A55" s="57"/>
      <c r="B55" s="77"/>
      <c r="C55" s="69"/>
      <c r="D55" s="53"/>
      <c r="E55" s="54"/>
      <c r="F55" s="63"/>
      <c r="G55" s="65"/>
      <c r="H55" s="57"/>
      <c r="I55" s="77"/>
      <c r="J55" s="69"/>
      <c r="K55" s="53"/>
      <c r="L55" s="54"/>
      <c r="M55" s="63"/>
      <c r="N55" s="65"/>
    </row>
    <row r="56" spans="1:14" ht="12.75" customHeight="1">
      <c r="A56" s="57">
        <v>211</v>
      </c>
      <c r="B56" s="70" t="s">
        <v>6</v>
      </c>
      <c r="C56" s="69" t="str">
        <f>'[8]Итоговый'!C14</f>
        <v>СИТНИКОВ Андрей Александрович</v>
      </c>
      <c r="D56" s="53" t="str">
        <f>'[8]Итоговый'!D14</f>
        <v>01.01.85, МС</v>
      </c>
      <c r="E56" s="54" t="str">
        <f>'[8]Итоговый'!E14</f>
        <v>ПФО</v>
      </c>
      <c r="F56" s="63" t="str">
        <f>'[8]Итоговый'!F14</f>
        <v>Татарстанское РО</v>
      </c>
      <c r="G56" s="65" t="str">
        <f>'[8]Итоговый'!H14</f>
        <v>Гаптулин Ф.Ш.</v>
      </c>
      <c r="H56" s="57"/>
      <c r="I56" s="70" t="s">
        <v>6</v>
      </c>
      <c r="J56" s="69" t="str">
        <f>'[9]Итоговый'!C14</f>
        <v>АВДЕЕВ алексей Алексеевич</v>
      </c>
      <c r="K56" s="53" t="str">
        <f>'[9]Итоговый'!D14</f>
        <v>16.10.1993. МС</v>
      </c>
      <c r="L56" s="54" t="str">
        <f>'[9]Итоговый'!E14</f>
        <v>Крым</v>
      </c>
      <c r="M56" s="63" t="str">
        <f>'[9]Итоговый'!F14</f>
        <v>Крымское РО</v>
      </c>
      <c r="N56" s="65" t="str">
        <f>'[9]Итоговый'!H14</f>
        <v>Буряк С.К. Щелканов В.В.</v>
      </c>
    </row>
    <row r="57" spans="1:14" ht="12.75" customHeight="1">
      <c r="A57" s="57"/>
      <c r="B57" s="70"/>
      <c r="C57" s="69"/>
      <c r="D57" s="53"/>
      <c r="E57" s="54"/>
      <c r="F57" s="63"/>
      <c r="G57" s="65"/>
      <c r="H57" s="57"/>
      <c r="I57" s="70"/>
      <c r="J57" s="69"/>
      <c r="K57" s="53"/>
      <c r="L57" s="54"/>
      <c r="M57" s="63"/>
      <c r="N57" s="65"/>
    </row>
    <row r="58" spans="1:14" ht="12.75" customHeight="1">
      <c r="A58" s="57">
        <v>208</v>
      </c>
      <c r="B58" s="70" t="s">
        <v>6</v>
      </c>
      <c r="C58" s="69" t="str">
        <f>'[8]Итоговый'!C16</f>
        <v>БОЛОТКИН Алексей Сергеевич</v>
      </c>
      <c r="D58" s="53" t="str">
        <f>'[8]Итоговый'!D16</f>
        <v>05.07.1985, МС</v>
      </c>
      <c r="E58" s="54" t="str">
        <f>'[8]Итоговый'!E16</f>
        <v>СЗФО</v>
      </c>
      <c r="F58" s="63" t="str">
        <f>'[8]Итоговый'!F16</f>
        <v>Мурманское РО</v>
      </c>
      <c r="G58" s="65" t="str">
        <f>'[8]Итоговый'!H16</f>
        <v>Болоткин А.С.</v>
      </c>
      <c r="H58" s="57"/>
      <c r="I58" s="70" t="s">
        <v>6</v>
      </c>
      <c r="J58" s="69" t="str">
        <f>'[9]Итоговый'!C16</f>
        <v>ЗЕЛЕНЯК Дмитрий Сергеевич</v>
      </c>
      <c r="K58" s="53" t="str">
        <f>'[9]Итоговый'!D16</f>
        <v>15.02.1984, МС</v>
      </c>
      <c r="L58" s="54" t="str">
        <f>'[9]Итоговый'!E16</f>
        <v>ПФО</v>
      </c>
      <c r="M58" s="63" t="str">
        <f>'[9]Итоговый'!F16</f>
        <v>Пермское РО</v>
      </c>
      <c r="N58" s="65" t="str">
        <f>'[9]Итоговый'!H16</f>
        <v>Оборин Ю.М.</v>
      </c>
    </row>
    <row r="59" spans="1:14" ht="12.75" customHeight="1" thickBot="1">
      <c r="A59" s="57"/>
      <c r="B59" s="73"/>
      <c r="C59" s="74"/>
      <c r="D59" s="75"/>
      <c r="E59" s="76"/>
      <c r="F59" s="64"/>
      <c r="G59" s="66"/>
      <c r="H59" s="57"/>
      <c r="I59" s="73"/>
      <c r="J59" s="74"/>
      <c r="K59" s="75"/>
      <c r="L59" s="76"/>
      <c r="M59" s="64"/>
      <c r="N59" s="66"/>
    </row>
    <row r="60" spans="2:14" ht="19.5" customHeight="1" thickBot="1">
      <c r="B60" s="15" t="s">
        <v>42</v>
      </c>
      <c r="C60" s="2"/>
      <c r="D60" s="2"/>
      <c r="E60" s="19"/>
      <c r="F60" s="2"/>
      <c r="G60" s="19"/>
      <c r="I60" s="35"/>
      <c r="J60" s="36"/>
      <c r="K60" s="36"/>
      <c r="L60" s="37"/>
      <c r="M60" s="36"/>
      <c r="N60" s="37"/>
    </row>
    <row r="61" spans="1:14" ht="12.75" customHeight="1">
      <c r="A61" s="57">
        <v>251</v>
      </c>
      <c r="B61" s="78" t="s">
        <v>3</v>
      </c>
      <c r="C61" s="81" t="str">
        <f>'[10]Итоговый'!C6</f>
        <v>АРСЛАНОВ Рустем Разитович</v>
      </c>
      <c r="D61" s="82" t="str">
        <f>'[10]Итоговый'!D6</f>
        <v>31.07.80, МС</v>
      </c>
      <c r="E61" s="83" t="str">
        <f>'[10]Итоговый'!E6</f>
        <v>ПФО</v>
      </c>
      <c r="F61" s="67" t="str">
        <f>'[10]Итоговый'!F6</f>
        <v>Башкирское РО</v>
      </c>
      <c r="G61" s="84" t="str">
        <f>'[10]Итоговый'!H6</f>
        <v>Гимранов А.В.</v>
      </c>
      <c r="H61" s="57"/>
      <c r="I61" s="112" t="s">
        <v>3</v>
      </c>
      <c r="J61" s="61" t="e">
        <f>VLOOKUP(H61,'[1]регистрация'!$B$7:$I$1704,4,FALSE)</f>
        <v>#N/A</v>
      </c>
      <c r="K61" s="62" t="e">
        <f>VLOOKUP(H61,'[1]регистрация'!$B$7:$I$1704,5,FALSE)</f>
        <v>#N/A</v>
      </c>
      <c r="L61" s="51" t="e">
        <f>VLOOKUP(H61,'[1]регистрация'!$B$6:$I$1704,6,FALSE)</f>
        <v>#N/A</v>
      </c>
      <c r="M61" s="52" t="e">
        <f>VLOOKUP(H61,'[1]регистрация'!$B$6:$I$1704,7,FALSE)</f>
        <v>#N/A</v>
      </c>
      <c r="N61" s="68" t="e">
        <f>VLOOKUP(H61,'[1]регистрация'!$B$6:$J$743,9,FALSE)</f>
        <v>#N/A</v>
      </c>
    </row>
    <row r="62" spans="1:14" ht="12.75">
      <c r="A62" s="57"/>
      <c r="B62" s="79"/>
      <c r="C62" s="69"/>
      <c r="D62" s="53"/>
      <c r="E62" s="54"/>
      <c r="F62" s="63"/>
      <c r="G62" s="65"/>
      <c r="H62" s="57"/>
      <c r="I62" s="58"/>
      <c r="J62" s="55"/>
      <c r="K62" s="43"/>
      <c r="L62" s="41"/>
      <c r="M62" s="42"/>
      <c r="N62" s="40"/>
    </row>
    <row r="63" spans="1:14" ht="12.75" customHeight="1">
      <c r="A63" s="57">
        <v>500</v>
      </c>
      <c r="B63" s="80" t="s">
        <v>4</v>
      </c>
      <c r="C63" s="69" t="str">
        <f>'[10]Итоговый'!C8</f>
        <v>ДЖАРИМ Руслан Аскерович</v>
      </c>
      <c r="D63" s="53" t="str">
        <f>'[10]Итоговый'!D8</f>
        <v>13.07.1981, МС</v>
      </c>
      <c r="E63" s="54" t="str">
        <f>'[10]Итоговый'!E8</f>
        <v>ЮФО</v>
      </c>
      <c r="F63" s="63" t="str">
        <f>'[10]Итоговый'!F8</f>
        <v>Краснодарское РО</v>
      </c>
      <c r="G63" s="65" t="str">
        <f>'[10]Итоговый'!H8</f>
        <v>Середа М.В.</v>
      </c>
      <c r="H63" s="57"/>
      <c r="I63" s="58" t="s">
        <v>4</v>
      </c>
      <c r="J63" s="55" t="e">
        <f>VLOOKUP(H63,'[1]регистрация'!$B$7:$I$1704,4,FALSE)</f>
        <v>#N/A</v>
      </c>
      <c r="K63" s="43" t="e">
        <f>VLOOKUP(H63,'[1]регистрация'!$B$7:$I$1704,5,FALSE)</f>
        <v>#N/A</v>
      </c>
      <c r="L63" s="41" t="e">
        <f>VLOOKUP(H63,'[1]регистрация'!$B$6:$I$1704,6,FALSE)</f>
        <v>#N/A</v>
      </c>
      <c r="M63" s="42" t="e">
        <f>VLOOKUP(H63,'[1]регистрация'!$B$6:$I$1704,7,FALSE)</f>
        <v>#N/A</v>
      </c>
      <c r="N63" s="40" t="e">
        <f>VLOOKUP(H63,'[1]регистрация'!$B$6:$J$743,9,FALSE)</f>
        <v>#N/A</v>
      </c>
    </row>
    <row r="64" spans="1:14" ht="12.75" customHeight="1">
      <c r="A64" s="57"/>
      <c r="B64" s="80"/>
      <c r="C64" s="69"/>
      <c r="D64" s="53"/>
      <c r="E64" s="54"/>
      <c r="F64" s="63"/>
      <c r="G64" s="65"/>
      <c r="H64" s="57"/>
      <c r="I64" s="58"/>
      <c r="J64" s="55"/>
      <c r="K64" s="43"/>
      <c r="L64" s="41"/>
      <c r="M64" s="42"/>
      <c r="N64" s="40"/>
    </row>
    <row r="65" spans="1:14" ht="12.75" customHeight="1">
      <c r="A65" s="57">
        <v>218</v>
      </c>
      <c r="B65" s="77" t="s">
        <v>5</v>
      </c>
      <c r="C65" s="69" t="str">
        <f>'[10]Итоговый'!C10</f>
        <v>РАТЬКО Константин Стантславович</v>
      </c>
      <c r="D65" s="53" t="str">
        <f>'[10]Итоговый'!D10</f>
        <v>06.04.85, МСМК</v>
      </c>
      <c r="E65" s="54" t="str">
        <f>'[10]Итоговый'!E10</f>
        <v>ЦФО</v>
      </c>
      <c r="F65" s="63" t="str">
        <f>'[10]Итоговый'!F10</f>
        <v>Владимирское РО</v>
      </c>
      <c r="G65" s="65" t="str">
        <f>'[10]Итоговый'!H10</f>
        <v>Анисимов А.В.</v>
      </c>
      <c r="H65" s="57"/>
      <c r="I65" s="58" t="s">
        <v>5</v>
      </c>
      <c r="J65" s="55" t="e">
        <f>VLOOKUP(H65,'[1]регистрация'!$B$7:$I$1704,4,FALSE)</f>
        <v>#N/A</v>
      </c>
      <c r="K65" s="43" t="e">
        <f>VLOOKUP(H65,'[1]регистрация'!$B$7:$I$1704,5,FALSE)</f>
        <v>#N/A</v>
      </c>
      <c r="L65" s="41" t="e">
        <f>VLOOKUP(H65,'[1]регистрация'!$B$6:$I$1704,6,FALSE)</f>
        <v>#N/A</v>
      </c>
      <c r="M65" s="42" t="e">
        <f>VLOOKUP(H65,'[1]регистрация'!$B$6:$I$1704,7,FALSE)</f>
        <v>#N/A</v>
      </c>
      <c r="N65" s="40" t="e">
        <f>VLOOKUP(H65,'[1]регистрация'!$B$6:$J$743,9,FALSE)</f>
        <v>#N/A</v>
      </c>
    </row>
    <row r="66" spans="1:14" ht="12.75" customHeight="1">
      <c r="A66" s="57"/>
      <c r="B66" s="77"/>
      <c r="C66" s="69"/>
      <c r="D66" s="53"/>
      <c r="E66" s="54"/>
      <c r="F66" s="63"/>
      <c r="G66" s="65"/>
      <c r="H66" s="57"/>
      <c r="I66" s="58"/>
      <c r="J66" s="55"/>
      <c r="K66" s="43"/>
      <c r="L66" s="41"/>
      <c r="M66" s="42"/>
      <c r="N66" s="40"/>
    </row>
    <row r="67" spans="1:14" ht="12.75" customHeight="1">
      <c r="A67" s="57">
        <v>230</v>
      </c>
      <c r="B67" s="77" t="s">
        <v>5</v>
      </c>
      <c r="C67" s="69" t="str">
        <f>'[10]Итоговый'!C12</f>
        <v>БАЛЯНОВ Дмитрий Владимирович</v>
      </c>
      <c r="D67" s="53" t="str">
        <f>'[10]Итоговый'!D12</f>
        <v>03.03.84, МС</v>
      </c>
      <c r="E67" s="54" t="str">
        <f>'[10]Итоговый'!E12</f>
        <v>ПФО</v>
      </c>
      <c r="F67" s="63" t="str">
        <f>'[10]Итоговый'!F12</f>
        <v>Башкирское РО</v>
      </c>
      <c r="G67" s="65" t="str">
        <f>'[10]Итоговый'!H12</f>
        <v>Гимранов А.В.</v>
      </c>
      <c r="H67" s="57"/>
      <c r="I67" s="58" t="s">
        <v>5</v>
      </c>
      <c r="J67" s="55" t="e">
        <f>VLOOKUP(H67,'[1]регистрация'!$B$7:$I$1704,4,FALSE)</f>
        <v>#N/A</v>
      </c>
      <c r="K67" s="43" t="e">
        <f>VLOOKUP(H67,'[1]регистрация'!$B$7:$I$1704,5,FALSE)</f>
        <v>#N/A</v>
      </c>
      <c r="L67" s="41" t="e">
        <f>VLOOKUP(H67,'[1]регистрация'!$B$6:$I$1704,6,FALSE)</f>
        <v>#N/A</v>
      </c>
      <c r="M67" s="42" t="e">
        <f>VLOOKUP(H67,'[1]регистрация'!$B$6:$I$1704,7,FALSE)</f>
        <v>#N/A</v>
      </c>
      <c r="N67" s="40" t="e">
        <f>VLOOKUP(H67,'[1]регистрация'!$B$6:$J$743,9,FALSE)</f>
        <v>#N/A</v>
      </c>
    </row>
    <row r="68" spans="1:14" ht="12.75">
      <c r="A68" s="57"/>
      <c r="B68" s="77"/>
      <c r="C68" s="69"/>
      <c r="D68" s="53"/>
      <c r="E68" s="54"/>
      <c r="F68" s="63"/>
      <c r="G68" s="65"/>
      <c r="H68" s="57"/>
      <c r="I68" s="58"/>
      <c r="J68" s="55"/>
      <c r="K68" s="43"/>
      <c r="L68" s="41"/>
      <c r="M68" s="42"/>
      <c r="N68" s="40"/>
    </row>
    <row r="69" spans="1:14" ht="12.75" customHeight="1">
      <c r="A69" s="57">
        <v>218</v>
      </c>
      <c r="B69" s="70" t="s">
        <v>6</v>
      </c>
      <c r="C69" s="69" t="str">
        <f>'[10]Итоговый'!C14</f>
        <v>ЧЕРНЫШОВ Антон Геннадьевич</v>
      </c>
      <c r="D69" s="53" t="str">
        <f>'[10]Итоговый'!D14</f>
        <v>15.11.92, КМС</v>
      </c>
      <c r="E69" s="54" t="str">
        <f>'[10]Итоговый'!E14</f>
        <v>ЦФО</v>
      </c>
      <c r="F69" s="63" t="str">
        <f>'[10]Итоговый'!F14</f>
        <v>Липецкое РО</v>
      </c>
      <c r="G69" s="65" t="str">
        <f>'[10]Итоговый'!H14</f>
        <v>Тарасов М.П.</v>
      </c>
      <c r="H69" s="57"/>
      <c r="I69" s="58" t="s">
        <v>6</v>
      </c>
      <c r="J69" s="55" t="e">
        <f>VLOOKUP(H69,'[1]регистрация'!$B$7:$I$1704,4,FALSE)</f>
        <v>#N/A</v>
      </c>
      <c r="K69" s="43" t="e">
        <f>VLOOKUP(H69,'[1]регистрация'!$B$7:$I$1704,5,FALSE)</f>
        <v>#N/A</v>
      </c>
      <c r="L69" s="41" t="e">
        <f>VLOOKUP(H69,'[1]регистрация'!$B$6:$I$1704,6,FALSE)</f>
        <v>#N/A</v>
      </c>
      <c r="M69" s="42" t="e">
        <f>VLOOKUP(H69,'[1]регистрация'!$B$6:$I$1704,7,FALSE)</f>
        <v>#N/A</v>
      </c>
      <c r="N69" s="40" t="e">
        <f>VLOOKUP(H69,'[1]регистрация'!$B$6:$J$743,9,FALSE)</f>
        <v>#N/A</v>
      </c>
    </row>
    <row r="70" spans="1:14" ht="12.75">
      <c r="A70" s="57"/>
      <c r="B70" s="70"/>
      <c r="C70" s="69"/>
      <c r="D70" s="53"/>
      <c r="E70" s="54"/>
      <c r="F70" s="63"/>
      <c r="G70" s="65"/>
      <c r="H70" s="57"/>
      <c r="I70" s="58"/>
      <c r="J70" s="55"/>
      <c r="K70" s="43"/>
      <c r="L70" s="41"/>
      <c r="M70" s="42"/>
      <c r="N70" s="40"/>
    </row>
    <row r="71" spans="1:14" ht="12.75">
      <c r="A71" s="57">
        <v>233</v>
      </c>
      <c r="B71" s="70" t="s">
        <v>6</v>
      </c>
      <c r="C71" s="69" t="str">
        <f>'[10]Итоговый'!C16</f>
        <v>ХОРПЯКОВ Олег Васильевич</v>
      </c>
      <c r="D71" s="53" t="str">
        <f>'[10]Итоговый'!D16</f>
        <v>28.02.1977, МСМК</v>
      </c>
      <c r="E71" s="54" t="str">
        <f>'[10]Итоговый'!E16</f>
        <v>М</v>
      </c>
      <c r="F71" s="63" t="str">
        <f>'[10]Итоговый'!F16</f>
        <v>Московское РО</v>
      </c>
      <c r="G71" s="65" t="str">
        <f>'[10]Итоговый'!H16</f>
        <v>Щелкушкин А.А.</v>
      </c>
      <c r="H71" s="57"/>
      <c r="I71" s="58" t="s">
        <v>6</v>
      </c>
      <c r="J71" s="55" t="e">
        <f>VLOOKUP(H71,'[1]регистрация'!$B$7:$I$1704,4,FALSE)</f>
        <v>#N/A</v>
      </c>
      <c r="K71" s="43" t="e">
        <f>VLOOKUP(H71,'[1]регистрация'!$B$7:$I$1704,5,FALSE)</f>
        <v>#N/A</v>
      </c>
      <c r="L71" s="41" t="e">
        <f>VLOOKUP(H71,'[1]регистрация'!$B$6:$I$1704,6,FALSE)</f>
        <v>#N/A</v>
      </c>
      <c r="M71" s="42" t="e">
        <f>VLOOKUP(H71,'[1]регистрация'!$B$6:$I$1704,7,FALSE)</f>
        <v>#N/A</v>
      </c>
      <c r="N71" s="40" t="e">
        <f>VLOOKUP(H71,'[1]регистрация'!$B$6:$J$743,9,FALSE)</f>
        <v>#N/A</v>
      </c>
    </row>
    <row r="72" spans="1:14" ht="12.75" customHeight="1" thickBot="1">
      <c r="A72" s="57"/>
      <c r="B72" s="73"/>
      <c r="C72" s="74"/>
      <c r="D72" s="75"/>
      <c r="E72" s="76"/>
      <c r="F72" s="64"/>
      <c r="G72" s="66"/>
      <c r="H72" s="57"/>
      <c r="I72" s="59"/>
      <c r="J72" s="60"/>
      <c r="K72" s="44"/>
      <c r="L72" s="49"/>
      <c r="M72" s="50"/>
      <c r="N72" s="56"/>
    </row>
    <row r="74" spans="2:14" ht="12.75" customHeight="1">
      <c r="B74" s="25" t="str">
        <f>HYPERLINK('[2]реквизиты'!$A$6)</f>
        <v>Гл. судья, судья МК</v>
      </c>
      <c r="C74" s="26"/>
      <c r="D74" s="27"/>
      <c r="E74" s="28"/>
      <c r="F74" s="28"/>
      <c r="J74" s="29" t="s">
        <v>47</v>
      </c>
      <c r="K74" s="30"/>
      <c r="L74" s="1"/>
      <c r="M74" s="1"/>
      <c r="N74" s="38" t="s">
        <v>48</v>
      </c>
    </row>
    <row r="75" spans="2:14" ht="15">
      <c r="B75" s="26"/>
      <c r="C75" s="26"/>
      <c r="D75" s="27"/>
      <c r="E75" s="28"/>
      <c r="F75" s="28"/>
      <c r="G75" s="1"/>
      <c r="H75" s="1"/>
      <c r="I75" s="1"/>
      <c r="K75" s="30"/>
      <c r="L75" s="1"/>
      <c r="M75" s="1"/>
      <c r="N75" s="1"/>
    </row>
    <row r="76" spans="2:14" ht="12.75" customHeight="1">
      <c r="B76" s="26"/>
      <c r="C76" s="26"/>
      <c r="D76" s="27"/>
      <c r="E76" s="28"/>
      <c r="F76" s="28"/>
      <c r="G76" s="1"/>
      <c r="H76" s="1"/>
      <c r="I76" s="1"/>
      <c r="J76" s="30"/>
      <c r="K76" s="30"/>
      <c r="L76" s="1"/>
      <c r="M76" s="1"/>
      <c r="N76" s="1"/>
    </row>
    <row r="77" spans="2:14" ht="15">
      <c r="B77" s="39" t="s">
        <v>49</v>
      </c>
      <c r="C77" s="26"/>
      <c r="D77" s="27"/>
      <c r="E77" s="28"/>
      <c r="F77" s="28"/>
      <c r="G77" s="1"/>
      <c r="H77" s="1"/>
      <c r="I77" s="1"/>
      <c r="J77" s="29" t="s">
        <v>50</v>
      </c>
      <c r="K77" s="30"/>
      <c r="L77" s="2"/>
      <c r="M77" s="2"/>
      <c r="N77" s="38" t="s">
        <v>51</v>
      </c>
    </row>
    <row r="78" spans="2:14" ht="12.75" customHeight="1">
      <c r="B78" s="22"/>
      <c r="C78" s="21"/>
      <c r="D78" s="24"/>
      <c r="E78" s="21"/>
      <c r="F78" s="23"/>
      <c r="G78" s="21"/>
      <c r="I78" s="8"/>
      <c r="J78" s="11"/>
      <c r="K78" s="11"/>
      <c r="L78" s="11"/>
      <c r="M78" s="13"/>
      <c r="N78" s="11"/>
    </row>
    <row r="79" spans="2:14" ht="15.75">
      <c r="B79" s="22"/>
      <c r="C79" s="21"/>
      <c r="D79" s="21"/>
      <c r="E79" s="21"/>
      <c r="F79" s="23"/>
      <c r="G79" s="21"/>
      <c r="I79" s="8"/>
      <c r="J79" s="12"/>
      <c r="K79" s="12"/>
      <c r="L79" s="12"/>
      <c r="M79" s="14"/>
      <c r="N79" s="12"/>
    </row>
    <row r="80" spans="2:14" ht="12.75" customHeight="1">
      <c r="B80" s="22"/>
      <c r="C80" s="21"/>
      <c r="D80" s="21"/>
      <c r="E80" s="21"/>
      <c r="F80" s="23"/>
      <c r="G80" s="21"/>
      <c r="I80" s="8"/>
      <c r="J80" s="12"/>
      <c r="K80" s="12"/>
      <c r="L80" s="12"/>
      <c r="M80" s="13"/>
      <c r="N80" s="11"/>
    </row>
    <row r="81" spans="2:14" ht="12.75">
      <c r="B81" s="22"/>
      <c r="C81" s="21"/>
      <c r="D81" s="21"/>
      <c r="E81" s="21"/>
      <c r="F81" s="23"/>
      <c r="G81" s="21"/>
      <c r="J81" s="1"/>
      <c r="K81" s="1"/>
      <c r="L81" s="1"/>
      <c r="M81" s="14"/>
      <c r="N81" s="12"/>
    </row>
    <row r="82" spans="2:12" ht="12.75" customHeight="1">
      <c r="B82" s="22"/>
      <c r="C82" s="21"/>
      <c r="D82" s="21"/>
      <c r="E82" s="21"/>
      <c r="F82" s="23"/>
      <c r="G82" s="21"/>
      <c r="K82" s="1"/>
      <c r="L82" s="1"/>
    </row>
    <row r="83" spans="2:7" ht="12.75">
      <c r="B83" s="22"/>
      <c r="C83" s="21"/>
      <c r="D83" s="21"/>
      <c r="E83" s="21"/>
      <c r="F83" s="23"/>
      <c r="G83" s="21"/>
    </row>
    <row r="84" spans="2:7" ht="12.75" customHeight="1">
      <c r="B84" s="22"/>
      <c r="C84" s="21"/>
      <c r="D84" s="21"/>
      <c r="E84" s="21"/>
      <c r="F84" s="23"/>
      <c r="G84" s="21"/>
    </row>
    <row r="85" spans="2:7" ht="12.75">
      <c r="B85" s="22"/>
      <c r="C85" s="21"/>
      <c r="D85" s="21"/>
      <c r="E85" s="21"/>
      <c r="F85" s="23"/>
      <c r="G85" s="21"/>
    </row>
    <row r="88" ht="15.75">
      <c r="H88" s="9"/>
    </row>
    <row r="89" ht="12.75">
      <c r="H89" s="10"/>
    </row>
    <row r="90" ht="12.75">
      <c r="H90" s="10"/>
    </row>
    <row r="93" ht="12.75">
      <c r="J93" s="1"/>
    </row>
  </sheetData>
  <sheetProtection/>
  <mergeCells count="428">
    <mergeCell ref="A69:A70"/>
    <mergeCell ref="A71:A72"/>
    <mergeCell ref="A61:A62"/>
    <mergeCell ref="A63:A64"/>
    <mergeCell ref="A65:A66"/>
    <mergeCell ref="A67:A68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H33:H34"/>
    <mergeCell ref="H35:H36"/>
    <mergeCell ref="H37:H38"/>
    <mergeCell ref="H39:H40"/>
    <mergeCell ref="A52:A53"/>
    <mergeCell ref="A54:A55"/>
    <mergeCell ref="A41:A42"/>
    <mergeCell ref="A43:A44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D35:D36"/>
    <mergeCell ref="B33:B34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H9:H10"/>
    <mergeCell ref="H11:H12"/>
    <mergeCell ref="H13:H14"/>
    <mergeCell ref="A24:A25"/>
    <mergeCell ref="H15:H16"/>
    <mergeCell ref="H17:H18"/>
    <mergeCell ref="B15:B16"/>
    <mergeCell ref="A9:A10"/>
    <mergeCell ref="A15:A16"/>
    <mergeCell ref="D15:D16"/>
    <mergeCell ref="A17:A18"/>
    <mergeCell ref="A28:A29"/>
    <mergeCell ref="E15:E16"/>
    <mergeCell ref="A1:N1"/>
    <mergeCell ref="B9:B10"/>
    <mergeCell ref="G5:G6"/>
    <mergeCell ref="B7:B8"/>
    <mergeCell ref="C7:C8"/>
    <mergeCell ref="A7:A8"/>
    <mergeCell ref="D7:D8"/>
    <mergeCell ref="C15:C16"/>
    <mergeCell ref="B5:B6"/>
    <mergeCell ref="C5:C6"/>
    <mergeCell ref="D5:D6"/>
    <mergeCell ref="E5:F6"/>
    <mergeCell ref="A11:A12"/>
    <mergeCell ref="A13:A14"/>
    <mergeCell ref="E7:E8"/>
    <mergeCell ref="F7:F8"/>
    <mergeCell ref="E17:E18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F22:F23"/>
    <mergeCell ref="G22:G23"/>
    <mergeCell ref="F17:F18"/>
    <mergeCell ref="B20:B21"/>
    <mergeCell ref="C20:C21"/>
    <mergeCell ref="D20:D21"/>
    <mergeCell ref="E20:E21"/>
    <mergeCell ref="F20:F21"/>
    <mergeCell ref="B17:B18"/>
    <mergeCell ref="D17:D18"/>
    <mergeCell ref="B30:B31"/>
    <mergeCell ref="C30:C31"/>
    <mergeCell ref="D30:D31"/>
    <mergeCell ref="E30:E31"/>
    <mergeCell ref="C24:C25"/>
    <mergeCell ref="G20:G21"/>
    <mergeCell ref="B22:B23"/>
    <mergeCell ref="C22:C23"/>
    <mergeCell ref="D22:D23"/>
    <mergeCell ref="E22:E23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E35:E36"/>
    <mergeCell ref="F35:F36"/>
    <mergeCell ref="G35:G36"/>
    <mergeCell ref="F30:F31"/>
    <mergeCell ref="G30:G31"/>
    <mergeCell ref="E33:E34"/>
    <mergeCell ref="F33:F34"/>
    <mergeCell ref="G33:G34"/>
    <mergeCell ref="G37:G38"/>
    <mergeCell ref="B39:B40"/>
    <mergeCell ref="C39:C40"/>
    <mergeCell ref="D39:D40"/>
    <mergeCell ref="E39:E40"/>
    <mergeCell ref="F39:F40"/>
    <mergeCell ref="G39:G40"/>
    <mergeCell ref="B37:B38"/>
    <mergeCell ref="E37:E38"/>
    <mergeCell ref="D37:D38"/>
    <mergeCell ref="E41:E42"/>
    <mergeCell ref="F41:F42"/>
    <mergeCell ref="C37:C38"/>
    <mergeCell ref="B41:B42"/>
    <mergeCell ref="C41:C42"/>
    <mergeCell ref="D41:D42"/>
    <mergeCell ref="F37:F38"/>
    <mergeCell ref="G41:G42"/>
    <mergeCell ref="F43:F44"/>
    <mergeCell ref="G43:G44"/>
    <mergeCell ref="B43:B44"/>
    <mergeCell ref="C43:C44"/>
    <mergeCell ref="D43:D44"/>
    <mergeCell ref="E43:E44"/>
    <mergeCell ref="N48:N49"/>
    <mergeCell ref="I48:I49"/>
    <mergeCell ref="L48:L49"/>
    <mergeCell ref="M48:M49"/>
    <mergeCell ref="J48:J49"/>
    <mergeCell ref="K48:K49"/>
    <mergeCell ref="N52:N53"/>
    <mergeCell ref="I50:I51"/>
    <mergeCell ref="J50:J51"/>
    <mergeCell ref="K50:K51"/>
    <mergeCell ref="J52:J53"/>
    <mergeCell ref="K52:K53"/>
    <mergeCell ref="L52:L53"/>
    <mergeCell ref="M52:M53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8:N59"/>
    <mergeCell ref="B48:B49"/>
    <mergeCell ref="C48:C49"/>
    <mergeCell ref="D48:D49"/>
    <mergeCell ref="E48:E49"/>
    <mergeCell ref="F48:F49"/>
    <mergeCell ref="G48:G49"/>
    <mergeCell ref="I58:I59"/>
    <mergeCell ref="N56:N57"/>
    <mergeCell ref="I54:I55"/>
    <mergeCell ref="C50:C51"/>
    <mergeCell ref="D50:D51"/>
    <mergeCell ref="L58:L59"/>
    <mergeCell ref="M58:M59"/>
    <mergeCell ref="J54:J55"/>
    <mergeCell ref="K54:K55"/>
    <mergeCell ref="J56:J57"/>
    <mergeCell ref="K56:K57"/>
    <mergeCell ref="L56:L57"/>
    <mergeCell ref="M56:M57"/>
    <mergeCell ref="G50:G51"/>
    <mergeCell ref="B52:B53"/>
    <mergeCell ref="C52:C53"/>
    <mergeCell ref="D52:D53"/>
    <mergeCell ref="E52:E53"/>
    <mergeCell ref="F52:F53"/>
    <mergeCell ref="G52:G53"/>
    <mergeCell ref="B50:B51"/>
    <mergeCell ref="E50:E51"/>
    <mergeCell ref="F50:F51"/>
    <mergeCell ref="J58:J59"/>
    <mergeCell ref="K58:K59"/>
    <mergeCell ref="D61:D62"/>
    <mergeCell ref="G54:G55"/>
    <mergeCell ref="F56:F57"/>
    <mergeCell ref="G56:G57"/>
    <mergeCell ref="G58:G59"/>
    <mergeCell ref="I56:I57"/>
    <mergeCell ref="H61:H62"/>
    <mergeCell ref="I61:I62"/>
    <mergeCell ref="E58:E59"/>
    <mergeCell ref="D63:D64"/>
    <mergeCell ref="B56:B57"/>
    <mergeCell ref="C56:C57"/>
    <mergeCell ref="D56:D57"/>
    <mergeCell ref="E56:E57"/>
    <mergeCell ref="B58:B59"/>
    <mergeCell ref="C58:C59"/>
    <mergeCell ref="C61:C62"/>
    <mergeCell ref="C63:C64"/>
    <mergeCell ref="G61:G62"/>
    <mergeCell ref="G63:G64"/>
    <mergeCell ref="G65:G66"/>
    <mergeCell ref="B54:B55"/>
    <mergeCell ref="F58:F59"/>
    <mergeCell ref="D58:D59"/>
    <mergeCell ref="C54:C55"/>
    <mergeCell ref="D54:D55"/>
    <mergeCell ref="E54:E55"/>
    <mergeCell ref="F54:F55"/>
    <mergeCell ref="E61:E62"/>
    <mergeCell ref="F61:F62"/>
    <mergeCell ref="F63:F64"/>
    <mergeCell ref="F65:F66"/>
    <mergeCell ref="F71:F72"/>
    <mergeCell ref="C69:C70"/>
    <mergeCell ref="D69:D70"/>
    <mergeCell ref="E69:E70"/>
    <mergeCell ref="F69:F70"/>
    <mergeCell ref="C65:C66"/>
    <mergeCell ref="D65:D66"/>
    <mergeCell ref="E65:E66"/>
    <mergeCell ref="D71:D72"/>
    <mergeCell ref="C67:C68"/>
    <mergeCell ref="D67:D68"/>
    <mergeCell ref="E67:E68"/>
    <mergeCell ref="C71:C72"/>
    <mergeCell ref="E71:E72"/>
    <mergeCell ref="F67:F68"/>
    <mergeCell ref="G67:G68"/>
    <mergeCell ref="E63:E64"/>
    <mergeCell ref="G71:G72"/>
    <mergeCell ref="B61:B62"/>
    <mergeCell ref="B63:B64"/>
    <mergeCell ref="B65:B66"/>
    <mergeCell ref="B67:B68"/>
    <mergeCell ref="B69:B70"/>
    <mergeCell ref="B71:B72"/>
    <mergeCell ref="G69:G70"/>
    <mergeCell ref="L9:L10"/>
    <mergeCell ref="K7:K8"/>
    <mergeCell ref="L7:L8"/>
    <mergeCell ref="I7:I8"/>
    <mergeCell ref="J7:J8"/>
    <mergeCell ref="I17:I18"/>
    <mergeCell ref="J17:J18"/>
    <mergeCell ref="I13:I14"/>
    <mergeCell ref="J13:J14"/>
    <mergeCell ref="I5:I6"/>
    <mergeCell ref="J5:J6"/>
    <mergeCell ref="K5:K6"/>
    <mergeCell ref="K11:K12"/>
    <mergeCell ref="L11:L12"/>
    <mergeCell ref="M11:M12"/>
    <mergeCell ref="J11:J12"/>
    <mergeCell ref="N11:N12"/>
    <mergeCell ref="H7:H8"/>
    <mergeCell ref="M9:M10"/>
    <mergeCell ref="N9:N10"/>
    <mergeCell ref="M7:M8"/>
    <mergeCell ref="N7:N8"/>
    <mergeCell ref="K9:K10"/>
    <mergeCell ref="I9:I10"/>
    <mergeCell ref="J9:J10"/>
    <mergeCell ref="I11:I12"/>
    <mergeCell ref="I15:I16"/>
    <mergeCell ref="J15:J16"/>
    <mergeCell ref="M13:M14"/>
    <mergeCell ref="N13:N14"/>
    <mergeCell ref="M15:M16"/>
    <mergeCell ref="N15:N16"/>
    <mergeCell ref="K13:K14"/>
    <mergeCell ref="L13:L14"/>
    <mergeCell ref="K15:K16"/>
    <mergeCell ref="L15:L16"/>
    <mergeCell ref="M20:M21"/>
    <mergeCell ref="N20:N21"/>
    <mergeCell ref="M17:M18"/>
    <mergeCell ref="N17:N18"/>
    <mergeCell ref="I20:I21"/>
    <mergeCell ref="J20:J21"/>
    <mergeCell ref="K20:K21"/>
    <mergeCell ref="L20:L21"/>
    <mergeCell ref="K17:K18"/>
    <mergeCell ref="L17:L18"/>
    <mergeCell ref="I22:I23"/>
    <mergeCell ref="J22:J23"/>
    <mergeCell ref="K22:K23"/>
    <mergeCell ref="L22:L23"/>
    <mergeCell ref="M26:M27"/>
    <mergeCell ref="N26:N27"/>
    <mergeCell ref="I24:I25"/>
    <mergeCell ref="J24:J25"/>
    <mergeCell ref="K24:K25"/>
    <mergeCell ref="L24:L25"/>
    <mergeCell ref="L26:L27"/>
    <mergeCell ref="M22:M23"/>
    <mergeCell ref="N22:N23"/>
    <mergeCell ref="M24:M25"/>
    <mergeCell ref="N24:N25"/>
    <mergeCell ref="M28:M29"/>
    <mergeCell ref="N28:N29"/>
    <mergeCell ref="J33:J34"/>
    <mergeCell ref="K33:K34"/>
    <mergeCell ref="L33:L34"/>
    <mergeCell ref="I26:I27"/>
    <mergeCell ref="J26:J27"/>
    <mergeCell ref="I28:I29"/>
    <mergeCell ref="J28:J29"/>
    <mergeCell ref="K28:K29"/>
    <mergeCell ref="L28:L29"/>
    <mergeCell ref="K26:K27"/>
    <mergeCell ref="M37:M38"/>
    <mergeCell ref="M35:M36"/>
    <mergeCell ref="I30:I31"/>
    <mergeCell ref="J30:J31"/>
    <mergeCell ref="K30:K31"/>
    <mergeCell ref="L30:L31"/>
    <mergeCell ref="I33:I34"/>
    <mergeCell ref="I35:I36"/>
    <mergeCell ref="J35:J36"/>
    <mergeCell ref="I37:I38"/>
    <mergeCell ref="L37:L38"/>
    <mergeCell ref="K35:K36"/>
    <mergeCell ref="L35:L36"/>
    <mergeCell ref="I43:I44"/>
    <mergeCell ref="J43:J44"/>
    <mergeCell ref="K43:K44"/>
    <mergeCell ref="L43:L44"/>
    <mergeCell ref="I39:I40"/>
    <mergeCell ref="J39:J40"/>
    <mergeCell ref="K39:K40"/>
    <mergeCell ref="L39:L40"/>
    <mergeCell ref="I41:I42"/>
    <mergeCell ref="J41:J42"/>
    <mergeCell ref="N5:N6"/>
    <mergeCell ref="M39:M40"/>
    <mergeCell ref="M41:M42"/>
    <mergeCell ref="J37:J38"/>
    <mergeCell ref="K37:K38"/>
    <mergeCell ref="M43:M44"/>
    <mergeCell ref="M30:M31"/>
    <mergeCell ref="N30:N31"/>
    <mergeCell ref="M33:M34"/>
    <mergeCell ref="N61:N62"/>
    <mergeCell ref="H63:H64"/>
    <mergeCell ref="I63:I64"/>
    <mergeCell ref="J63:J64"/>
    <mergeCell ref="K63:K64"/>
    <mergeCell ref="L63:L64"/>
    <mergeCell ref="M63:M64"/>
    <mergeCell ref="N63:N64"/>
    <mergeCell ref="J61:J62"/>
    <mergeCell ref="K61:K62"/>
    <mergeCell ref="H67:H68"/>
    <mergeCell ref="I67:I68"/>
    <mergeCell ref="J67:J68"/>
    <mergeCell ref="K67:K68"/>
    <mergeCell ref="H65:H66"/>
    <mergeCell ref="I65:I66"/>
    <mergeCell ref="J65:J66"/>
    <mergeCell ref="K65:K66"/>
    <mergeCell ref="N71:N72"/>
    <mergeCell ref="H69:H70"/>
    <mergeCell ref="I69:I70"/>
    <mergeCell ref="J69:J70"/>
    <mergeCell ref="K69:K70"/>
    <mergeCell ref="H71:H72"/>
    <mergeCell ref="I71:I72"/>
    <mergeCell ref="J71:J72"/>
    <mergeCell ref="K71:K72"/>
    <mergeCell ref="L5:M6"/>
    <mergeCell ref="L69:L70"/>
    <mergeCell ref="M69:M70"/>
    <mergeCell ref="L71:L72"/>
    <mergeCell ref="M71:M72"/>
    <mergeCell ref="L61:L62"/>
    <mergeCell ref="M61:M62"/>
    <mergeCell ref="K41:K42"/>
    <mergeCell ref="L41:L42"/>
    <mergeCell ref="N69:N70"/>
    <mergeCell ref="L65:L66"/>
    <mergeCell ref="M65:M66"/>
    <mergeCell ref="N65:N66"/>
    <mergeCell ref="L67:L68"/>
    <mergeCell ref="M67:M68"/>
    <mergeCell ref="N67:N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2012-04-28T19:39:44Z</cp:lastPrinted>
  <dcterms:created xsi:type="dcterms:W3CDTF">1996-10-08T23:32:33Z</dcterms:created>
  <dcterms:modified xsi:type="dcterms:W3CDTF">2015-02-20T08:06:46Z</dcterms:modified>
  <cp:category/>
  <cp:version/>
  <cp:contentType/>
  <cp:contentStatus/>
</cp:coreProperties>
</file>