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'CУБЪЕКТЫ'!$B$6:$B$49</definedName>
  </definedNames>
  <calcPr fullCalcOnLoad="1"/>
</workbook>
</file>

<file path=xl/sharedStrings.xml><?xml version="1.0" encoding="utf-8"?>
<sst xmlns="http://schemas.openxmlformats.org/spreadsheetml/2006/main" count="305" uniqueCount="176">
  <si>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</si>
  <si>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</si>
  <si>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</si>
  <si>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</si>
  <si>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</si>
  <si>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</si>
  <si>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</si>
  <si>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</si>
  <si>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</si>
  <si>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</si>
  <si>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</si>
  <si>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</si>
  <si>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</si>
  <si>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</si>
  <si>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</si>
  <si>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</si>
  <si>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</si>
  <si>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</si>
  <si>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</si>
  <si>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</si>
  <si>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</si>
  <si>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</si>
  <si>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</si>
  <si>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</si>
  <si>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</si>
  <si>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</si>
  <si>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</si>
  <si>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</si>
  <si>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</si>
  <si>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</si>
  <si>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</si>
  <si>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</si>
  <si>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</si>
  <si>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</si>
  <si>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</si>
  <si>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</si>
  <si>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</si>
  <si>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</si>
  <si>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</si>
  <si>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</si>
  <si>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</si>
  <si>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</si>
  <si>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</si>
  <si>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</si>
  <si>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</si>
  <si>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</si>
  <si>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</si>
  <si>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</si>
  <si>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</si>
  <si>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</si>
  <si>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</si>
  <si>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</si>
  <si>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</si>
  <si>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</si>
  <si>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</si>
  <si>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</si>
  <si>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</si>
  <si>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</si>
  <si>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</si>
  <si>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</si>
  <si>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</si>
  <si>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</si>
  <si>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</si>
  <si>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</si>
  <si>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</si>
  <si>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</si>
  <si>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</si>
  <si>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</si>
  <si>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П Ф О</t>
  </si>
  <si>
    <t>С З Ф О</t>
  </si>
  <si>
    <t>С Ф О</t>
  </si>
  <si>
    <t>У Ф О</t>
  </si>
  <si>
    <t>Ц Ф О</t>
  </si>
  <si>
    <t>Ю Ф О</t>
  </si>
  <si>
    <t>ДФО</t>
  </si>
  <si>
    <t>ПФО</t>
  </si>
  <si>
    <t>СПБ</t>
  </si>
  <si>
    <t>УФО</t>
  </si>
  <si>
    <t>С П Б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</si>
  <si>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</si>
  <si>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</si>
  <si>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</si>
  <si>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</si>
  <si>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</si>
  <si>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</si>
  <si>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</si>
  <si>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</si>
  <si>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</si>
  <si>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</si>
  <si>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</si>
  <si>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</si>
  <si>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</si>
  <si>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</si>
  <si>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</si>
  <si>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</si>
  <si>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</si>
  <si>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</si>
  <si>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</si>
  <si>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</si>
  <si>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</si>
  <si>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</si>
  <si>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</si>
  <si>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</si>
  <si>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</si>
  <si>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</si>
  <si>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</si>
  <si>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</si>
  <si>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</si>
  <si>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</si>
  <si>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</si>
  <si>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</si>
  <si>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</si>
  <si>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</si>
  <si>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</si>
  <si>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</si>
  <si>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Д Ф О</t>
  </si>
  <si>
    <t>1</t>
  </si>
  <si>
    <t>2</t>
  </si>
  <si>
    <t>3</t>
  </si>
  <si>
    <t>4</t>
  </si>
  <si>
    <t>5</t>
  </si>
  <si>
    <t>6</t>
  </si>
  <si>
    <t>7</t>
  </si>
  <si>
    <t>8-9</t>
  </si>
  <si>
    <t xml:space="preserve">Владимирская </t>
  </si>
  <si>
    <t xml:space="preserve">Калужская </t>
  </si>
  <si>
    <t xml:space="preserve">Липецкая </t>
  </si>
  <si>
    <t xml:space="preserve">Московская </t>
  </si>
  <si>
    <t xml:space="preserve">Орловская </t>
  </si>
  <si>
    <t xml:space="preserve">Рязанская </t>
  </si>
  <si>
    <t xml:space="preserve">Смоленская </t>
  </si>
  <si>
    <t xml:space="preserve">Тамбовская </t>
  </si>
  <si>
    <t xml:space="preserve">Тверская </t>
  </si>
  <si>
    <t xml:space="preserve">Тульская </t>
  </si>
  <si>
    <t xml:space="preserve">Ярославская </t>
  </si>
  <si>
    <t xml:space="preserve">Псковская </t>
  </si>
  <si>
    <t xml:space="preserve">Калининградская </t>
  </si>
  <si>
    <t xml:space="preserve">Астраханская </t>
  </si>
  <si>
    <t xml:space="preserve">Волгоградская </t>
  </si>
  <si>
    <t xml:space="preserve">Ростовская </t>
  </si>
  <si>
    <t>Р. Башкортостан</t>
  </si>
  <si>
    <t>Удмуртская Р.</t>
  </si>
  <si>
    <t xml:space="preserve">Саратовская </t>
  </si>
  <si>
    <t>ХМАО</t>
  </si>
  <si>
    <t>ЯНАО</t>
  </si>
  <si>
    <t xml:space="preserve">Свердловская </t>
  </si>
  <si>
    <t xml:space="preserve">Курганская </t>
  </si>
  <si>
    <t>Р. Бурятия</t>
  </si>
  <si>
    <t>Камчатский</t>
  </si>
  <si>
    <t>С.Петербург</t>
  </si>
  <si>
    <t>&gt;80</t>
  </si>
  <si>
    <t>МОС</t>
  </si>
  <si>
    <t>12</t>
  </si>
  <si>
    <t>15</t>
  </si>
  <si>
    <t>43</t>
  </si>
  <si>
    <t>0</t>
  </si>
  <si>
    <t>23</t>
  </si>
  <si>
    <t>44</t>
  </si>
  <si>
    <t>18</t>
  </si>
  <si>
    <t>17</t>
  </si>
  <si>
    <t>8</t>
  </si>
  <si>
    <t>9</t>
  </si>
  <si>
    <t>6-7</t>
  </si>
  <si>
    <t>10-12</t>
  </si>
  <si>
    <t>13-14</t>
  </si>
  <si>
    <t>17-20</t>
  </si>
  <si>
    <t>21-26</t>
  </si>
  <si>
    <t>27-40</t>
  </si>
  <si>
    <t>ПРОТОКОЛ КОМАНДНОГО ПЕРВЕНСТВА</t>
  </si>
  <si>
    <t>среди субъектов</t>
  </si>
  <si>
    <t>Чемпионат России среди женщин</t>
  </si>
  <si>
    <t>12-15 сентября 2008 г.</t>
  </si>
  <si>
    <t>Гл. судья, судья МК</t>
  </si>
  <si>
    <t>очки</t>
  </si>
  <si>
    <r>
      <t>15</t>
    </r>
    <r>
      <rPr>
        <b/>
        <sz val="7"/>
        <color indexed="9"/>
        <rFont val="Arial Narrow"/>
        <family val="2"/>
      </rPr>
      <t>-15</t>
    </r>
  </si>
  <si>
    <r>
      <t>16</t>
    </r>
    <r>
      <rPr>
        <b/>
        <sz val="7"/>
        <color indexed="9"/>
        <rFont val="Arial Narrow"/>
        <family val="2"/>
      </rPr>
      <t>-16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</si>
</sst>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11"/>
      <color indexed="9"/>
      <name val="Arial Narrow"/>
      <family val="2"/>
    </font>
    <font>
      <b/>
      <sz val="14"/>
      <color indexed="9"/>
      <name val="Arial Narrow"/>
      <family val="2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Cyr"/>
      <family val="0"/>
    </font>
    <font>
      <b/>
      <i/>
      <sz val="10"/>
      <name val="Arial Narrow"/>
      <family val="2"/>
    </font>
    <font>
      <b/>
      <sz val="7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 hidden="1" locked="0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8" fillId="0" borderId="0" xfId="0" applyNumberFormat="1" applyFont="1" applyAlignment="1" applyProtection="1">
      <alignment/>
      <protection/>
    </xf>
    <xf numFmtId="49" fontId="10" fillId="0" borderId="2" xfId="0" applyNumberFormat="1" applyFont="1" applyBorder="1" applyAlignment="1" applyProtection="1">
      <alignment horizontal="center"/>
      <protection hidden="1" locked="0"/>
    </xf>
    <xf numFmtId="49" fontId="10" fillId="0" borderId="3" xfId="0" applyNumberFormat="1" applyFont="1" applyBorder="1" applyAlignment="1" applyProtection="1">
      <alignment horizontal="center"/>
      <protection hidden="1" locked="0"/>
    </xf>
    <xf numFmtId="49" fontId="13" fillId="0" borderId="4" xfId="0" applyNumberFormat="1" applyFont="1" applyBorder="1" applyAlignment="1" applyProtection="1">
      <alignment horizontal="center"/>
      <protection/>
    </xf>
    <xf numFmtId="49" fontId="13" fillId="0" borderId="1" xfId="0" applyNumberFormat="1" applyFont="1" applyBorder="1" applyAlignment="1" applyProtection="1">
      <alignment horizontal="center"/>
      <protection/>
    </xf>
    <xf numFmtId="49" fontId="13" fillId="0" borderId="5" xfId="0" applyNumberFormat="1" applyFont="1" applyBorder="1" applyAlignment="1" applyProtection="1">
      <alignment horizontal="center"/>
      <protection/>
    </xf>
    <xf numFmtId="49" fontId="13" fillId="0" borderId="6" xfId="0" applyNumberFormat="1" applyFont="1" applyBorder="1" applyAlignment="1" applyProtection="1">
      <alignment horizontal="center"/>
      <protection/>
    </xf>
    <xf numFmtId="49" fontId="13" fillId="0" borderId="7" xfId="0" applyNumberFormat="1" applyFont="1" applyBorder="1" applyAlignment="1" applyProtection="1">
      <alignment horizontal="center"/>
      <protection/>
    </xf>
    <xf numFmtId="49" fontId="13" fillId="0" borderId="8" xfId="0" applyNumberFormat="1" applyFont="1" applyBorder="1" applyAlignment="1" applyProtection="1">
      <alignment horizontal="center"/>
      <protection/>
    </xf>
    <xf numFmtId="49" fontId="11" fillId="0" borderId="1" xfId="0" applyNumberFormat="1" applyFont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21" fillId="3" borderId="1" xfId="0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21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9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3" fillId="0" borderId="11" xfId="0" applyNumberFormat="1" applyFont="1" applyBorder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9" fontId="13" fillId="0" borderId="13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13" fillId="0" borderId="14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 horizontal="center"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13" fillId="0" borderId="19" xfId="0" applyNumberFormat="1" applyFont="1" applyBorder="1" applyAlignment="1" applyProtection="1">
      <alignment horizontal="center"/>
      <protection/>
    </xf>
    <xf numFmtId="49" fontId="13" fillId="0" borderId="20" xfId="0" applyNumberFormat="1" applyFont="1" applyBorder="1" applyAlignment="1" applyProtection="1">
      <alignment horizontal="center"/>
      <protection/>
    </xf>
    <xf numFmtId="49" fontId="13" fillId="0" borderId="21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0" fontId="13" fillId="0" borderId="21" xfId="0" applyNumberFormat="1" applyFont="1" applyBorder="1" applyAlignment="1" applyProtection="1">
      <alignment horizontal="center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/>
      <protection hidden="1" locked="0"/>
    </xf>
    <xf numFmtId="0" fontId="13" fillId="0" borderId="12" xfId="0" applyNumberFormat="1" applyFont="1" applyFill="1" applyBorder="1" applyAlignment="1" applyProtection="1">
      <alignment horizontal="center"/>
      <protection hidden="1" locked="0"/>
    </xf>
    <xf numFmtId="0" fontId="13" fillId="0" borderId="13" xfId="0" applyNumberFormat="1" applyFont="1" applyFill="1" applyBorder="1" applyAlignment="1" applyProtection="1">
      <alignment horizontal="center"/>
      <protection hidden="1" locked="0"/>
    </xf>
    <xf numFmtId="0" fontId="13" fillId="0" borderId="20" xfId="0" applyNumberFormat="1" applyFont="1" applyFill="1" applyBorder="1" applyAlignment="1" applyProtection="1">
      <alignment horizontal="center"/>
      <protection hidden="1" locked="0"/>
    </xf>
    <xf numFmtId="0" fontId="13" fillId="0" borderId="21" xfId="0" applyNumberFormat="1" applyFont="1" applyFill="1" applyBorder="1" applyAlignment="1" applyProtection="1">
      <alignment horizontal="center"/>
      <protection hidden="1" locked="0"/>
    </xf>
    <xf numFmtId="0" fontId="13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>
      <alignment/>
    </xf>
    <xf numFmtId="0" fontId="13" fillId="0" borderId="24" xfId="0" applyNumberFormat="1" applyFont="1" applyFill="1" applyBorder="1" applyAlignment="1" applyProtection="1">
      <alignment horizontal="center"/>
      <protection hidden="1" locked="0"/>
    </xf>
    <xf numFmtId="0" fontId="13" fillId="0" borderId="25" xfId="0" applyNumberFormat="1" applyFont="1" applyFill="1" applyBorder="1" applyAlignment="1" applyProtection="1">
      <alignment horizontal="center"/>
      <protection hidden="1" locked="0"/>
    </xf>
    <xf numFmtId="0" fontId="13" fillId="0" borderId="26" xfId="0" applyNumberFormat="1" applyFont="1" applyFill="1" applyBorder="1" applyAlignment="1" applyProtection="1">
      <alignment horizontal="center"/>
      <protection hidden="1" locked="0"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/>
      <protection/>
    </xf>
    <xf numFmtId="49" fontId="13" fillId="0" borderId="15" xfId="0" applyNumberFormat="1" applyFont="1" applyBorder="1" applyAlignment="1" applyProtection="1">
      <alignment horizontal="center"/>
      <protection/>
    </xf>
    <xf numFmtId="49" fontId="13" fillId="0" borderId="16" xfId="0" applyNumberFormat="1" applyFont="1" applyBorder="1" applyAlignment="1" applyProtection="1">
      <alignment horizontal="center"/>
      <protection/>
    </xf>
    <xf numFmtId="0" fontId="9" fillId="0" borderId="28" xfId="0" applyFont="1" applyFill="1" applyBorder="1" applyAlignment="1">
      <alignment/>
    </xf>
    <xf numFmtId="0" fontId="15" fillId="0" borderId="24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23" fillId="2" borderId="24" xfId="0" applyFont="1" applyFill="1" applyBorder="1" applyAlignment="1" applyProtection="1">
      <alignment horizontal="center"/>
      <protection/>
    </xf>
    <xf numFmtId="0" fontId="23" fillId="3" borderId="25" xfId="0" applyFont="1" applyFill="1" applyBorder="1" applyAlignment="1" applyProtection="1">
      <alignment horizontal="center"/>
      <protection/>
    </xf>
    <xf numFmtId="0" fontId="23" fillId="4" borderId="25" xfId="0" applyFont="1" applyFill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7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 hidden="1" locked="0"/>
    </xf>
    <xf numFmtId="0" fontId="8" fillId="0" borderId="0" xfId="15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textRotation="90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 applyProtection="1">
      <alignment/>
      <protection/>
    </xf>
    <xf numFmtId="0" fontId="13" fillId="0" borderId="27" xfId="0" applyNumberFormat="1" applyFont="1" applyFill="1" applyBorder="1" applyAlignment="1" applyProtection="1">
      <alignment horizontal="center"/>
      <protection hidden="1" locked="0"/>
    </xf>
    <xf numFmtId="0" fontId="13" fillId="0" borderId="15" xfId="0" applyNumberFormat="1" applyFont="1" applyFill="1" applyBorder="1" applyAlignment="1" applyProtection="1">
      <alignment horizontal="center"/>
      <protection hidden="1" locked="0"/>
    </xf>
    <xf numFmtId="0" fontId="13" fillId="0" borderId="16" xfId="0" applyNumberFormat="1" applyFont="1" applyFill="1" applyBorder="1" applyAlignment="1" applyProtection="1">
      <alignment horizontal="center"/>
      <protection hidden="1"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/>
      <protection hidden="1" locked="0"/>
    </xf>
    <xf numFmtId="0" fontId="13" fillId="0" borderId="30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NumberFormat="1" applyFont="1" applyFill="1" applyBorder="1" applyAlignment="1" applyProtection="1">
      <alignment horizontal="center"/>
      <protection hidden="1" locked="0"/>
    </xf>
    <xf numFmtId="49" fontId="10" fillId="0" borderId="28" xfId="0" applyNumberFormat="1" applyFont="1" applyBorder="1" applyAlignment="1" applyProtection="1">
      <alignment horizontal="center"/>
      <protection hidden="1" locked="0"/>
    </xf>
    <xf numFmtId="49" fontId="10" fillId="0" borderId="9" xfId="0" applyNumberFormat="1" applyFont="1" applyBorder="1" applyAlignment="1" applyProtection="1">
      <alignment horizontal="center"/>
      <protection hidden="1" locked="0"/>
    </xf>
    <xf numFmtId="0" fontId="13" fillId="0" borderId="32" xfId="0" applyNumberFormat="1" applyFont="1" applyFill="1" applyBorder="1" applyAlignment="1" applyProtection="1">
      <alignment horizontal="center"/>
      <protection hidden="1" locked="0"/>
    </xf>
    <xf numFmtId="0" fontId="13" fillId="0" borderId="18" xfId="0" applyNumberFormat="1" applyFont="1" applyFill="1" applyBorder="1" applyAlignment="1" applyProtection="1">
      <alignment horizontal="center"/>
      <protection hidden="1" locked="0"/>
    </xf>
    <xf numFmtId="0" fontId="13" fillId="0" borderId="19" xfId="0" applyNumberFormat="1" applyFont="1" applyFill="1" applyBorder="1" applyAlignment="1" applyProtection="1">
      <alignment horizontal="center"/>
      <protection hidden="1" locked="0"/>
    </xf>
    <xf numFmtId="0" fontId="13" fillId="5" borderId="27" xfId="0" applyNumberFormat="1" applyFont="1" applyFill="1" applyBorder="1" applyAlignment="1" applyProtection="1">
      <alignment horizontal="center"/>
      <protection hidden="1" locked="0"/>
    </xf>
    <xf numFmtId="0" fontId="13" fillId="5" borderId="15" xfId="0" applyNumberFormat="1" applyFont="1" applyFill="1" applyBorder="1" applyAlignment="1" applyProtection="1">
      <alignment horizontal="center"/>
      <protection hidden="1" locked="0"/>
    </xf>
    <xf numFmtId="0" fontId="13" fillId="5" borderId="16" xfId="0" applyNumberFormat="1" applyFont="1" applyFill="1" applyBorder="1" applyAlignment="1" applyProtection="1">
      <alignment horizontal="center"/>
      <protection hidden="1" locked="0"/>
    </xf>
    <xf numFmtId="0" fontId="13" fillId="5" borderId="18" xfId="0" applyNumberFormat="1" applyFont="1" applyFill="1" applyBorder="1" applyAlignment="1" applyProtection="1">
      <alignment horizontal="center"/>
      <protection hidden="1" locked="0"/>
    </xf>
    <xf numFmtId="0" fontId="13" fillId="5" borderId="21" xfId="0" applyNumberFormat="1" applyFont="1" applyFill="1" applyBorder="1" applyAlignment="1" applyProtection="1">
      <alignment horizontal="center"/>
      <protection hidden="1" locked="0"/>
    </xf>
    <xf numFmtId="49" fontId="14" fillId="0" borderId="2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28" xfId="0" applyNumberFormat="1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center" vertical="center"/>
      <protection/>
    </xf>
    <xf numFmtId="0" fontId="14" fillId="0" borderId="33" xfId="0" applyNumberFormat="1" applyFont="1" applyBorder="1" applyAlignment="1" applyProtection="1">
      <alignment horizontal="center" vertical="center"/>
      <protection/>
    </xf>
    <xf numFmtId="0" fontId="9" fillId="0" borderId="34" xfId="0" applyFont="1" applyFill="1" applyBorder="1" applyAlignment="1">
      <alignment/>
    </xf>
    <xf numFmtId="0" fontId="9" fillId="0" borderId="9" xfId="0" applyFont="1" applyBorder="1" applyAlignment="1" applyProtection="1">
      <alignment horizontal="center"/>
      <protection hidden="1" locked="0"/>
    </xf>
    <xf numFmtId="0" fontId="9" fillId="0" borderId="2" xfId="0" applyFont="1" applyBorder="1" applyAlignment="1" applyProtection="1">
      <alignment horizontal="center"/>
      <protection hidden="1" locked="0"/>
    </xf>
    <xf numFmtId="49" fontId="13" fillId="0" borderId="35" xfId="0" applyNumberFormat="1" applyFont="1" applyBorder="1" applyAlignment="1" applyProtection="1">
      <alignment horizontal="center"/>
      <protection/>
    </xf>
    <xf numFmtId="0" fontId="13" fillId="0" borderId="12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5" borderId="30" xfId="0" applyNumberFormat="1" applyFont="1" applyFill="1" applyBorder="1" applyAlignment="1" applyProtection="1">
      <alignment horizontal="center"/>
      <protection hidden="1" locked="0"/>
    </xf>
    <xf numFmtId="0" fontId="13" fillId="5" borderId="29" xfId="0" applyNumberFormat="1" applyFont="1" applyFill="1" applyBorder="1" applyAlignment="1" applyProtection="1">
      <alignment horizontal="center"/>
      <protection hidden="1" locked="0"/>
    </xf>
    <xf numFmtId="49" fontId="13" fillId="0" borderId="32" xfId="0" applyNumberFormat="1" applyFont="1" applyBorder="1" applyAlignment="1" applyProtection="1">
      <alignment horizontal="center"/>
      <protection/>
    </xf>
    <xf numFmtId="49" fontId="13" fillId="0" borderId="18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4" fillId="0" borderId="36" xfId="0" applyNumberFormat="1" applyFont="1" applyBorder="1" applyAlignment="1" applyProtection="1">
      <alignment horizontal="center" vertical="center"/>
      <protection/>
    </xf>
    <xf numFmtId="0" fontId="13" fillId="5" borderId="24" xfId="0" applyNumberFormat="1" applyFont="1" applyFill="1" applyBorder="1" applyAlignment="1" applyProtection="1">
      <alignment horizontal="center"/>
      <protection hidden="1" locked="0"/>
    </xf>
    <xf numFmtId="0" fontId="13" fillId="5" borderId="25" xfId="0" applyNumberFormat="1" applyFont="1" applyFill="1" applyBorder="1" applyAlignment="1" applyProtection="1">
      <alignment horizontal="center"/>
      <protection hidden="1" locked="0"/>
    </xf>
    <xf numFmtId="0" fontId="13" fillId="5" borderId="26" xfId="0" applyNumberFormat="1" applyFont="1" applyFill="1" applyBorder="1" applyAlignment="1" applyProtection="1">
      <alignment horizontal="center"/>
      <protection hidden="1" locked="0"/>
    </xf>
    <xf numFmtId="49" fontId="13" fillId="0" borderId="24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37" xfId="0" applyNumberFormat="1" applyFont="1" applyBorder="1" applyAlignment="1" applyProtection="1">
      <alignment horizontal="center"/>
      <protection/>
    </xf>
    <xf numFmtId="0" fontId="13" fillId="0" borderId="25" xfId="0" applyNumberFormat="1" applyFont="1" applyBorder="1" applyAlignment="1" applyProtection="1">
      <alignment horizontal="center"/>
      <protection/>
    </xf>
    <xf numFmtId="0" fontId="13" fillId="0" borderId="26" xfId="0" applyNumberFormat="1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 vertical="center"/>
      <protection/>
    </xf>
    <xf numFmtId="0" fontId="14" fillId="6" borderId="26" xfId="0" applyFont="1" applyFill="1" applyBorder="1" applyAlignment="1" applyProtection="1">
      <alignment horizontal="center"/>
      <protection/>
    </xf>
    <xf numFmtId="0" fontId="26" fillId="0" borderId="0" xfId="15" applyNumberFormat="1" applyFont="1" applyFill="1" applyBorder="1" applyAlignment="1" applyProtection="1">
      <alignment/>
      <protection hidden="1"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30" fillId="0" borderId="0" xfId="15" applyNumberFormat="1" applyFont="1" applyBorder="1" applyAlignment="1" applyProtection="1">
      <alignment horizontal="left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15" applyNumberFormat="1" applyFont="1" applyFill="1" applyBorder="1" applyAlignment="1" applyProtection="1">
      <alignment horizontal="left"/>
      <protection hidden="1" locked="0"/>
    </xf>
    <xf numFmtId="0" fontId="22" fillId="7" borderId="24" xfId="0" applyNumberFormat="1" applyFont="1" applyFill="1" applyBorder="1" applyAlignment="1" applyProtection="1">
      <alignment horizontal="center" vertical="center"/>
      <protection hidden="1" locked="0"/>
    </xf>
    <xf numFmtId="0" fontId="22" fillId="7" borderId="25" xfId="0" applyNumberFormat="1" applyFont="1" applyFill="1" applyBorder="1" applyAlignment="1" applyProtection="1">
      <alignment horizontal="center" vertical="center"/>
      <protection hidden="1" locked="0"/>
    </xf>
    <xf numFmtId="0" fontId="22" fillId="7" borderId="26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hidden="1" locked="0"/>
    </xf>
    <xf numFmtId="0" fontId="34" fillId="0" borderId="0" xfId="15" applyNumberFormat="1" applyFont="1" applyBorder="1" applyAlignment="1" applyProtection="1">
      <alignment/>
      <protection hidden="1" locked="0"/>
    </xf>
    <xf numFmtId="0" fontId="33" fillId="0" borderId="0" xfId="0" applyNumberFormat="1" applyFont="1" applyFill="1" applyBorder="1" applyAlignment="1" applyProtection="1">
      <alignment horizontal="left"/>
      <protection hidden="1" locked="0"/>
    </xf>
    <xf numFmtId="0" fontId="33" fillId="0" borderId="0" xfId="0" applyFont="1" applyAlignment="1" applyProtection="1">
      <alignment horizontal="center"/>
      <protection locked="0"/>
    </xf>
    <xf numFmtId="0" fontId="35" fillId="0" borderId="0" xfId="15" applyNumberFormat="1" applyFont="1" applyFill="1" applyBorder="1" applyAlignment="1" applyProtection="1">
      <alignment/>
      <protection hidden="1" locked="0"/>
    </xf>
    <xf numFmtId="0" fontId="33" fillId="0" borderId="38" xfId="0" applyFont="1" applyFill="1" applyBorder="1" applyAlignment="1" applyProtection="1">
      <alignment horizontal="center"/>
      <protection locked="0"/>
    </xf>
    <xf numFmtId="0" fontId="32" fillId="0" borderId="38" xfId="0" applyNumberFormat="1" applyFont="1" applyFill="1" applyBorder="1" applyAlignment="1" applyProtection="1">
      <alignment horizontal="center"/>
      <protection hidden="1" locked="0"/>
    </xf>
    <xf numFmtId="0" fontId="33" fillId="0" borderId="38" xfId="0" applyNumberFormat="1" applyFont="1" applyFill="1" applyBorder="1" applyAlignment="1" applyProtection="1">
      <alignment horizontal="center"/>
      <protection hidden="1" locked="0"/>
    </xf>
    <xf numFmtId="0" fontId="33" fillId="0" borderId="0" xfId="0" applyNumberFormat="1" applyFont="1" applyAlignment="1" applyProtection="1">
      <alignment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horizontal="center"/>
      <protection locked="0"/>
    </xf>
    <xf numFmtId="0" fontId="33" fillId="0" borderId="39" xfId="0" applyNumberFormat="1" applyFont="1" applyFill="1" applyBorder="1" applyAlignment="1" applyProtection="1">
      <alignment horizontal="center"/>
      <protection hidden="1" locked="0"/>
    </xf>
    <xf numFmtId="0" fontId="33" fillId="0" borderId="39" xfId="0" applyFont="1" applyFill="1" applyBorder="1" applyAlignment="1" applyProtection="1">
      <alignment horizontal="center"/>
      <protection locked="0"/>
    </xf>
    <xf numFmtId="0" fontId="33" fillId="0" borderId="39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3" fillId="0" borderId="0" xfId="0" applyNumberFormat="1" applyFont="1" applyBorder="1" applyAlignment="1" applyProtection="1">
      <alignment horizontal="center"/>
      <protection hidden="1" locked="0"/>
    </xf>
    <xf numFmtId="0" fontId="35" fillId="0" borderId="0" xfId="0" applyNumberFormat="1" applyFont="1" applyBorder="1" applyAlignment="1" applyProtection="1">
      <alignment horizontal="center"/>
      <protection hidden="1" locked="0"/>
    </xf>
    <xf numFmtId="0" fontId="35" fillId="0" borderId="0" xfId="0" applyNumberFormat="1" applyFont="1" applyFill="1" applyBorder="1" applyAlignment="1" applyProtection="1">
      <alignment horizontal="center"/>
      <protection hidden="1" locked="0"/>
    </xf>
    <xf numFmtId="0" fontId="35" fillId="0" borderId="0" xfId="0" applyNumberFormat="1" applyFont="1" applyBorder="1" applyAlignment="1" applyProtection="1">
      <alignment horizontal="center"/>
      <protection/>
    </xf>
    <xf numFmtId="0" fontId="35" fillId="0" borderId="38" xfId="15" applyNumberFormat="1" applyFont="1" applyFill="1" applyBorder="1" applyAlignment="1" applyProtection="1">
      <alignment/>
      <protection hidden="1" locked="0"/>
    </xf>
    <xf numFmtId="0" fontId="33" fillId="0" borderId="0" xfId="0" applyFont="1" applyBorder="1" applyAlignment="1" applyProtection="1">
      <alignment horizontal="center"/>
      <protection locked="0"/>
    </xf>
    <xf numFmtId="0" fontId="13" fillId="5" borderId="19" xfId="0" applyNumberFormat="1" applyFont="1" applyFill="1" applyBorder="1" applyAlignment="1" applyProtection="1">
      <alignment horizontal="center"/>
      <protection hidden="1" locked="0"/>
    </xf>
    <xf numFmtId="49" fontId="10" fillId="0" borderId="2" xfId="0" applyNumberFormat="1" applyFont="1" applyBorder="1" applyAlignment="1" applyProtection="1">
      <alignment horizontal="center" vertical="center"/>
      <protection hidden="1" locked="0"/>
    </xf>
    <xf numFmtId="49" fontId="10" fillId="0" borderId="3" xfId="0" applyNumberFormat="1" applyFont="1" applyBorder="1" applyAlignment="1" applyProtection="1">
      <alignment horizontal="center" vertical="center"/>
      <protection hidden="1" locked="0"/>
    </xf>
    <xf numFmtId="49" fontId="10" fillId="0" borderId="28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 applyProtection="1">
      <alignment/>
      <protection/>
    </xf>
    <xf numFmtId="49" fontId="18" fillId="0" borderId="2" xfId="0" applyNumberFormat="1" applyFont="1" applyBorder="1" applyAlignment="1" applyProtection="1">
      <alignment horizontal="center"/>
      <protection hidden="1" locked="0"/>
    </xf>
    <xf numFmtId="49" fontId="37" fillId="0" borderId="2" xfId="0" applyNumberFormat="1" applyFont="1" applyBorder="1" applyAlignment="1" applyProtection="1">
      <alignment horizontal="center"/>
      <protection hidden="1" locked="0"/>
    </xf>
    <xf numFmtId="49" fontId="36" fillId="0" borderId="9" xfId="0" applyNumberFormat="1" applyFont="1" applyBorder="1" applyAlignment="1" applyProtection="1">
      <alignment horizontal="center"/>
      <protection hidden="1" locked="0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28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30" fillId="0" borderId="0" xfId="15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24" fillId="0" borderId="0" xfId="15" applyNumberFormat="1" applyFont="1" applyFill="1" applyBorder="1" applyAlignment="1" applyProtection="1">
      <alignment vertical="center"/>
      <protection/>
    </xf>
    <xf numFmtId="0" fontId="11" fillId="0" borderId="39" xfId="0" applyFont="1" applyBorder="1" applyAlignment="1">
      <alignment/>
    </xf>
    <xf numFmtId="0" fontId="11" fillId="0" borderId="38" xfId="0" applyFont="1" applyBorder="1" applyAlignment="1">
      <alignment/>
    </xf>
    <xf numFmtId="0" fontId="20" fillId="2" borderId="4" xfId="0" applyFont="1" applyFill="1" applyBorder="1" applyAlignment="1" applyProtection="1">
      <alignment horizontal="center" vertical="center"/>
      <protection/>
    </xf>
    <xf numFmtId="49" fontId="20" fillId="2" borderId="5" xfId="0" applyNumberFormat="1" applyFont="1" applyFill="1" applyBorder="1" applyAlignment="1" applyProtection="1">
      <alignment horizontal="center" vertical="center"/>
      <protection hidden="1" locked="0"/>
    </xf>
    <xf numFmtId="0" fontId="20" fillId="3" borderId="4" xfId="0" applyFont="1" applyFill="1" applyBorder="1" applyAlignment="1" applyProtection="1">
      <alignment horizontal="center" vertical="center"/>
      <protection/>
    </xf>
    <xf numFmtId="49" fontId="20" fillId="3" borderId="5" xfId="0" applyNumberFormat="1" applyFont="1" applyFill="1" applyBorder="1" applyAlignment="1" applyProtection="1">
      <alignment horizontal="center" vertical="center"/>
      <protection hidden="1" locked="0"/>
    </xf>
    <xf numFmtId="0" fontId="20" fillId="4" borderId="4" xfId="0" applyFont="1" applyFill="1" applyBorder="1" applyAlignment="1" applyProtection="1">
      <alignment horizontal="center" vertical="center"/>
      <protection/>
    </xf>
    <xf numFmtId="49" fontId="20" fillId="4" borderId="5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4" xfId="0" applyFont="1" applyBorder="1" applyAlignment="1" applyProtection="1">
      <alignment horizontal="center" vertical="center"/>
      <protection/>
    </xf>
    <xf numFmtId="49" fontId="11" fillId="0" borderId="5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 applyProtection="1">
      <alignment horizontal="center" vertical="center"/>
      <protection hidden="1" locked="0"/>
    </xf>
    <xf numFmtId="49" fontId="11" fillId="0" borderId="8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8" fillId="0" borderId="0" xfId="15" applyNumberFormat="1" applyFont="1" applyBorder="1" applyAlignment="1" applyProtection="1">
      <alignment horizontal="left"/>
      <protection hidden="1" locked="0"/>
    </xf>
    <xf numFmtId="0" fontId="39" fillId="0" borderId="0" xfId="0" applyNumberFormat="1" applyFont="1" applyFill="1" applyBorder="1" applyAlignment="1" applyProtection="1">
      <alignment horizontal="center"/>
      <protection hidden="1" locked="0"/>
    </xf>
    <xf numFmtId="0" fontId="38" fillId="0" borderId="0" xfId="15" applyNumberFormat="1" applyFont="1" applyFill="1" applyBorder="1" applyAlignment="1" applyProtection="1">
      <alignment horizontal="left"/>
      <protection hidden="1" locked="0"/>
    </xf>
    <xf numFmtId="0" fontId="30" fillId="0" borderId="39" xfId="0" applyNumberFormat="1" applyFont="1" applyFill="1" applyBorder="1" applyAlignment="1" applyProtection="1">
      <alignment horizontal="center"/>
      <protection hidden="1" locked="0"/>
    </xf>
    <xf numFmtId="0" fontId="30" fillId="0" borderId="38" xfId="15" applyNumberFormat="1" applyFont="1" applyFill="1" applyBorder="1" applyAlignment="1" applyProtection="1">
      <alignment horizontal="left"/>
      <protection hidden="1" locked="0"/>
    </xf>
    <xf numFmtId="0" fontId="28" fillId="5" borderId="43" xfId="0" applyFont="1" applyFill="1" applyBorder="1" applyAlignment="1">
      <alignment horizontal="left"/>
    </xf>
    <xf numFmtId="0" fontId="28" fillId="5" borderId="44" xfId="0" applyFont="1" applyFill="1" applyBorder="1" applyAlignment="1">
      <alignment horizontal="left"/>
    </xf>
    <xf numFmtId="0" fontId="12" fillId="8" borderId="43" xfId="0" applyNumberFormat="1" applyFont="1" applyFill="1" applyBorder="1" applyAlignment="1" applyProtection="1">
      <alignment horizontal="center" vertical="center"/>
      <protection/>
    </xf>
    <xf numFmtId="0" fontId="12" fillId="8" borderId="45" xfId="0" applyNumberFormat="1" applyFont="1" applyFill="1" applyBorder="1" applyAlignment="1" applyProtection="1">
      <alignment horizontal="center" vertical="center"/>
      <protection/>
    </xf>
    <xf numFmtId="0" fontId="12" fillId="8" borderId="44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0" fontId="30" fillId="0" borderId="43" xfId="0" applyNumberFormat="1" applyFont="1" applyBorder="1" applyAlignment="1" applyProtection="1">
      <alignment horizontal="center" vertical="center"/>
      <protection/>
    </xf>
    <xf numFmtId="0" fontId="30" fillId="0" borderId="45" xfId="0" applyNumberFormat="1" applyFont="1" applyBorder="1" applyAlignment="1" applyProtection="1">
      <alignment horizontal="center" vertical="center"/>
      <protection/>
    </xf>
    <xf numFmtId="0" fontId="30" fillId="0" borderId="44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7" fillId="6" borderId="43" xfId="0" applyFont="1" applyFill="1" applyBorder="1" applyAlignment="1" applyProtection="1">
      <alignment horizontal="center" vertical="center"/>
      <protection hidden="1" locked="0"/>
    </xf>
    <xf numFmtId="0" fontId="7" fillId="6" borderId="45" xfId="0" applyFont="1" applyFill="1" applyBorder="1" applyAlignment="1" applyProtection="1">
      <alignment horizontal="center" vertical="center"/>
      <protection hidden="1" locked="0"/>
    </xf>
    <xf numFmtId="0" fontId="7" fillId="6" borderId="44" xfId="0" applyFont="1" applyFill="1" applyBorder="1" applyAlignment="1" applyProtection="1">
      <alignment horizontal="center" vertical="center"/>
      <protection hidden="1" locked="0"/>
    </xf>
    <xf numFmtId="49" fontId="10" fillId="0" borderId="9" xfId="0" applyNumberFormat="1" applyFont="1" applyBorder="1" applyAlignment="1" applyProtection="1">
      <alignment horizontal="center" vertical="center" textRotation="90"/>
      <protection/>
    </xf>
    <xf numFmtId="49" fontId="10" fillId="0" borderId="3" xfId="0" applyNumberFormat="1" applyFont="1" applyBorder="1" applyAlignment="1" applyProtection="1">
      <alignment horizontal="center" vertical="center" textRotation="90"/>
      <protection/>
    </xf>
    <xf numFmtId="0" fontId="8" fillId="6" borderId="24" xfId="0" applyFont="1" applyFill="1" applyBorder="1" applyAlignment="1" applyProtection="1">
      <alignment horizontal="center" vertical="center"/>
      <protection hidden="1" locked="0"/>
    </xf>
    <xf numFmtId="0" fontId="8" fillId="6" borderId="25" xfId="0" applyFont="1" applyFill="1" applyBorder="1" applyAlignment="1" applyProtection="1">
      <alignment horizontal="center" vertical="center"/>
      <protection hidden="1" locked="0"/>
    </xf>
    <xf numFmtId="0" fontId="8" fillId="6" borderId="26" xfId="0" applyFont="1" applyFill="1" applyBorder="1" applyAlignment="1" applyProtection="1">
      <alignment horizontal="center" vertical="center"/>
      <protection hidden="1" locked="0"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49" fontId="7" fillId="6" borderId="43" xfId="0" applyNumberFormat="1" applyFont="1" applyFill="1" applyBorder="1" applyAlignment="1" applyProtection="1">
      <alignment horizontal="center" vertical="center"/>
      <protection hidden="1" locked="0"/>
    </xf>
    <xf numFmtId="49" fontId="7" fillId="6" borderId="45" xfId="0" applyNumberFormat="1" applyFont="1" applyFill="1" applyBorder="1" applyAlignment="1" applyProtection="1">
      <alignment horizontal="center" vertical="center"/>
      <protection hidden="1" locked="0"/>
    </xf>
    <xf numFmtId="49" fontId="7" fillId="6" borderId="44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47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vertical="center" textRotation="90" wrapText="1"/>
      <protection/>
    </xf>
    <xf numFmtId="0" fontId="14" fillId="0" borderId="36" xfId="0" applyFont="1" applyBorder="1" applyAlignment="1" applyProtection="1">
      <alignment vertical="center" textRotation="90" wrapText="1"/>
      <protection/>
    </xf>
    <xf numFmtId="0" fontId="10" fillId="0" borderId="47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32" fillId="0" borderId="0" xfId="15" applyNumberFormat="1" applyFont="1" applyAlignment="1" applyProtection="1">
      <alignment horizontal="center"/>
      <protection/>
    </xf>
    <xf numFmtId="0" fontId="34" fillId="0" borderId="0" xfId="15" applyNumberFormat="1" applyFont="1" applyBorder="1" applyAlignment="1" applyProtection="1">
      <alignment horizontal="center"/>
      <protection hidden="1" locked="0"/>
    </xf>
    <xf numFmtId="0" fontId="34" fillId="0" borderId="38" xfId="15" applyNumberFormat="1" applyFont="1" applyBorder="1" applyAlignment="1" applyProtection="1">
      <alignment horizontal="center"/>
      <protection hidden="1" locked="0"/>
    </xf>
    <xf numFmtId="0" fontId="34" fillId="0" borderId="0" xfId="15" applyNumberFormat="1" applyFont="1" applyFill="1" applyBorder="1" applyAlignment="1" applyProtection="1">
      <alignment horizontal="left"/>
      <protection hidden="1" locked="0"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5" fillId="8" borderId="43" xfId="15" applyNumberFormat="1" applyFont="1" applyFill="1" applyBorder="1" applyAlignment="1" applyProtection="1">
      <alignment horizontal="center" vertical="center"/>
      <protection/>
    </xf>
    <xf numFmtId="0" fontId="5" fillId="8" borderId="45" xfId="15" applyNumberFormat="1" applyFont="1" applyFill="1" applyBorder="1" applyAlignment="1" applyProtection="1">
      <alignment horizontal="center" vertical="center"/>
      <protection/>
    </xf>
    <xf numFmtId="0" fontId="5" fillId="8" borderId="44" xfId="15" applyNumberFormat="1" applyFont="1" applyFill="1" applyBorder="1" applyAlignment="1" applyProtection="1">
      <alignment horizontal="center" vertical="center"/>
      <protection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31" fillId="0" borderId="49" xfId="15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0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533400</xdr:colOff>
      <xdr:row>3</xdr:row>
      <xdr:rowOff>76200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49</xdr:row>
      <xdr:rowOff>28575</xdr:rowOff>
    </xdr:from>
    <xdr:to>
      <xdr:col>10</xdr:col>
      <xdr:colOff>0</xdr:colOff>
      <xdr:row>52</xdr:row>
      <xdr:rowOff>28575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322" t="25926" r="14691" b="17591"/>
        <a:stretch>
          <a:fillRect/>
        </a:stretch>
      </xdr:blipFill>
      <xdr:spPr>
        <a:xfrm>
          <a:off x="1209675" y="6953250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1</xdr:col>
      <xdr:colOff>457200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17</xdr:row>
      <xdr:rowOff>161925</xdr:rowOff>
    </xdr:from>
    <xdr:to>
      <xdr:col>5</xdr:col>
      <xdr:colOff>1009650</xdr:colOff>
      <xdr:row>19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5238750"/>
          <a:ext cx="2286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  <row r="20">
          <cell r="G20" t="str">
            <v>Р.М. Бабоян</v>
          </cell>
        </row>
        <row r="21">
          <cell r="G21" t="str">
            <v>/г.Армавир/</v>
          </cell>
        </row>
        <row r="22">
          <cell r="G22" t="str">
            <v>Н.Ю.Глушкова</v>
          </cell>
        </row>
        <row r="23">
          <cell r="G23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U106"/>
  <sheetViews>
    <sheetView zoomScale="125" zoomScaleNormal="125" workbookViewId="0" topLeftCell="A1">
      <pane xSplit="2" ySplit="6" topLeftCell="C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52" sqref="A1:BH52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38" width="2.00390625" style="16" customWidth="1"/>
    <col min="39" max="42" width="2.00390625" style="16" hidden="1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17.25" thickBot="1">
      <c r="A1" s="243" t="s">
        <v>168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5"/>
    </row>
    <row r="2" spans="1:60" s="12" customFormat="1" ht="11.25" customHeight="1" thickBot="1">
      <c r="A2" s="246" t="s">
        <v>169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>
        <f>SUM(AY3,AZ3,BA3)</f>
        <v>29</v>
      </c>
      <c r="AZ2" s="246"/>
      <c r="BA2" s="246"/>
      <c r="BB2" s="246"/>
      <c r="BC2" s="246"/>
      <c r="BD2" s="246"/>
      <c r="BE2" s="246"/>
      <c r="BF2" s="246"/>
      <c r="BG2" s="246"/>
      <c r="BH2" s="246"/>
    </row>
    <row r="3" spans="1:60" s="12" customFormat="1" ht="15" customHeight="1" thickBot="1">
      <c r="A3" s="247" t="s">
        <v>170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 t="s">
        <v>9</v>
      </c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 t="s">
        <v>114</v>
      </c>
      <c r="AY3" s="248">
        <f>SUBTOTAL(9,AY7:AY24)</f>
        <v>7</v>
      </c>
      <c r="AZ3" s="248">
        <f>SUBTOTAL(9,AZ7:AZ24)</f>
        <v>8</v>
      </c>
      <c r="BA3" s="248">
        <f>SUBTOTAL(9,BA7:BA24)</f>
        <v>14</v>
      </c>
      <c r="BB3" s="248">
        <f>SUBTOTAL(9,BB7:BB24)</f>
        <v>10</v>
      </c>
      <c r="BC3" s="248"/>
      <c r="BD3" s="248"/>
      <c r="BE3" s="248"/>
      <c r="BF3" s="248"/>
      <c r="BG3" s="248"/>
      <c r="BH3" s="249"/>
    </row>
    <row r="4" spans="1:60" s="13" customFormat="1" ht="12.75" customHeight="1" thickBot="1">
      <c r="A4" s="250" t="s">
        <v>171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</row>
    <row r="5" spans="1:60" ht="12.75" customHeight="1" thickBot="1">
      <c r="A5" s="267" t="s">
        <v>3</v>
      </c>
      <c r="B5" s="259" t="s">
        <v>2</v>
      </c>
      <c r="C5" s="256">
        <v>48</v>
      </c>
      <c r="D5" s="257"/>
      <c r="E5" s="257"/>
      <c r="F5" s="258"/>
      <c r="G5" s="256">
        <v>52</v>
      </c>
      <c r="H5" s="257"/>
      <c r="I5" s="257"/>
      <c r="J5" s="258"/>
      <c r="K5" s="256">
        <v>56</v>
      </c>
      <c r="L5" s="257"/>
      <c r="M5" s="257"/>
      <c r="N5" s="258"/>
      <c r="O5" s="256">
        <v>60</v>
      </c>
      <c r="P5" s="257"/>
      <c r="Q5" s="257"/>
      <c r="R5" s="258"/>
      <c r="S5" s="256">
        <v>64</v>
      </c>
      <c r="T5" s="257"/>
      <c r="U5" s="257"/>
      <c r="V5" s="258"/>
      <c r="W5" s="256">
        <v>68</v>
      </c>
      <c r="X5" s="257"/>
      <c r="Y5" s="257"/>
      <c r="Z5" s="258"/>
      <c r="AA5" s="256">
        <v>72</v>
      </c>
      <c r="AB5" s="257"/>
      <c r="AC5" s="257"/>
      <c r="AD5" s="258"/>
      <c r="AE5" s="256">
        <v>80</v>
      </c>
      <c r="AF5" s="257"/>
      <c r="AG5" s="257"/>
      <c r="AH5" s="258"/>
      <c r="AI5" s="256" t="s">
        <v>150</v>
      </c>
      <c r="AJ5" s="257"/>
      <c r="AK5" s="257"/>
      <c r="AL5" s="258"/>
      <c r="AM5" s="251"/>
      <c r="AN5" s="252"/>
      <c r="AO5" s="252"/>
      <c r="AP5" s="253"/>
      <c r="AQ5" s="251"/>
      <c r="AR5" s="252"/>
      <c r="AS5" s="252"/>
      <c r="AT5" s="253"/>
      <c r="AU5" s="261"/>
      <c r="AV5" s="262"/>
      <c r="AW5" s="262"/>
      <c r="AX5" s="263"/>
      <c r="AY5" s="269" t="s">
        <v>63</v>
      </c>
      <c r="AZ5" s="270"/>
      <c r="BA5" s="270"/>
      <c r="BB5" s="271"/>
      <c r="BC5" s="264" t="s">
        <v>0</v>
      </c>
      <c r="BD5" s="265"/>
      <c r="BE5" s="265"/>
      <c r="BF5" s="266"/>
      <c r="BG5" s="254" t="s">
        <v>1</v>
      </c>
      <c r="BH5" s="254" t="s">
        <v>62</v>
      </c>
    </row>
    <row r="6" spans="1:61" ht="12.75" customHeight="1" thickBot="1">
      <c r="A6" s="268"/>
      <c r="B6" s="260"/>
      <c r="C6" s="163">
        <v>1</v>
      </c>
      <c r="D6" s="164">
        <v>2</v>
      </c>
      <c r="E6" s="164">
        <v>3</v>
      </c>
      <c r="F6" s="165">
        <v>5</v>
      </c>
      <c r="G6" s="163">
        <v>1</v>
      </c>
      <c r="H6" s="164">
        <v>2</v>
      </c>
      <c r="I6" s="164">
        <v>3</v>
      </c>
      <c r="J6" s="165">
        <v>5</v>
      </c>
      <c r="K6" s="163">
        <v>1</v>
      </c>
      <c r="L6" s="164">
        <v>2</v>
      </c>
      <c r="M6" s="164">
        <v>3</v>
      </c>
      <c r="N6" s="165">
        <v>5</v>
      </c>
      <c r="O6" s="163">
        <v>1</v>
      </c>
      <c r="P6" s="164">
        <v>2</v>
      </c>
      <c r="Q6" s="164">
        <v>3</v>
      </c>
      <c r="R6" s="165">
        <v>5</v>
      </c>
      <c r="S6" s="166">
        <v>1</v>
      </c>
      <c r="T6" s="167">
        <v>2</v>
      </c>
      <c r="U6" s="167">
        <v>3</v>
      </c>
      <c r="V6" s="168">
        <v>5</v>
      </c>
      <c r="W6" s="163">
        <v>1</v>
      </c>
      <c r="X6" s="164">
        <v>2</v>
      </c>
      <c r="Y6" s="164">
        <v>3</v>
      </c>
      <c r="Z6" s="165">
        <v>5</v>
      </c>
      <c r="AA6" s="166">
        <v>1</v>
      </c>
      <c r="AB6" s="167">
        <v>2</v>
      </c>
      <c r="AC6" s="167">
        <v>3</v>
      </c>
      <c r="AD6" s="168">
        <v>5</v>
      </c>
      <c r="AE6" s="163">
        <v>1</v>
      </c>
      <c r="AF6" s="164">
        <v>2</v>
      </c>
      <c r="AG6" s="164">
        <v>3</v>
      </c>
      <c r="AH6" s="165">
        <v>5</v>
      </c>
      <c r="AI6" s="163">
        <v>1</v>
      </c>
      <c r="AJ6" s="164">
        <v>2</v>
      </c>
      <c r="AK6" s="164">
        <v>3</v>
      </c>
      <c r="AL6" s="165">
        <v>5</v>
      </c>
      <c r="AM6" s="114">
        <v>1</v>
      </c>
      <c r="AN6" s="115">
        <v>2</v>
      </c>
      <c r="AO6" s="115">
        <v>3</v>
      </c>
      <c r="AP6" s="116">
        <v>5</v>
      </c>
      <c r="AQ6" s="117">
        <v>1</v>
      </c>
      <c r="AR6" s="118">
        <v>2</v>
      </c>
      <c r="AS6" s="118">
        <v>3</v>
      </c>
      <c r="AT6" s="119">
        <v>5</v>
      </c>
      <c r="AU6" s="117">
        <v>1</v>
      </c>
      <c r="AV6" s="118">
        <v>2</v>
      </c>
      <c r="AW6" s="118">
        <v>3</v>
      </c>
      <c r="AX6" s="119">
        <v>5</v>
      </c>
      <c r="AY6" s="92">
        <v>1</v>
      </c>
      <c r="AZ6" s="93">
        <v>2</v>
      </c>
      <c r="BA6" s="94">
        <v>3</v>
      </c>
      <c r="BB6" s="95">
        <v>5</v>
      </c>
      <c r="BC6" s="96" t="s">
        <v>5</v>
      </c>
      <c r="BD6" s="97" t="s">
        <v>6</v>
      </c>
      <c r="BE6" s="98" t="s">
        <v>7</v>
      </c>
      <c r="BF6" s="161" t="s">
        <v>8</v>
      </c>
      <c r="BG6" s="255"/>
      <c r="BH6" s="255"/>
      <c r="BI6" s="205"/>
    </row>
    <row r="7" spans="1:61" ht="11.25" customHeight="1">
      <c r="A7" s="140">
        <v>1</v>
      </c>
      <c r="B7" s="209" t="s">
        <v>55</v>
      </c>
      <c r="C7" s="111"/>
      <c r="D7" s="112"/>
      <c r="E7" s="112"/>
      <c r="F7" s="113"/>
      <c r="G7" s="111"/>
      <c r="H7" s="112"/>
      <c r="I7" s="129">
        <v>1</v>
      </c>
      <c r="J7" s="113"/>
      <c r="K7" s="111"/>
      <c r="L7" s="112"/>
      <c r="M7" s="112"/>
      <c r="N7" s="113"/>
      <c r="O7" s="111"/>
      <c r="P7" s="112"/>
      <c r="Q7" s="112"/>
      <c r="R7" s="113"/>
      <c r="S7" s="111"/>
      <c r="T7" s="112"/>
      <c r="U7" s="112"/>
      <c r="V7" s="113"/>
      <c r="W7" s="128">
        <v>1</v>
      </c>
      <c r="X7" s="112"/>
      <c r="Y7" s="129">
        <v>1</v>
      </c>
      <c r="Z7" s="130">
        <v>1</v>
      </c>
      <c r="AA7" s="111"/>
      <c r="AB7" s="112"/>
      <c r="AC7" s="112"/>
      <c r="AD7" s="113"/>
      <c r="AE7" s="111"/>
      <c r="AF7" s="112"/>
      <c r="AG7" s="112"/>
      <c r="AH7" s="113"/>
      <c r="AI7" s="128">
        <v>1</v>
      </c>
      <c r="AJ7" s="129">
        <v>1</v>
      </c>
      <c r="AK7" s="112"/>
      <c r="AL7" s="113"/>
      <c r="AM7" s="111"/>
      <c r="AN7" s="112"/>
      <c r="AO7" s="112"/>
      <c r="AP7" s="113"/>
      <c r="AQ7" s="111"/>
      <c r="AR7" s="112"/>
      <c r="AS7" s="112"/>
      <c r="AT7" s="113"/>
      <c r="AU7" s="111"/>
      <c r="AV7" s="112"/>
      <c r="AW7" s="112"/>
      <c r="AX7" s="113"/>
      <c r="AY7" s="88">
        <f>SUM(C7,G7,K7,O7,S7,W7,AA7,AE7,AI7,AM7,AQ7,AU7)</f>
        <v>2</v>
      </c>
      <c r="AZ7" s="89">
        <f>SUM(D7,H7,L7,P7,T7,X7,AB7,AF7,AJ7,AN7,AR7,AV7)</f>
        <v>1</v>
      </c>
      <c r="BA7" s="89">
        <f>SUM(E7,I7,M7,Q7,U7,Y7,AC7,AG7,AK7,AO7,AS7,AW7)</f>
        <v>2</v>
      </c>
      <c r="BB7" s="90">
        <f>SUM(F7,J7,Z7,AH7,N7,R7,V7,AD7,AL7,AP7,AT7,AX7)</f>
        <v>1</v>
      </c>
      <c r="BC7" s="65">
        <f>SUM(AY7*7)</f>
        <v>14</v>
      </c>
      <c r="BD7" s="66">
        <f>PRODUCT(AZ7*5)</f>
        <v>5</v>
      </c>
      <c r="BE7" s="66">
        <f>PRODUCT(BA7*3)</f>
        <v>6</v>
      </c>
      <c r="BF7" s="67">
        <f>PRODUCT(BB7*1)</f>
        <v>1</v>
      </c>
      <c r="BG7" s="136">
        <f>SUM(BC7:BF7)</f>
        <v>26</v>
      </c>
      <c r="BH7" s="208" t="s">
        <v>116</v>
      </c>
      <c r="BI7" s="205"/>
    </row>
    <row r="8" spans="1:61" ht="11.25" customHeight="1">
      <c r="A8" s="141">
        <v>2</v>
      </c>
      <c r="B8" s="210" t="s">
        <v>137</v>
      </c>
      <c r="C8" s="111"/>
      <c r="D8" s="112"/>
      <c r="E8" s="112"/>
      <c r="F8" s="113"/>
      <c r="G8" s="111"/>
      <c r="H8" s="112"/>
      <c r="I8" s="112"/>
      <c r="J8" s="113"/>
      <c r="K8" s="111"/>
      <c r="L8" s="112"/>
      <c r="M8" s="112"/>
      <c r="N8" s="113"/>
      <c r="O8" s="111"/>
      <c r="P8" s="112"/>
      <c r="Q8" s="112"/>
      <c r="R8" s="113"/>
      <c r="S8" s="128">
        <v>1</v>
      </c>
      <c r="T8" s="112"/>
      <c r="U8" s="112"/>
      <c r="V8" s="113"/>
      <c r="W8" s="111"/>
      <c r="X8" s="112"/>
      <c r="Y8" s="112"/>
      <c r="Z8" s="113"/>
      <c r="AA8" s="111"/>
      <c r="AB8" s="129">
        <v>1</v>
      </c>
      <c r="AC8" s="112"/>
      <c r="AD8" s="113"/>
      <c r="AE8" s="111"/>
      <c r="AF8" s="112"/>
      <c r="AG8" s="112"/>
      <c r="AH8" s="113"/>
      <c r="AI8" s="111"/>
      <c r="AJ8" s="112"/>
      <c r="AK8" s="112"/>
      <c r="AL8" s="113"/>
      <c r="AM8" s="111"/>
      <c r="AN8" s="112"/>
      <c r="AO8" s="112"/>
      <c r="AP8" s="113"/>
      <c r="AQ8" s="111"/>
      <c r="AR8" s="112"/>
      <c r="AS8" s="112"/>
      <c r="AT8" s="113"/>
      <c r="AU8" s="111"/>
      <c r="AV8" s="112"/>
      <c r="AW8" s="112"/>
      <c r="AX8" s="113"/>
      <c r="AY8" s="35">
        <f>SUM(C8,G8,K8,O8,S8,W8,AA8,AE8,AI8,AM8,AQ8,AU8)</f>
        <v>1</v>
      </c>
      <c r="AZ8" s="36">
        <f>SUM(D8,H8,L8,P8,T8,X8,AB8,AF8,AJ8,AN8,AR8,AV8)</f>
        <v>1</v>
      </c>
      <c r="BA8" s="36">
        <f>SUM(E8,I8,M8,Q8,U8,Y8,AC8,AG8,AK8,AO8,AS8,AW8)</f>
        <v>0</v>
      </c>
      <c r="BB8" s="37">
        <f>SUM(F8,J8,Z8,AH8,N8,R8,V8,AD8,AL8,AP8,AT8,AX8)</f>
        <v>0</v>
      </c>
      <c r="BC8" s="65">
        <f>SUM(AY8*7)</f>
        <v>7</v>
      </c>
      <c r="BD8" s="66">
        <f>PRODUCT(AZ8*5)</f>
        <v>5</v>
      </c>
      <c r="BE8" s="66">
        <f>PRODUCT(BA8*3)</f>
        <v>0</v>
      </c>
      <c r="BF8" s="67">
        <f>PRODUCT(BB8*1)</f>
        <v>0</v>
      </c>
      <c r="BG8" s="133">
        <f>SUM(BC8:BF8)</f>
        <v>12</v>
      </c>
      <c r="BH8" s="206" t="s">
        <v>117</v>
      </c>
      <c r="BI8" s="205"/>
    </row>
    <row r="9" spans="1:61" ht="11.25" customHeight="1">
      <c r="A9" s="211">
        <v>3</v>
      </c>
      <c r="B9" s="210" t="s">
        <v>93</v>
      </c>
      <c r="C9" s="111"/>
      <c r="D9" s="129">
        <v>1</v>
      </c>
      <c r="E9" s="112"/>
      <c r="F9" s="130">
        <v>1</v>
      </c>
      <c r="G9" s="111"/>
      <c r="H9" s="112"/>
      <c r="I9" s="112"/>
      <c r="J9" s="113"/>
      <c r="K9" s="111"/>
      <c r="L9" s="112"/>
      <c r="M9" s="112"/>
      <c r="N9" s="130">
        <v>1</v>
      </c>
      <c r="O9" s="111"/>
      <c r="P9" s="112"/>
      <c r="Q9" s="129">
        <v>1</v>
      </c>
      <c r="R9" s="113"/>
      <c r="S9" s="111"/>
      <c r="T9" s="112"/>
      <c r="U9" s="112"/>
      <c r="V9" s="113"/>
      <c r="W9" s="111"/>
      <c r="X9" s="112"/>
      <c r="Y9" s="112"/>
      <c r="Z9" s="113"/>
      <c r="AA9" s="111"/>
      <c r="AB9" s="112"/>
      <c r="AC9" s="112"/>
      <c r="AD9" s="113"/>
      <c r="AE9" s="111"/>
      <c r="AF9" s="112"/>
      <c r="AG9" s="112"/>
      <c r="AH9" s="113"/>
      <c r="AI9" s="111"/>
      <c r="AJ9" s="112"/>
      <c r="AK9" s="112"/>
      <c r="AL9" s="113"/>
      <c r="AM9" s="111"/>
      <c r="AN9" s="112"/>
      <c r="AO9" s="112"/>
      <c r="AP9" s="113"/>
      <c r="AQ9" s="111"/>
      <c r="AR9" s="112"/>
      <c r="AS9" s="112"/>
      <c r="AT9" s="113"/>
      <c r="AU9" s="111"/>
      <c r="AV9" s="112"/>
      <c r="AW9" s="112"/>
      <c r="AX9" s="113"/>
      <c r="AY9" s="35">
        <f>SUM(C9,G9,K9,O9,S9,W9,AA9,AE9,AI9,AM9,AQ9,AU9)</f>
        <v>0</v>
      </c>
      <c r="AZ9" s="36">
        <f>SUM(D9,H9,L9,P9,T9,X9,AB9,AF9,AJ9,AN9,AR9,AV9)</f>
        <v>1</v>
      </c>
      <c r="BA9" s="36">
        <f>SUM(E9,I9,M9,Q9,U9,Y9,AC9,AG9,AK9,AO9,AS9,AW9)</f>
        <v>1</v>
      </c>
      <c r="BB9" s="37">
        <f>SUM(F9,J9,Z9,AH9,N9,R9,V9,AD9,AL9,AP9,AT9,AX9)</f>
        <v>2</v>
      </c>
      <c r="BC9" s="65">
        <f>SUM(AY9*7)</f>
        <v>0</v>
      </c>
      <c r="BD9" s="66">
        <f>PRODUCT(AZ9*5)</f>
        <v>5</v>
      </c>
      <c r="BE9" s="66">
        <f>PRODUCT(BA9*3)</f>
        <v>3</v>
      </c>
      <c r="BF9" s="67">
        <f>PRODUCT(BB9*1)</f>
        <v>2</v>
      </c>
      <c r="BG9" s="133">
        <f>SUM(BC9:BF9)</f>
        <v>10</v>
      </c>
      <c r="BH9" s="207" t="s">
        <v>118</v>
      </c>
      <c r="BI9" s="205"/>
    </row>
    <row r="10" spans="1:61" ht="11.25" customHeight="1">
      <c r="A10" s="141">
        <v>4</v>
      </c>
      <c r="B10" s="210" t="s">
        <v>129</v>
      </c>
      <c r="C10" s="111"/>
      <c r="D10" s="112"/>
      <c r="E10" s="112"/>
      <c r="F10" s="113"/>
      <c r="G10" s="111"/>
      <c r="H10" s="112"/>
      <c r="I10" s="112"/>
      <c r="J10" s="113"/>
      <c r="K10" s="111"/>
      <c r="L10" s="112"/>
      <c r="M10" s="112"/>
      <c r="N10" s="113"/>
      <c r="O10" s="111"/>
      <c r="P10" s="112"/>
      <c r="Q10" s="112"/>
      <c r="R10" s="113"/>
      <c r="S10" s="111"/>
      <c r="T10" s="112"/>
      <c r="U10" s="112"/>
      <c r="V10" s="113"/>
      <c r="W10" s="111"/>
      <c r="X10" s="129">
        <v>1</v>
      </c>
      <c r="Y10" s="112"/>
      <c r="Z10" s="113"/>
      <c r="AA10" s="111"/>
      <c r="AB10" s="112"/>
      <c r="AC10" s="129">
        <v>1</v>
      </c>
      <c r="AD10" s="113"/>
      <c r="AE10" s="111"/>
      <c r="AF10" s="112"/>
      <c r="AG10" s="112"/>
      <c r="AH10" s="130">
        <v>1</v>
      </c>
      <c r="AI10" s="111"/>
      <c r="AJ10" s="112"/>
      <c r="AK10" s="112"/>
      <c r="AL10" s="113"/>
      <c r="AM10" s="111"/>
      <c r="AN10" s="112"/>
      <c r="AO10" s="112"/>
      <c r="AP10" s="113"/>
      <c r="AQ10" s="111"/>
      <c r="AR10" s="112"/>
      <c r="AS10" s="112"/>
      <c r="AT10" s="113"/>
      <c r="AU10" s="111"/>
      <c r="AV10" s="112"/>
      <c r="AW10" s="112"/>
      <c r="AX10" s="113"/>
      <c r="AY10" s="35">
        <f>SUM(C10,G10,K10,O10,S10,W10,AA10,AE10,AI10,AM10,AQ10,AU10)</f>
        <v>0</v>
      </c>
      <c r="AZ10" s="36">
        <f>SUM(D10,H10,L10,P10,T10,X10,AB10,AF10,AJ10,AN10,AR10,AV10)</f>
        <v>1</v>
      </c>
      <c r="BA10" s="36">
        <f>SUM(E10,I10,M10,Q10,U10,Y10,AC10,AG10,AK10,AO10,AS10,AW10)</f>
        <v>1</v>
      </c>
      <c r="BB10" s="37">
        <f>SUM(F10,J10,Z10,AH10,N10,R10,V10,AD10,AL10,AP10,AT10,AX10)</f>
        <v>1</v>
      </c>
      <c r="BC10" s="65">
        <f>SUM(AY10*7)</f>
        <v>0</v>
      </c>
      <c r="BD10" s="66">
        <f>PRODUCT(AZ10*5)</f>
        <v>5</v>
      </c>
      <c r="BE10" s="66">
        <f>PRODUCT(BA10*3)</f>
        <v>3</v>
      </c>
      <c r="BF10" s="67">
        <f>PRODUCT(BB10*1)</f>
        <v>1</v>
      </c>
      <c r="BG10" s="133">
        <f>SUM(BC10:BF10)</f>
        <v>9</v>
      </c>
      <c r="BH10" s="33" t="s">
        <v>119</v>
      </c>
      <c r="BI10" s="205"/>
    </row>
    <row r="11" spans="1:61" ht="11.25" customHeight="1">
      <c r="A11" s="211">
        <v>5</v>
      </c>
      <c r="B11" s="210" t="s">
        <v>11</v>
      </c>
      <c r="C11" s="111"/>
      <c r="D11" s="112"/>
      <c r="E11" s="129">
        <v>1</v>
      </c>
      <c r="F11" s="113"/>
      <c r="G11" s="111"/>
      <c r="H11" s="112"/>
      <c r="I11" s="112"/>
      <c r="J11" s="113"/>
      <c r="K11" s="111"/>
      <c r="L11" s="112"/>
      <c r="M11" s="112"/>
      <c r="N11" s="113"/>
      <c r="O11" s="111"/>
      <c r="P11" s="112"/>
      <c r="Q11" s="112"/>
      <c r="R11" s="113"/>
      <c r="S11" s="111"/>
      <c r="T11" s="112"/>
      <c r="U11" s="129">
        <v>1</v>
      </c>
      <c r="V11" s="113"/>
      <c r="W11" s="111"/>
      <c r="X11" s="112"/>
      <c r="Y11" s="112"/>
      <c r="Z11" s="113"/>
      <c r="AA11" s="111"/>
      <c r="AB11" s="112"/>
      <c r="AC11" s="129">
        <v>1</v>
      </c>
      <c r="AD11" s="113"/>
      <c r="AE11" s="111"/>
      <c r="AF11" s="112"/>
      <c r="AG11" s="112"/>
      <c r="AH11" s="113"/>
      <c r="AI11" s="111"/>
      <c r="AJ11" s="112"/>
      <c r="AK11" s="112"/>
      <c r="AL11" s="113"/>
      <c r="AM11" s="111"/>
      <c r="AN11" s="112"/>
      <c r="AO11" s="112"/>
      <c r="AP11" s="113"/>
      <c r="AQ11" s="111"/>
      <c r="AR11" s="112"/>
      <c r="AS11" s="112"/>
      <c r="AT11" s="113"/>
      <c r="AU11" s="111"/>
      <c r="AV11" s="112"/>
      <c r="AW11" s="112"/>
      <c r="AX11" s="113"/>
      <c r="AY11" s="35">
        <f>SUM(C11,G11,K11,O11,S11,W11,AA11,AE11,AI11,AM11,AQ11,AU11)</f>
        <v>0</v>
      </c>
      <c r="AZ11" s="36">
        <f>SUM(D11,H11,L11,P11,T11,X11,AB11,AF11,AJ11,AN11,AR11,AV11)</f>
        <v>0</v>
      </c>
      <c r="BA11" s="36">
        <f>SUM(E11,I11,M11,Q11,U11,Y11,AC11,AG11,AK11,AO11,AS11,AW11)</f>
        <v>3</v>
      </c>
      <c r="BB11" s="37">
        <f>SUM(F11,J11,Z11,AH11,N11,R11,V11,AD11,AL11,AP11,AT11,AX11)</f>
        <v>0</v>
      </c>
      <c r="BC11" s="65">
        <f>SUM(AY11*7)</f>
        <v>0</v>
      </c>
      <c r="BD11" s="66">
        <f>PRODUCT(AZ11*5)</f>
        <v>0</v>
      </c>
      <c r="BE11" s="66">
        <f>PRODUCT(BA11*3)</f>
        <v>9</v>
      </c>
      <c r="BF11" s="67">
        <f>PRODUCT(BB11*1)</f>
        <v>0</v>
      </c>
      <c r="BG11" s="133">
        <f>SUM(BC11:BF11)</f>
        <v>9</v>
      </c>
      <c r="BH11" s="33" t="s">
        <v>120</v>
      </c>
      <c r="BI11" s="205"/>
    </row>
    <row r="12" spans="1:61" ht="11.25" customHeight="1">
      <c r="A12" s="141">
        <v>6</v>
      </c>
      <c r="B12" s="210" t="s">
        <v>132</v>
      </c>
      <c r="C12" s="111"/>
      <c r="D12" s="112"/>
      <c r="E12" s="112"/>
      <c r="F12" s="113"/>
      <c r="G12" s="111"/>
      <c r="H12" s="112"/>
      <c r="I12" s="112"/>
      <c r="J12" s="113"/>
      <c r="K12" s="111"/>
      <c r="L12" s="112"/>
      <c r="M12" s="112"/>
      <c r="N12" s="113"/>
      <c r="O12" s="128">
        <v>1</v>
      </c>
      <c r="P12" s="112"/>
      <c r="Q12" s="112"/>
      <c r="R12" s="113"/>
      <c r="S12" s="111"/>
      <c r="T12" s="112"/>
      <c r="U12" s="112"/>
      <c r="V12" s="130">
        <v>1</v>
      </c>
      <c r="W12" s="111"/>
      <c r="X12" s="112"/>
      <c r="Y12" s="112"/>
      <c r="Z12" s="113"/>
      <c r="AA12" s="111"/>
      <c r="AB12" s="112"/>
      <c r="AC12" s="112"/>
      <c r="AD12" s="113"/>
      <c r="AE12" s="111"/>
      <c r="AF12" s="112"/>
      <c r="AG12" s="112"/>
      <c r="AH12" s="113"/>
      <c r="AI12" s="111"/>
      <c r="AJ12" s="112"/>
      <c r="AK12" s="112"/>
      <c r="AL12" s="113"/>
      <c r="AM12" s="111"/>
      <c r="AN12" s="112"/>
      <c r="AO12" s="112"/>
      <c r="AP12" s="113"/>
      <c r="AQ12" s="111"/>
      <c r="AR12" s="112"/>
      <c r="AS12" s="112"/>
      <c r="AT12" s="113"/>
      <c r="AU12" s="111"/>
      <c r="AV12" s="112"/>
      <c r="AW12" s="112"/>
      <c r="AX12" s="113"/>
      <c r="AY12" s="35">
        <f>SUM(C12,G12,K12,O12,S12,W12,AA12,AE12,AI12,AM12,AQ12,AU12)</f>
        <v>1</v>
      </c>
      <c r="AZ12" s="36">
        <f>SUM(D12,H12,L12,P12,T12,X12,AB12,AF12,AJ12,AN12,AR12,AV12)</f>
        <v>0</v>
      </c>
      <c r="BA12" s="36">
        <f>SUM(E12,I12,M12,Q12,U12,Y12,AC12,AG12,AK12,AO12,AS12,AW12)</f>
        <v>0</v>
      </c>
      <c r="BB12" s="37">
        <f>SUM(F12,J12,Z12,AH12,N12,R12,V12,AD12,AL12,AP12,AT12,AX12)</f>
        <v>1</v>
      </c>
      <c r="BC12" s="65">
        <f>SUM(AY12*7)</f>
        <v>7</v>
      </c>
      <c r="BD12" s="66">
        <f>PRODUCT(AZ12*5)</f>
        <v>0</v>
      </c>
      <c r="BE12" s="66">
        <f>PRODUCT(BA12*3)</f>
        <v>0</v>
      </c>
      <c r="BF12" s="67">
        <f>PRODUCT(BB12*1)</f>
        <v>1</v>
      </c>
      <c r="BG12" s="133">
        <f>SUM(BC12:BF12)</f>
        <v>8</v>
      </c>
      <c r="BH12" s="33" t="s">
        <v>162</v>
      </c>
      <c r="BI12" s="205"/>
    </row>
    <row r="13" spans="1:61" ht="11.25" customHeight="1">
      <c r="A13" s="211">
        <v>7</v>
      </c>
      <c r="B13" s="210" t="s">
        <v>101</v>
      </c>
      <c r="C13" s="111"/>
      <c r="D13" s="112"/>
      <c r="E13" s="112"/>
      <c r="F13" s="113"/>
      <c r="G13" s="128">
        <v>1</v>
      </c>
      <c r="H13" s="112"/>
      <c r="I13" s="112"/>
      <c r="J13" s="113"/>
      <c r="K13" s="111"/>
      <c r="L13" s="112"/>
      <c r="M13" s="112"/>
      <c r="N13" s="113"/>
      <c r="O13" s="111"/>
      <c r="P13" s="112"/>
      <c r="Q13" s="112"/>
      <c r="R13" s="113"/>
      <c r="S13" s="111"/>
      <c r="T13" s="112"/>
      <c r="U13" s="112"/>
      <c r="V13" s="130">
        <v>1</v>
      </c>
      <c r="W13" s="111"/>
      <c r="X13" s="112"/>
      <c r="Y13" s="112"/>
      <c r="Z13" s="113"/>
      <c r="AA13" s="111"/>
      <c r="AB13" s="112"/>
      <c r="AC13" s="112"/>
      <c r="AD13" s="113"/>
      <c r="AE13" s="111"/>
      <c r="AF13" s="112"/>
      <c r="AG13" s="112"/>
      <c r="AH13" s="113"/>
      <c r="AI13" s="111"/>
      <c r="AJ13" s="112"/>
      <c r="AK13" s="112"/>
      <c r="AL13" s="113"/>
      <c r="AM13" s="111"/>
      <c r="AN13" s="112"/>
      <c r="AO13" s="112"/>
      <c r="AP13" s="113"/>
      <c r="AQ13" s="111"/>
      <c r="AR13" s="112"/>
      <c r="AS13" s="112"/>
      <c r="AT13" s="113"/>
      <c r="AU13" s="111"/>
      <c r="AV13" s="112"/>
      <c r="AW13" s="112"/>
      <c r="AX13" s="113"/>
      <c r="AY13" s="35">
        <f>SUM(C13,G13,K13,O13,S13,W13,AA13,AE13,AI13,AM13,AQ13,AU13)</f>
        <v>1</v>
      </c>
      <c r="AZ13" s="36">
        <f>SUM(D13,H13,L13,P13,T13,X13,AB13,AF13,AJ13,AN13,AR13,AV13)</f>
        <v>0</v>
      </c>
      <c r="BA13" s="36">
        <f>SUM(E13,I13,M13,Q13,U13,Y13,AC13,AG13,AK13,AO13,AS13,AW13)</f>
        <v>0</v>
      </c>
      <c r="BB13" s="37">
        <f>SUM(F13,J13,Z13,AH13,N13,R13,V13,AD13,AL13,AP13,AT13,AX13)</f>
        <v>1</v>
      </c>
      <c r="BC13" s="65">
        <f>SUM(AY13*7)</f>
        <v>7</v>
      </c>
      <c r="BD13" s="66">
        <f>PRODUCT(AZ13*5)</f>
        <v>0</v>
      </c>
      <c r="BE13" s="66">
        <f>PRODUCT(BA13*3)</f>
        <v>0</v>
      </c>
      <c r="BF13" s="67">
        <f>PRODUCT(BB13*1)</f>
        <v>1</v>
      </c>
      <c r="BG13" s="133">
        <f>SUM(BC13:BF13)</f>
        <v>8</v>
      </c>
      <c r="BH13" s="33" t="s">
        <v>162</v>
      </c>
      <c r="BI13" s="205"/>
    </row>
    <row r="14" spans="1:61" ht="11.25" customHeight="1">
      <c r="A14" s="141">
        <v>8</v>
      </c>
      <c r="B14" s="210" t="s">
        <v>19</v>
      </c>
      <c r="C14" s="111"/>
      <c r="D14" s="112"/>
      <c r="E14" s="112"/>
      <c r="F14" s="113"/>
      <c r="G14" s="111"/>
      <c r="H14" s="112"/>
      <c r="I14" s="112"/>
      <c r="J14" s="113"/>
      <c r="K14" s="128">
        <v>1</v>
      </c>
      <c r="L14" s="112"/>
      <c r="M14" s="112"/>
      <c r="N14" s="113"/>
      <c r="O14" s="111"/>
      <c r="P14" s="112"/>
      <c r="Q14" s="112"/>
      <c r="R14" s="113"/>
      <c r="S14" s="111"/>
      <c r="T14" s="112"/>
      <c r="U14" s="112"/>
      <c r="V14" s="113"/>
      <c r="W14" s="111"/>
      <c r="X14" s="112"/>
      <c r="Y14" s="112"/>
      <c r="Z14" s="113"/>
      <c r="AA14" s="111"/>
      <c r="AB14" s="112"/>
      <c r="AC14" s="112"/>
      <c r="AD14" s="113"/>
      <c r="AE14" s="111"/>
      <c r="AF14" s="112"/>
      <c r="AG14" s="112"/>
      <c r="AH14" s="113"/>
      <c r="AI14" s="111"/>
      <c r="AJ14" s="112"/>
      <c r="AK14" s="112"/>
      <c r="AL14" s="113"/>
      <c r="AM14" s="111"/>
      <c r="AN14" s="112"/>
      <c r="AO14" s="112"/>
      <c r="AP14" s="113"/>
      <c r="AQ14" s="111"/>
      <c r="AR14" s="112"/>
      <c r="AS14" s="112"/>
      <c r="AT14" s="113"/>
      <c r="AU14" s="111"/>
      <c r="AV14" s="112"/>
      <c r="AW14" s="112"/>
      <c r="AX14" s="113"/>
      <c r="AY14" s="35">
        <f>SUM(C14,G14,K14,O14,S14,W14,AA14,AE14,AI14,AM14,AQ14,AU14)</f>
        <v>1</v>
      </c>
      <c r="AZ14" s="36">
        <f>SUM(D14,H14,L14,P14,T14,X14,AB14,AF14,AJ14,AN14,AR14,AV14)</f>
        <v>0</v>
      </c>
      <c r="BA14" s="36">
        <f>SUM(E14,I14,M14,Q14,U14,Y14,AC14,AG14,AK14,AO14,AS14,AW14)</f>
        <v>0</v>
      </c>
      <c r="BB14" s="37">
        <f>SUM(F14,J14,Z14,AH14,N14,R14,V14,AD14,AL14,AP14,AT14,AX14)</f>
        <v>0</v>
      </c>
      <c r="BC14" s="65">
        <f>SUM(AY14*7)</f>
        <v>7</v>
      </c>
      <c r="BD14" s="66">
        <f>PRODUCT(AZ14*5)</f>
        <v>0</v>
      </c>
      <c r="BE14" s="66">
        <f>PRODUCT(BA14*3)</f>
        <v>0</v>
      </c>
      <c r="BF14" s="67">
        <f>PRODUCT(BB14*1)</f>
        <v>0</v>
      </c>
      <c r="BG14" s="133">
        <f>SUM(BC14:BF14)</f>
        <v>7</v>
      </c>
      <c r="BH14" s="33" t="s">
        <v>123</v>
      </c>
      <c r="BI14" s="205"/>
    </row>
    <row r="15" spans="1:61" ht="11.25" customHeight="1">
      <c r="A15" s="211">
        <v>9</v>
      </c>
      <c r="B15" s="210" t="s">
        <v>148</v>
      </c>
      <c r="C15" s="111"/>
      <c r="D15" s="112"/>
      <c r="E15" s="112"/>
      <c r="F15" s="113"/>
      <c r="G15" s="111"/>
      <c r="H15" s="112"/>
      <c r="I15" s="112"/>
      <c r="J15" s="113"/>
      <c r="K15" s="111"/>
      <c r="L15" s="112"/>
      <c r="M15" s="112"/>
      <c r="N15" s="113"/>
      <c r="O15" s="111"/>
      <c r="P15" s="112"/>
      <c r="Q15" s="112"/>
      <c r="R15" s="113"/>
      <c r="S15" s="111"/>
      <c r="T15" s="112"/>
      <c r="U15" s="112"/>
      <c r="V15" s="113"/>
      <c r="W15" s="111"/>
      <c r="X15" s="112"/>
      <c r="Y15" s="112"/>
      <c r="Z15" s="113"/>
      <c r="AA15" s="128">
        <v>1</v>
      </c>
      <c r="AB15" s="112"/>
      <c r="AC15" s="112"/>
      <c r="AD15" s="113"/>
      <c r="AE15" s="111"/>
      <c r="AF15" s="112"/>
      <c r="AG15" s="112"/>
      <c r="AH15" s="113"/>
      <c r="AI15" s="111"/>
      <c r="AJ15" s="112"/>
      <c r="AK15" s="112"/>
      <c r="AL15" s="113"/>
      <c r="AM15" s="111"/>
      <c r="AN15" s="112"/>
      <c r="AO15" s="112"/>
      <c r="AP15" s="113"/>
      <c r="AQ15" s="111"/>
      <c r="AR15" s="112"/>
      <c r="AS15" s="112"/>
      <c r="AT15" s="113"/>
      <c r="AU15" s="111"/>
      <c r="AV15" s="112"/>
      <c r="AW15" s="112"/>
      <c r="AX15" s="113"/>
      <c r="AY15" s="35">
        <f>SUM(C15,G15,K15,O15,S15,W15,AA15,AE15,AI15,AM15,AQ15,AU15)</f>
        <v>1</v>
      </c>
      <c r="AZ15" s="36">
        <f>SUM(D15,H15,L15,P15,T15,X15,AB15,AF15,AJ15,AN15,AR15,AV15)</f>
        <v>0</v>
      </c>
      <c r="BA15" s="36">
        <f>SUM(E15,I15,M15,Q15,U15,Y15,AC15,AG15,AK15,AO15,AS15,AW15)</f>
        <v>0</v>
      </c>
      <c r="BB15" s="37">
        <f>SUM(F15,J15,Z15,AH15,N15,R15,V15,AD15,AL15,AP15,AT15,AX15)</f>
        <v>0</v>
      </c>
      <c r="BC15" s="65">
        <f>SUM(AY15*7)</f>
        <v>7</v>
      </c>
      <c r="BD15" s="66">
        <f>PRODUCT(AZ15*5)</f>
        <v>0</v>
      </c>
      <c r="BE15" s="66">
        <f>PRODUCT(BA15*3)</f>
        <v>0</v>
      </c>
      <c r="BF15" s="67">
        <f>PRODUCT(BB15*1)</f>
        <v>0</v>
      </c>
      <c r="BG15" s="133">
        <f>SUM(BC15:BF15)</f>
        <v>7</v>
      </c>
      <c r="BH15" s="33" t="s">
        <v>123</v>
      </c>
      <c r="BI15" s="205"/>
    </row>
    <row r="16" spans="1:61" ht="11.25" customHeight="1">
      <c r="A16" s="141">
        <v>10</v>
      </c>
      <c r="B16" s="210" t="s">
        <v>138</v>
      </c>
      <c r="C16" s="111"/>
      <c r="D16" s="112"/>
      <c r="E16" s="112"/>
      <c r="F16" s="113"/>
      <c r="G16" s="111"/>
      <c r="H16" s="112"/>
      <c r="I16" s="112"/>
      <c r="J16" s="113"/>
      <c r="K16" s="111"/>
      <c r="L16" s="112"/>
      <c r="M16" s="112"/>
      <c r="N16" s="113"/>
      <c r="O16" s="111"/>
      <c r="P16" s="112"/>
      <c r="Q16" s="112"/>
      <c r="R16" s="113"/>
      <c r="S16" s="111"/>
      <c r="T16" s="112"/>
      <c r="U16" s="112"/>
      <c r="V16" s="113"/>
      <c r="W16" s="111"/>
      <c r="X16" s="112"/>
      <c r="Y16" s="112"/>
      <c r="Z16" s="113"/>
      <c r="AA16" s="111"/>
      <c r="AB16" s="112"/>
      <c r="AC16" s="112"/>
      <c r="AD16" s="130">
        <v>1</v>
      </c>
      <c r="AE16" s="111"/>
      <c r="AF16" s="129">
        <v>1</v>
      </c>
      <c r="AG16" s="112"/>
      <c r="AH16" s="113"/>
      <c r="AI16" s="111"/>
      <c r="AJ16" s="112"/>
      <c r="AK16" s="112"/>
      <c r="AL16" s="113"/>
      <c r="AM16" s="111"/>
      <c r="AN16" s="112"/>
      <c r="AO16" s="112"/>
      <c r="AP16" s="113"/>
      <c r="AQ16" s="111"/>
      <c r="AR16" s="112"/>
      <c r="AS16" s="112"/>
      <c r="AT16" s="113"/>
      <c r="AU16" s="111"/>
      <c r="AV16" s="112"/>
      <c r="AW16" s="112"/>
      <c r="AX16" s="113"/>
      <c r="AY16" s="35">
        <f>SUM(C16,G16,K16,O16,S16,W16,AA16,AE16,AI16,AM16,AQ16,AU16)</f>
        <v>0</v>
      </c>
      <c r="AZ16" s="36">
        <f>SUM(D16,H16,L16,P16,T16,X16,AB16,AF16,AJ16,AN16,AR16,AV16)</f>
        <v>1</v>
      </c>
      <c r="BA16" s="36">
        <f>SUM(E16,I16,M16,Q16,U16,Y16,AC16,AG16,AK16,AO16,AS16,AW16)</f>
        <v>0</v>
      </c>
      <c r="BB16" s="37">
        <f>SUM(F16,J16,Z16,AH16,N16,R16,V16,AD16,AL16,AP16,AT16,AX16)</f>
        <v>1</v>
      </c>
      <c r="BC16" s="65">
        <f>SUM(AY16*7)</f>
        <v>0</v>
      </c>
      <c r="BD16" s="66">
        <f>PRODUCT(AZ16*5)</f>
        <v>5</v>
      </c>
      <c r="BE16" s="66">
        <f>PRODUCT(BA16*3)</f>
        <v>0</v>
      </c>
      <c r="BF16" s="67">
        <f>PRODUCT(BB16*1)</f>
        <v>1</v>
      </c>
      <c r="BG16" s="133">
        <f>SUM(BC16:BF16)</f>
        <v>6</v>
      </c>
      <c r="BH16" s="33" t="s">
        <v>163</v>
      </c>
      <c r="BI16" s="205"/>
    </row>
    <row r="17" spans="1:61" ht="11.25" customHeight="1">
      <c r="A17" s="211">
        <v>11</v>
      </c>
      <c r="B17" s="210" t="s">
        <v>28</v>
      </c>
      <c r="C17" s="111"/>
      <c r="D17" s="112"/>
      <c r="E17" s="112"/>
      <c r="F17" s="113"/>
      <c r="G17" s="111"/>
      <c r="H17" s="129">
        <v>1</v>
      </c>
      <c r="I17" s="112"/>
      <c r="J17" s="113"/>
      <c r="K17" s="111"/>
      <c r="L17" s="112"/>
      <c r="M17" s="112"/>
      <c r="N17" s="113"/>
      <c r="O17" s="111"/>
      <c r="P17" s="112"/>
      <c r="Q17" s="112"/>
      <c r="R17" s="130">
        <v>1</v>
      </c>
      <c r="S17" s="111"/>
      <c r="T17" s="112"/>
      <c r="U17" s="112"/>
      <c r="V17" s="113"/>
      <c r="W17" s="111"/>
      <c r="X17" s="112"/>
      <c r="Y17" s="112"/>
      <c r="Z17" s="113"/>
      <c r="AA17" s="111"/>
      <c r="AB17" s="112"/>
      <c r="AC17" s="112"/>
      <c r="AD17" s="113"/>
      <c r="AE17" s="111"/>
      <c r="AF17" s="112"/>
      <c r="AG17" s="112"/>
      <c r="AH17" s="113"/>
      <c r="AI17" s="111"/>
      <c r="AJ17" s="112"/>
      <c r="AK17" s="112"/>
      <c r="AL17" s="113"/>
      <c r="AM17" s="111"/>
      <c r="AN17" s="112"/>
      <c r="AO17" s="112"/>
      <c r="AP17" s="113"/>
      <c r="AQ17" s="111"/>
      <c r="AR17" s="112"/>
      <c r="AS17" s="112"/>
      <c r="AT17" s="113"/>
      <c r="AU17" s="111"/>
      <c r="AV17" s="112"/>
      <c r="AW17" s="112"/>
      <c r="AX17" s="113"/>
      <c r="AY17" s="35">
        <f>SUM(C17,G17,K17,O17,S17,W17,AA17,AE17,AI17,AM17,AQ17,AU17)</f>
        <v>0</v>
      </c>
      <c r="AZ17" s="36">
        <f>SUM(D17,H17,L17,P17,T17,X17,AB17,AF17,AJ17,AN17,AR17,AV17)</f>
        <v>1</v>
      </c>
      <c r="BA17" s="36">
        <f>SUM(E17,I17,M17,Q17,U17,Y17,AC17,AG17,AK17,AO17,AS17,AW17)</f>
        <v>0</v>
      </c>
      <c r="BB17" s="37">
        <f>SUM(F17,J17,Z17,AH17,N17,R17,V17,AD17,AL17,AP17,AT17,AX17)</f>
        <v>1</v>
      </c>
      <c r="BC17" s="65">
        <f>SUM(AY17*7)</f>
        <v>0</v>
      </c>
      <c r="BD17" s="66">
        <f>PRODUCT(AZ17*5)</f>
        <v>5</v>
      </c>
      <c r="BE17" s="66">
        <f>PRODUCT(BA17*3)</f>
        <v>0</v>
      </c>
      <c r="BF17" s="67">
        <f>PRODUCT(BB17*1)</f>
        <v>1</v>
      </c>
      <c r="BG17" s="133">
        <f>SUM(BC17:BF17)</f>
        <v>6</v>
      </c>
      <c r="BH17" s="33" t="s">
        <v>163</v>
      </c>
      <c r="BI17" s="205"/>
    </row>
    <row r="18" spans="1:61" ht="11.25" customHeight="1" thickBot="1">
      <c r="A18" s="141">
        <v>12</v>
      </c>
      <c r="B18" s="139" t="s">
        <v>15</v>
      </c>
      <c r="C18" s="125"/>
      <c r="D18" s="126"/>
      <c r="E18" s="126"/>
      <c r="F18" s="127"/>
      <c r="G18" s="125"/>
      <c r="H18" s="126"/>
      <c r="I18" s="126"/>
      <c r="J18" s="127"/>
      <c r="K18" s="125"/>
      <c r="L18" s="126"/>
      <c r="M18" s="126"/>
      <c r="N18" s="127"/>
      <c r="O18" s="125"/>
      <c r="P18" s="131">
        <v>1</v>
      </c>
      <c r="Q18" s="126"/>
      <c r="R18" s="127"/>
      <c r="S18" s="125"/>
      <c r="T18" s="126"/>
      <c r="U18" s="126"/>
      <c r="V18" s="127"/>
      <c r="W18" s="125"/>
      <c r="X18" s="126"/>
      <c r="Y18" s="126"/>
      <c r="Z18" s="127"/>
      <c r="AA18" s="125"/>
      <c r="AB18" s="126"/>
      <c r="AC18" s="126"/>
      <c r="AD18" s="127"/>
      <c r="AE18" s="125"/>
      <c r="AF18" s="126"/>
      <c r="AG18" s="126"/>
      <c r="AH18" s="201">
        <v>1</v>
      </c>
      <c r="AI18" s="125"/>
      <c r="AJ18" s="126"/>
      <c r="AK18" s="126"/>
      <c r="AL18" s="127"/>
      <c r="AM18" s="125"/>
      <c r="AN18" s="126"/>
      <c r="AO18" s="126"/>
      <c r="AP18" s="127"/>
      <c r="AQ18" s="125"/>
      <c r="AR18" s="126"/>
      <c r="AS18" s="126"/>
      <c r="AT18" s="127"/>
      <c r="AU18" s="125"/>
      <c r="AV18" s="126"/>
      <c r="AW18" s="126"/>
      <c r="AX18" s="127"/>
      <c r="AY18" s="38">
        <f>SUM(C18,G18,K18,O18,S18,W18,AA18,AE18,AI18,AM18,AQ18,AU18)</f>
        <v>0</v>
      </c>
      <c r="AZ18" s="39">
        <f>SUM(D18,H18,L18,P18,T18,X18,AB18,AF18,AJ18,AN18,AR18,AV18)</f>
        <v>1</v>
      </c>
      <c r="BA18" s="39">
        <f>SUM(E18,I18,M18,Q18,U18,Y18,AC18,AG18,AK18,AO18,AS18,AW18)</f>
        <v>0</v>
      </c>
      <c r="BB18" s="40">
        <f>SUM(F18,J18,Z18,AH18,N18,R18,V18,AD18,AL18,AP18,AT18,AX18)</f>
        <v>1</v>
      </c>
      <c r="BC18" s="68">
        <f>SUM(AY18*7)</f>
        <v>0</v>
      </c>
      <c r="BD18" s="69">
        <f>PRODUCT(AZ18*5)</f>
        <v>5</v>
      </c>
      <c r="BE18" s="69">
        <f>PRODUCT(BA18*3)</f>
        <v>0</v>
      </c>
      <c r="BF18" s="70">
        <f>PRODUCT(BB18*1)</f>
        <v>1</v>
      </c>
      <c r="BG18" s="134">
        <f>SUM(BC18:BF18)</f>
        <v>6</v>
      </c>
      <c r="BH18" s="34" t="s">
        <v>163</v>
      </c>
      <c r="BI18" s="205"/>
    </row>
    <row r="19" spans="1:61" ht="11.25" customHeight="1">
      <c r="A19" s="211">
        <v>13</v>
      </c>
      <c r="B19" s="49" t="s">
        <v>125</v>
      </c>
      <c r="C19" s="80"/>
      <c r="D19" s="81"/>
      <c r="E19" s="81"/>
      <c r="F19" s="82"/>
      <c r="G19" s="80"/>
      <c r="H19" s="81"/>
      <c r="I19" s="81"/>
      <c r="J19" s="82"/>
      <c r="K19" s="80"/>
      <c r="L19" s="81"/>
      <c r="M19" s="81"/>
      <c r="N19" s="82"/>
      <c r="O19" s="80"/>
      <c r="P19" s="81"/>
      <c r="Q19" s="81"/>
      <c r="R19" s="82"/>
      <c r="S19" s="80"/>
      <c r="T19" s="81"/>
      <c r="U19" s="132">
        <v>1</v>
      </c>
      <c r="V19" s="82"/>
      <c r="W19" s="80"/>
      <c r="X19" s="81"/>
      <c r="Y19" s="132">
        <v>1</v>
      </c>
      <c r="Z19" s="82"/>
      <c r="AA19" s="80"/>
      <c r="AB19" s="81"/>
      <c r="AC19" s="81"/>
      <c r="AD19" s="82"/>
      <c r="AE19" s="80"/>
      <c r="AF19" s="81"/>
      <c r="AG19" s="81"/>
      <c r="AH19" s="82"/>
      <c r="AI19" s="80"/>
      <c r="AJ19" s="81"/>
      <c r="AK19" s="81"/>
      <c r="AL19" s="82"/>
      <c r="AM19" s="80"/>
      <c r="AN19" s="81"/>
      <c r="AO19" s="81"/>
      <c r="AP19" s="82"/>
      <c r="AQ19" s="80"/>
      <c r="AR19" s="81"/>
      <c r="AS19" s="81"/>
      <c r="AT19" s="82"/>
      <c r="AU19" s="80"/>
      <c r="AV19" s="81"/>
      <c r="AW19" s="81"/>
      <c r="AX19" s="82"/>
      <c r="AY19" s="71">
        <f>SUM(C19,G19,K19,O19,S19,W19,AA19,AE19,AI19,AM19,AQ19,AU19)</f>
        <v>0</v>
      </c>
      <c r="AZ19" s="72">
        <f>SUM(D19,H19,L19,P19,T19,X19,AB19,AF19,AJ19,AN19,AR19,AV19)</f>
        <v>0</v>
      </c>
      <c r="BA19" s="72">
        <f>SUM(E19,I19,M19,Q19,U19,Y19,AC19,AG19,AK19,AO19,AS19,AW19)</f>
        <v>2</v>
      </c>
      <c r="BB19" s="73">
        <f>SUM(F19,J19,Z19,AH19,N19,R19,V19,AD19,AL19,AP19,AT19,AX19)</f>
        <v>0</v>
      </c>
      <c r="BC19" s="74">
        <f>SUM(AY19*7)</f>
        <v>0</v>
      </c>
      <c r="BD19" s="75">
        <f>PRODUCT(AZ19*5)</f>
        <v>0</v>
      </c>
      <c r="BE19" s="75">
        <f>PRODUCT(BA19*3)</f>
        <v>6</v>
      </c>
      <c r="BF19" s="76">
        <f>PRODUCT(BB19*1)</f>
        <v>0</v>
      </c>
      <c r="BG19" s="137">
        <f>SUM(BC19:BF19)</f>
        <v>6</v>
      </c>
      <c r="BH19" s="124" t="s">
        <v>164</v>
      </c>
      <c r="BI19" s="205"/>
    </row>
    <row r="20" spans="1:61" ht="11.25" customHeight="1" thickBot="1">
      <c r="A20" s="141">
        <v>14</v>
      </c>
      <c r="B20" s="51" t="s">
        <v>145</v>
      </c>
      <c r="C20" s="125"/>
      <c r="D20" s="126"/>
      <c r="E20" s="126"/>
      <c r="F20" s="127"/>
      <c r="G20" s="125"/>
      <c r="H20" s="126"/>
      <c r="I20" s="126"/>
      <c r="J20" s="127"/>
      <c r="K20" s="125"/>
      <c r="L20" s="126"/>
      <c r="M20" s="126"/>
      <c r="N20" s="127"/>
      <c r="O20" s="125"/>
      <c r="P20" s="126"/>
      <c r="Q20" s="126"/>
      <c r="R20" s="127"/>
      <c r="S20" s="125"/>
      <c r="T20" s="126"/>
      <c r="U20" s="126"/>
      <c r="V20" s="127"/>
      <c r="W20" s="125"/>
      <c r="X20" s="126"/>
      <c r="Y20" s="126"/>
      <c r="Z20" s="127"/>
      <c r="AA20" s="125"/>
      <c r="AB20" s="126"/>
      <c r="AC20" s="126"/>
      <c r="AD20" s="127"/>
      <c r="AE20" s="125"/>
      <c r="AF20" s="126"/>
      <c r="AG20" s="131">
        <v>1</v>
      </c>
      <c r="AH20" s="127"/>
      <c r="AI20" s="125"/>
      <c r="AJ20" s="126"/>
      <c r="AK20" s="131">
        <v>1</v>
      </c>
      <c r="AL20" s="127"/>
      <c r="AM20" s="125"/>
      <c r="AN20" s="126"/>
      <c r="AO20" s="126"/>
      <c r="AP20" s="127"/>
      <c r="AQ20" s="125"/>
      <c r="AR20" s="126"/>
      <c r="AS20" s="126"/>
      <c r="AT20" s="127"/>
      <c r="AU20" s="125"/>
      <c r="AV20" s="126"/>
      <c r="AW20" s="126"/>
      <c r="AX20" s="127"/>
      <c r="AY20" s="38">
        <f>SUM(C20,G20,K20,O20,S20,W20,AA20,AE20,AI20,AM20,AQ20,AU20)</f>
        <v>0</v>
      </c>
      <c r="AZ20" s="39">
        <f>SUM(D20,H20,L20,P20,T20,X20,AB20,AF20,AJ20,AN20,AR20,AV20)</f>
        <v>0</v>
      </c>
      <c r="BA20" s="39">
        <f>SUM(E20,I20,M20,Q20,U20,Y20,AC20,AG20,AK20,AO20,AS20,AW20)</f>
        <v>2</v>
      </c>
      <c r="BB20" s="40">
        <f>SUM(F20,J20,Z20,AH20,N20,R20,V20,AD20,AL20,AP20,AT20,AX20)</f>
        <v>0</v>
      </c>
      <c r="BC20" s="68">
        <f>SUM(AY20*7)</f>
        <v>0</v>
      </c>
      <c r="BD20" s="69">
        <f>PRODUCT(AZ20*5)</f>
        <v>0</v>
      </c>
      <c r="BE20" s="69">
        <f>PRODUCT(BA20*3)</f>
        <v>6</v>
      </c>
      <c r="BF20" s="70">
        <f>PRODUCT(BB20*1)</f>
        <v>0</v>
      </c>
      <c r="BG20" s="134">
        <f>SUM(BC20:BF20)</f>
        <v>6</v>
      </c>
      <c r="BH20" s="34" t="s">
        <v>164</v>
      </c>
      <c r="BI20" s="205"/>
    </row>
    <row r="21" spans="1:61" ht="11.25" customHeight="1">
      <c r="A21" s="211">
        <v>15</v>
      </c>
      <c r="B21" s="91" t="s">
        <v>91</v>
      </c>
      <c r="C21" s="111"/>
      <c r="D21" s="112"/>
      <c r="E21" s="112"/>
      <c r="F21" s="113"/>
      <c r="G21" s="111"/>
      <c r="H21" s="112"/>
      <c r="I21" s="112"/>
      <c r="J21" s="113"/>
      <c r="K21" s="111"/>
      <c r="L21" s="129">
        <v>1</v>
      </c>
      <c r="M21" s="112"/>
      <c r="N21" s="113"/>
      <c r="O21" s="111"/>
      <c r="P21" s="112"/>
      <c r="Q21" s="112"/>
      <c r="R21" s="113"/>
      <c r="S21" s="111"/>
      <c r="T21" s="112"/>
      <c r="U21" s="112"/>
      <c r="V21" s="113"/>
      <c r="W21" s="111"/>
      <c r="X21" s="112"/>
      <c r="Y21" s="112"/>
      <c r="Z21" s="113"/>
      <c r="AA21" s="111"/>
      <c r="AB21" s="112"/>
      <c r="AC21" s="112"/>
      <c r="AD21" s="113"/>
      <c r="AE21" s="111"/>
      <c r="AF21" s="112"/>
      <c r="AG21" s="112"/>
      <c r="AH21" s="113"/>
      <c r="AI21" s="111"/>
      <c r="AJ21" s="112"/>
      <c r="AK21" s="112"/>
      <c r="AL21" s="113"/>
      <c r="AM21" s="111"/>
      <c r="AN21" s="112"/>
      <c r="AO21" s="112"/>
      <c r="AP21" s="113"/>
      <c r="AQ21" s="111"/>
      <c r="AR21" s="112"/>
      <c r="AS21" s="112"/>
      <c r="AT21" s="113"/>
      <c r="AU21" s="111"/>
      <c r="AV21" s="112"/>
      <c r="AW21" s="112"/>
      <c r="AX21" s="113"/>
      <c r="AY21" s="88">
        <f>SUM(C21,G21,K21,O21,S21,W21,AA21,AE21,AI21,AM21,AQ21,AU21)</f>
        <v>0</v>
      </c>
      <c r="AZ21" s="89">
        <f>SUM(D21,H21,L21,P21,T21,X21,AB21,AF21,AJ21,AN21,AR21,AV21)</f>
        <v>1</v>
      </c>
      <c r="BA21" s="89">
        <f>SUM(E21,I21,M21,Q21,U21,Y21,AC21,AG21,AK21,AO21,AS21,AW21)</f>
        <v>0</v>
      </c>
      <c r="BB21" s="90">
        <f>SUM(F21,J21,Z21,AH21,N21,R21,V21,AD21,AL21,AP21,AT21,AX21)</f>
        <v>0</v>
      </c>
      <c r="BC21" s="65">
        <f>SUM(AY21*7)</f>
        <v>0</v>
      </c>
      <c r="BD21" s="66">
        <f>PRODUCT(AZ21*5)</f>
        <v>5</v>
      </c>
      <c r="BE21" s="66">
        <f>PRODUCT(BA21*3)</f>
        <v>0</v>
      </c>
      <c r="BF21" s="67">
        <f>PRODUCT(BB21*1)</f>
        <v>0</v>
      </c>
      <c r="BG21" s="136">
        <f>SUM(BC21:BF21)</f>
        <v>5</v>
      </c>
      <c r="BH21" s="123" t="s">
        <v>174</v>
      </c>
      <c r="BI21" s="205"/>
    </row>
    <row r="22" spans="1:61" ht="11.25" customHeight="1">
      <c r="A22" s="141">
        <v>16</v>
      </c>
      <c r="B22" s="50" t="s">
        <v>30</v>
      </c>
      <c r="C22" s="111"/>
      <c r="D22" s="112"/>
      <c r="E22" s="112"/>
      <c r="F22" s="113"/>
      <c r="G22" s="111"/>
      <c r="H22" s="112"/>
      <c r="I22" s="112"/>
      <c r="J22" s="113"/>
      <c r="K22" s="111"/>
      <c r="L22" s="112"/>
      <c r="M22" s="112"/>
      <c r="N22" s="113"/>
      <c r="O22" s="111"/>
      <c r="P22" s="112"/>
      <c r="Q22" s="112"/>
      <c r="R22" s="130">
        <v>1</v>
      </c>
      <c r="S22" s="111"/>
      <c r="T22" s="112"/>
      <c r="U22" s="112"/>
      <c r="V22" s="113"/>
      <c r="W22" s="111"/>
      <c r="X22" s="112"/>
      <c r="Y22" s="112"/>
      <c r="Z22" s="113"/>
      <c r="AA22" s="111"/>
      <c r="AB22" s="112"/>
      <c r="AC22" s="112"/>
      <c r="AD22" s="113"/>
      <c r="AE22" s="111"/>
      <c r="AF22" s="112"/>
      <c r="AG22" s="112"/>
      <c r="AH22" s="113"/>
      <c r="AI22" s="111"/>
      <c r="AJ22" s="112"/>
      <c r="AK22" s="129">
        <v>1</v>
      </c>
      <c r="AL22" s="113"/>
      <c r="AM22" s="111"/>
      <c r="AN22" s="112"/>
      <c r="AO22" s="112"/>
      <c r="AP22" s="113"/>
      <c r="AQ22" s="111"/>
      <c r="AR22" s="112"/>
      <c r="AS22" s="112"/>
      <c r="AT22" s="113"/>
      <c r="AU22" s="111"/>
      <c r="AV22" s="112"/>
      <c r="AW22" s="112"/>
      <c r="AX22" s="113"/>
      <c r="AY22" s="35">
        <f>SUM(C22,G22,K22,O22,S22,W22,AA22,AE22,AI22,AM22,AQ22,AU22)</f>
        <v>0</v>
      </c>
      <c r="AZ22" s="36">
        <f>SUM(D22,H22,L22,P22,T22,X22,AB22,AF22,AJ22,AN22,AR22,AV22)</f>
        <v>0</v>
      </c>
      <c r="BA22" s="36">
        <f>SUM(E22,I22,M22,Q22,U22,Y22,AC22,AG22,AK22,AO22,AS22,AW22)</f>
        <v>1</v>
      </c>
      <c r="BB22" s="37">
        <f>SUM(F22,J22,Z22,AH22,N22,R22,V22,AD22,AL22,AP22,AT22,AX22)</f>
        <v>1</v>
      </c>
      <c r="BC22" s="65">
        <f>SUM(AY22*7)</f>
        <v>0</v>
      </c>
      <c r="BD22" s="66">
        <f>PRODUCT(AZ22*5)</f>
        <v>0</v>
      </c>
      <c r="BE22" s="66">
        <f>PRODUCT(BA22*3)</f>
        <v>3</v>
      </c>
      <c r="BF22" s="67">
        <f>PRODUCT(BB22*1)</f>
        <v>1</v>
      </c>
      <c r="BG22" s="133">
        <f>SUM(BC22:BF22)</f>
        <v>4</v>
      </c>
      <c r="BH22" s="33" t="s">
        <v>175</v>
      </c>
      <c r="BI22" s="205"/>
    </row>
    <row r="23" spans="1:61" ht="11.25" customHeight="1">
      <c r="A23" s="211">
        <v>17</v>
      </c>
      <c r="B23" s="50" t="s">
        <v>130</v>
      </c>
      <c r="C23" s="111"/>
      <c r="D23" s="112"/>
      <c r="E23" s="112"/>
      <c r="F23" s="113"/>
      <c r="G23" s="111"/>
      <c r="H23" s="112"/>
      <c r="I23" s="112"/>
      <c r="J23" s="113"/>
      <c r="K23" s="111"/>
      <c r="L23" s="112"/>
      <c r="M23" s="129">
        <v>1</v>
      </c>
      <c r="N23" s="113"/>
      <c r="O23" s="111"/>
      <c r="P23" s="112"/>
      <c r="Q23" s="112"/>
      <c r="R23" s="113"/>
      <c r="S23" s="111"/>
      <c r="T23" s="112"/>
      <c r="U23" s="112"/>
      <c r="V23" s="113"/>
      <c r="W23" s="111"/>
      <c r="X23" s="112"/>
      <c r="Y23" s="112"/>
      <c r="Z23" s="113"/>
      <c r="AA23" s="111"/>
      <c r="AB23" s="112"/>
      <c r="AC23" s="112"/>
      <c r="AD23" s="113"/>
      <c r="AE23" s="111"/>
      <c r="AF23" s="112"/>
      <c r="AG23" s="112"/>
      <c r="AH23" s="113"/>
      <c r="AI23" s="111"/>
      <c r="AJ23" s="112"/>
      <c r="AK23" s="112"/>
      <c r="AL23" s="113"/>
      <c r="AM23" s="111"/>
      <c r="AN23" s="112"/>
      <c r="AO23" s="112"/>
      <c r="AP23" s="113"/>
      <c r="AQ23" s="111"/>
      <c r="AR23" s="112"/>
      <c r="AS23" s="112"/>
      <c r="AT23" s="113"/>
      <c r="AU23" s="111"/>
      <c r="AV23" s="112"/>
      <c r="AW23" s="112"/>
      <c r="AX23" s="113"/>
      <c r="AY23" s="35">
        <f>SUM(C23,G23,K23,O23,S23,W23,AA23,AE23,AI23,AM23,AQ23,AU23)</f>
        <v>0</v>
      </c>
      <c r="AZ23" s="36">
        <f>SUM(D23,H23,L23,P23,T23,X23,AB23,AF23,AJ23,AN23,AR23,AV23)</f>
        <v>0</v>
      </c>
      <c r="BA23" s="36">
        <f>SUM(E23,I23,M23,Q23,U23,Y23,AC23,AG23,AK23,AO23,AS23,AW23)</f>
        <v>1</v>
      </c>
      <c r="BB23" s="37">
        <f>SUM(F23,J23,Z23,AH23,N23,R23,V23,AD23,AL23,AP23,AT23,AX23)</f>
        <v>0</v>
      </c>
      <c r="BC23" s="65">
        <f>SUM(AY23*7)</f>
        <v>0</v>
      </c>
      <c r="BD23" s="66">
        <f>PRODUCT(AZ23*5)</f>
        <v>0</v>
      </c>
      <c r="BE23" s="66">
        <f>PRODUCT(BA23*3)</f>
        <v>3</v>
      </c>
      <c r="BF23" s="67">
        <f>PRODUCT(BB23*1)</f>
        <v>0</v>
      </c>
      <c r="BG23" s="133">
        <f>SUM(BC23:BF23)</f>
        <v>3</v>
      </c>
      <c r="BH23" s="202" t="s">
        <v>165</v>
      </c>
      <c r="BI23" s="205"/>
    </row>
    <row r="24" spans="1:60" ht="9.75" customHeight="1">
      <c r="A24" s="141">
        <v>18</v>
      </c>
      <c r="B24" s="50" t="s">
        <v>133</v>
      </c>
      <c r="C24" s="111"/>
      <c r="D24" s="112"/>
      <c r="E24" s="129">
        <v>1</v>
      </c>
      <c r="F24" s="113"/>
      <c r="G24" s="111"/>
      <c r="H24" s="112"/>
      <c r="I24" s="112"/>
      <c r="J24" s="113"/>
      <c r="K24" s="111"/>
      <c r="L24" s="112"/>
      <c r="M24" s="112"/>
      <c r="N24" s="113"/>
      <c r="O24" s="111"/>
      <c r="P24" s="112"/>
      <c r="Q24" s="112"/>
      <c r="R24" s="113"/>
      <c r="S24" s="111"/>
      <c r="T24" s="112"/>
      <c r="U24" s="112"/>
      <c r="V24" s="113"/>
      <c r="W24" s="111"/>
      <c r="X24" s="112"/>
      <c r="Y24" s="112"/>
      <c r="Z24" s="113"/>
      <c r="AA24" s="111"/>
      <c r="AB24" s="112"/>
      <c r="AC24" s="112"/>
      <c r="AD24" s="113"/>
      <c r="AE24" s="111"/>
      <c r="AF24" s="112"/>
      <c r="AG24" s="112"/>
      <c r="AH24" s="113"/>
      <c r="AI24" s="111"/>
      <c r="AJ24" s="112"/>
      <c r="AK24" s="112"/>
      <c r="AL24" s="113"/>
      <c r="AM24" s="111"/>
      <c r="AN24" s="112"/>
      <c r="AO24" s="112"/>
      <c r="AP24" s="113"/>
      <c r="AQ24" s="111"/>
      <c r="AR24" s="112"/>
      <c r="AS24" s="112"/>
      <c r="AT24" s="113"/>
      <c r="AU24" s="111"/>
      <c r="AV24" s="112"/>
      <c r="AW24" s="112"/>
      <c r="AX24" s="113"/>
      <c r="AY24" s="35">
        <f>SUM(C24,G24,K24,O24,S24,W24,AA24,AE24,AI24,AM24,AQ24,AU24)</f>
        <v>0</v>
      </c>
      <c r="AZ24" s="36">
        <f>SUM(D24,H24,L24,P24,T24,X24,AB24,AF24,AJ24,AN24,AR24,AV24)</f>
        <v>0</v>
      </c>
      <c r="BA24" s="36">
        <f>SUM(E24,I24,M24,Q24,U24,Y24,AC24,AG24,AK24,AO24,AS24,AW24)</f>
        <v>1</v>
      </c>
      <c r="BB24" s="37">
        <f>SUM(F24,J24,Z24,AH24,N24,R24,V24,AD24,AL24,AP24,AT24,AX24)</f>
        <v>0</v>
      </c>
      <c r="BC24" s="65">
        <f>SUM(AY24*7)</f>
        <v>0</v>
      </c>
      <c r="BD24" s="66">
        <f>PRODUCT(AZ24*5)</f>
        <v>0</v>
      </c>
      <c r="BE24" s="66">
        <f>PRODUCT(BA24*3)</f>
        <v>3</v>
      </c>
      <c r="BF24" s="67">
        <f>PRODUCT(BB24*1)</f>
        <v>0</v>
      </c>
      <c r="BG24" s="133">
        <f>SUM(BC24:BF24)</f>
        <v>3</v>
      </c>
      <c r="BH24" s="202" t="s">
        <v>165</v>
      </c>
    </row>
    <row r="25" spans="1:60" ht="10.5" customHeight="1" thickBot="1">
      <c r="A25" s="211">
        <v>19</v>
      </c>
      <c r="B25" s="51" t="s">
        <v>134</v>
      </c>
      <c r="C25" s="125"/>
      <c r="D25" s="126"/>
      <c r="E25" s="126"/>
      <c r="F25" s="127"/>
      <c r="G25" s="125"/>
      <c r="H25" s="126"/>
      <c r="I25" s="126"/>
      <c r="J25" s="127"/>
      <c r="K25" s="125"/>
      <c r="L25" s="126"/>
      <c r="M25" s="126"/>
      <c r="N25" s="127"/>
      <c r="O25" s="125"/>
      <c r="P25" s="126"/>
      <c r="Q25" s="131">
        <v>1</v>
      </c>
      <c r="R25" s="127"/>
      <c r="S25" s="125"/>
      <c r="T25" s="126"/>
      <c r="U25" s="126"/>
      <c r="V25" s="127"/>
      <c r="W25" s="125"/>
      <c r="X25" s="126"/>
      <c r="Y25" s="126"/>
      <c r="Z25" s="127"/>
      <c r="AA25" s="125"/>
      <c r="AB25" s="126"/>
      <c r="AC25" s="126"/>
      <c r="AD25" s="127"/>
      <c r="AE25" s="125"/>
      <c r="AF25" s="126"/>
      <c r="AG25" s="126"/>
      <c r="AH25" s="127"/>
      <c r="AI25" s="125"/>
      <c r="AJ25" s="126"/>
      <c r="AK25" s="126"/>
      <c r="AL25" s="127"/>
      <c r="AM25" s="125"/>
      <c r="AN25" s="126"/>
      <c r="AO25" s="126"/>
      <c r="AP25" s="127"/>
      <c r="AQ25" s="125"/>
      <c r="AR25" s="126"/>
      <c r="AS25" s="126"/>
      <c r="AT25" s="127"/>
      <c r="AU25" s="125"/>
      <c r="AV25" s="126"/>
      <c r="AW25" s="126"/>
      <c r="AX25" s="127"/>
      <c r="AY25" s="38">
        <f>SUM(C25,G25,K25,O25,S25,W25,AA25,AE25,AI25,AM25,AQ25,AU25)</f>
        <v>0</v>
      </c>
      <c r="AZ25" s="39">
        <f>SUM(D25,H25,L25,P25,T25,X25,AB25,AF25,AJ25,AN25,AR25,AV25)</f>
        <v>0</v>
      </c>
      <c r="BA25" s="39">
        <f>SUM(E25,I25,M25,Q25,U25,Y25,AC25,AG25,AK25,AO25,AS25,AW25)</f>
        <v>1</v>
      </c>
      <c r="BB25" s="40">
        <f>SUM(F25,J25,Z25,AH25,N25,R25,V25,AD25,AL25,AP25,AT25,AX25)</f>
        <v>0</v>
      </c>
      <c r="BC25" s="68">
        <f>SUM(AY25*7)</f>
        <v>0</v>
      </c>
      <c r="BD25" s="69">
        <f>PRODUCT(AZ25*5)</f>
        <v>0</v>
      </c>
      <c r="BE25" s="69">
        <f>PRODUCT(BA25*3)</f>
        <v>3</v>
      </c>
      <c r="BF25" s="70">
        <f>PRODUCT(BB25*1)</f>
        <v>0</v>
      </c>
      <c r="BG25" s="134">
        <f>SUM(BC25:BF25)</f>
        <v>3</v>
      </c>
      <c r="BH25" s="203" t="s">
        <v>165</v>
      </c>
    </row>
    <row r="26" spans="1:60" s="19" customFormat="1" ht="10.5" customHeight="1">
      <c r="A26" s="141">
        <v>20</v>
      </c>
      <c r="B26" s="91" t="s">
        <v>32</v>
      </c>
      <c r="C26" s="111"/>
      <c r="D26" s="112"/>
      <c r="E26" s="112"/>
      <c r="F26" s="113"/>
      <c r="G26" s="111"/>
      <c r="H26" s="112"/>
      <c r="I26" s="112"/>
      <c r="J26" s="113"/>
      <c r="K26" s="111"/>
      <c r="L26" s="112"/>
      <c r="M26" s="112"/>
      <c r="N26" s="113"/>
      <c r="O26" s="111"/>
      <c r="P26" s="112"/>
      <c r="Q26" s="112"/>
      <c r="R26" s="113"/>
      <c r="S26" s="111"/>
      <c r="T26" s="112"/>
      <c r="U26" s="112"/>
      <c r="V26" s="113"/>
      <c r="W26" s="111"/>
      <c r="X26" s="112"/>
      <c r="Y26" s="112"/>
      <c r="Z26" s="113"/>
      <c r="AA26" s="111"/>
      <c r="AB26" s="112"/>
      <c r="AC26" s="112"/>
      <c r="AD26" s="113"/>
      <c r="AE26" s="111"/>
      <c r="AF26" s="112"/>
      <c r="AG26" s="129">
        <v>1</v>
      </c>
      <c r="AH26" s="113"/>
      <c r="AI26" s="111"/>
      <c r="AJ26" s="112"/>
      <c r="AK26" s="112"/>
      <c r="AL26" s="113"/>
      <c r="AM26" s="111"/>
      <c r="AN26" s="112"/>
      <c r="AO26" s="112"/>
      <c r="AP26" s="113"/>
      <c r="AQ26" s="111"/>
      <c r="AR26" s="112"/>
      <c r="AS26" s="112"/>
      <c r="AT26" s="113"/>
      <c r="AU26" s="111"/>
      <c r="AV26" s="112"/>
      <c r="AW26" s="112"/>
      <c r="AX26" s="113"/>
      <c r="AY26" s="88">
        <f>SUM(C26,G26,K26,O26,S26,W26,AA26,AE26,AI26,AM26,AQ26,AU26)</f>
        <v>0</v>
      </c>
      <c r="AZ26" s="89">
        <f>SUM(D26,H26,L26,P26,T26,X26,AB26,AF26,AJ26,AN26,AR26,AV26)</f>
        <v>0</v>
      </c>
      <c r="BA26" s="89">
        <f>SUM(E26,I26,M26,Q26,U26,Y26,AC26,AG26,AK26,AO26,AS26,AW26)</f>
        <v>1</v>
      </c>
      <c r="BB26" s="90">
        <f>SUM(F26,J26,Z26,AH26,N26,R26,V26,AD26,AL26,AP26,AT26,AX26)</f>
        <v>0</v>
      </c>
      <c r="BC26" s="65">
        <f>SUM(AY26*7)</f>
        <v>0</v>
      </c>
      <c r="BD26" s="66">
        <f>PRODUCT(AZ26*5)</f>
        <v>0</v>
      </c>
      <c r="BE26" s="66">
        <f>PRODUCT(BA26*3)</f>
        <v>3</v>
      </c>
      <c r="BF26" s="67">
        <f>PRODUCT(BB26*1)</f>
        <v>0</v>
      </c>
      <c r="BG26" s="136">
        <f>SUM(BC26:BF26)</f>
        <v>3</v>
      </c>
      <c r="BH26" s="204" t="s">
        <v>165</v>
      </c>
    </row>
    <row r="27" spans="1:60" ht="10.5" customHeight="1">
      <c r="A27" s="211">
        <v>21</v>
      </c>
      <c r="B27" s="50" t="s">
        <v>127</v>
      </c>
      <c r="C27" s="111"/>
      <c r="D27" s="112"/>
      <c r="E27" s="112"/>
      <c r="F27" s="130">
        <v>1</v>
      </c>
      <c r="G27" s="111"/>
      <c r="H27" s="112"/>
      <c r="I27" s="112"/>
      <c r="J27" s="113"/>
      <c r="K27" s="111"/>
      <c r="L27" s="112"/>
      <c r="M27" s="112"/>
      <c r="N27" s="113"/>
      <c r="O27" s="111"/>
      <c r="P27" s="112"/>
      <c r="Q27" s="112"/>
      <c r="R27" s="113"/>
      <c r="S27" s="111"/>
      <c r="T27" s="112"/>
      <c r="U27" s="112"/>
      <c r="V27" s="113"/>
      <c r="W27" s="111"/>
      <c r="X27" s="112"/>
      <c r="Y27" s="112"/>
      <c r="Z27" s="113"/>
      <c r="AA27" s="111"/>
      <c r="AB27" s="112"/>
      <c r="AC27" s="112"/>
      <c r="AD27" s="113"/>
      <c r="AE27" s="111"/>
      <c r="AF27" s="112"/>
      <c r="AG27" s="112"/>
      <c r="AH27" s="113"/>
      <c r="AI27" s="111"/>
      <c r="AJ27" s="112"/>
      <c r="AK27" s="112"/>
      <c r="AL27" s="113"/>
      <c r="AM27" s="111"/>
      <c r="AN27" s="112"/>
      <c r="AO27" s="112"/>
      <c r="AP27" s="113"/>
      <c r="AQ27" s="111"/>
      <c r="AR27" s="112"/>
      <c r="AS27" s="112"/>
      <c r="AT27" s="113"/>
      <c r="AU27" s="111"/>
      <c r="AV27" s="112"/>
      <c r="AW27" s="112"/>
      <c r="AX27" s="113"/>
      <c r="AY27" s="35">
        <f>SUM(C27,G27,K27,O27,S27,W27,AA27,AE27,AI27,AM27,AQ27,AU27)</f>
        <v>0</v>
      </c>
      <c r="AZ27" s="36">
        <f>SUM(D27,H27,L27,P27,T27,X27,AB27,AF27,AJ27,AN27,AR27,AV27)</f>
        <v>0</v>
      </c>
      <c r="BA27" s="36">
        <f>SUM(E27,I27,M27,Q27,U27,Y27,AC27,AG27,AK27,AO27,AS27,AW27)</f>
        <v>0</v>
      </c>
      <c r="BB27" s="37">
        <f>SUM(F27,J27,Z27,AH27,N27,R27,V27,AD27,AL27,AP27,AT27,AX27)</f>
        <v>1</v>
      </c>
      <c r="BC27" s="65">
        <f>SUM(AY27*7)</f>
        <v>0</v>
      </c>
      <c r="BD27" s="66">
        <f>PRODUCT(AZ27*5)</f>
        <v>0</v>
      </c>
      <c r="BE27" s="66">
        <f>PRODUCT(BA27*3)</f>
        <v>0</v>
      </c>
      <c r="BF27" s="67">
        <f>PRODUCT(BB27*1)</f>
        <v>1</v>
      </c>
      <c r="BG27" s="133">
        <f>SUM(BC27:BF27)</f>
        <v>1</v>
      </c>
      <c r="BH27" s="202" t="s">
        <v>166</v>
      </c>
    </row>
    <row r="28" spans="1:60" ht="10.5" customHeight="1">
      <c r="A28" s="141">
        <v>22</v>
      </c>
      <c r="B28" s="50" t="s">
        <v>128</v>
      </c>
      <c r="C28" s="111"/>
      <c r="D28" s="112"/>
      <c r="E28" s="112"/>
      <c r="F28" s="113"/>
      <c r="G28" s="111"/>
      <c r="H28" s="112"/>
      <c r="I28" s="112"/>
      <c r="J28" s="113"/>
      <c r="K28" s="111"/>
      <c r="L28" s="112"/>
      <c r="M28" s="112"/>
      <c r="N28" s="130">
        <v>1</v>
      </c>
      <c r="O28" s="111"/>
      <c r="P28" s="112"/>
      <c r="Q28" s="112"/>
      <c r="R28" s="113"/>
      <c r="S28" s="111"/>
      <c r="T28" s="112"/>
      <c r="U28" s="112"/>
      <c r="V28" s="113"/>
      <c r="W28" s="111"/>
      <c r="X28" s="112"/>
      <c r="Y28" s="112"/>
      <c r="Z28" s="113"/>
      <c r="AA28" s="111"/>
      <c r="AB28" s="112"/>
      <c r="AC28" s="112"/>
      <c r="AD28" s="113"/>
      <c r="AE28" s="111"/>
      <c r="AF28" s="112"/>
      <c r="AG28" s="112"/>
      <c r="AH28" s="113"/>
      <c r="AI28" s="111"/>
      <c r="AJ28" s="112"/>
      <c r="AK28" s="112"/>
      <c r="AL28" s="113"/>
      <c r="AM28" s="111"/>
      <c r="AN28" s="112"/>
      <c r="AO28" s="112"/>
      <c r="AP28" s="113"/>
      <c r="AQ28" s="111"/>
      <c r="AR28" s="112"/>
      <c r="AS28" s="112"/>
      <c r="AT28" s="113"/>
      <c r="AU28" s="111"/>
      <c r="AV28" s="112"/>
      <c r="AW28" s="112"/>
      <c r="AX28" s="113"/>
      <c r="AY28" s="35">
        <f>SUM(C28,G28,K28,O28,S28,W28,AA28,AE28,AI28,AM28,AQ28,AU28)</f>
        <v>0</v>
      </c>
      <c r="AZ28" s="36">
        <f>SUM(D28,H28,L28,P28,T28,X28,AB28,AF28,AJ28,AN28,AR28,AV28)</f>
        <v>0</v>
      </c>
      <c r="BA28" s="36">
        <f>SUM(E28,I28,M28,Q28,U28,Y28,AC28,AG28,AK28,AO28,AS28,AW28)</f>
        <v>0</v>
      </c>
      <c r="BB28" s="37">
        <f>SUM(F28,J28,Z28,AH28,N28,R28,V28,AD28,AL28,AP28,AT28,AX28)</f>
        <v>1</v>
      </c>
      <c r="BC28" s="65">
        <f>SUM(AY28*7)</f>
        <v>0</v>
      </c>
      <c r="BD28" s="66">
        <f>PRODUCT(AZ28*5)</f>
        <v>0</v>
      </c>
      <c r="BE28" s="66">
        <f>PRODUCT(BA28*3)</f>
        <v>0</v>
      </c>
      <c r="BF28" s="67">
        <f>PRODUCT(BB28*1)</f>
        <v>1</v>
      </c>
      <c r="BG28" s="133">
        <f>SUM(BC28:BF28)</f>
        <v>1</v>
      </c>
      <c r="BH28" s="202" t="s">
        <v>166</v>
      </c>
    </row>
    <row r="29" spans="1:60" ht="10.5" customHeight="1">
      <c r="A29" s="211">
        <v>23</v>
      </c>
      <c r="B29" s="50" t="s">
        <v>140</v>
      </c>
      <c r="C29" s="111"/>
      <c r="D29" s="112"/>
      <c r="E29" s="112"/>
      <c r="F29" s="113"/>
      <c r="G29" s="111"/>
      <c r="H29" s="112"/>
      <c r="I29" s="112"/>
      <c r="J29" s="130">
        <v>1</v>
      </c>
      <c r="K29" s="111"/>
      <c r="L29" s="112"/>
      <c r="M29" s="112"/>
      <c r="N29" s="113"/>
      <c r="O29" s="111"/>
      <c r="P29" s="112"/>
      <c r="Q29" s="112"/>
      <c r="R29" s="113"/>
      <c r="S29" s="111"/>
      <c r="T29" s="112"/>
      <c r="U29" s="112"/>
      <c r="V29" s="113"/>
      <c r="W29" s="111"/>
      <c r="X29" s="112"/>
      <c r="Y29" s="112"/>
      <c r="Z29" s="113"/>
      <c r="AA29" s="111"/>
      <c r="AB29" s="112"/>
      <c r="AC29" s="112"/>
      <c r="AD29" s="113"/>
      <c r="AE29" s="111"/>
      <c r="AF29" s="112"/>
      <c r="AG29" s="112"/>
      <c r="AH29" s="113"/>
      <c r="AI29" s="111"/>
      <c r="AJ29" s="112"/>
      <c r="AK29" s="112"/>
      <c r="AL29" s="113"/>
      <c r="AM29" s="111"/>
      <c r="AN29" s="112"/>
      <c r="AO29" s="112"/>
      <c r="AP29" s="113"/>
      <c r="AQ29" s="111"/>
      <c r="AR29" s="112"/>
      <c r="AS29" s="112"/>
      <c r="AT29" s="113"/>
      <c r="AU29" s="111"/>
      <c r="AV29" s="112"/>
      <c r="AW29" s="112"/>
      <c r="AX29" s="113"/>
      <c r="AY29" s="35">
        <f>SUM(C29,G29,K29,O29,S29,W29,AA29,AE29,AI29,AM29,AQ29,AU29)</f>
        <v>0</v>
      </c>
      <c r="AZ29" s="36">
        <f>SUM(D29,H29,L29,P29,T29,X29,AB29,AF29,AJ29,AN29,AR29,AV29)</f>
        <v>0</v>
      </c>
      <c r="BA29" s="36">
        <f>SUM(E29,I29,M29,Q29,U29,Y29,AC29,AG29,AK29,AO29,AS29,AW29)</f>
        <v>0</v>
      </c>
      <c r="BB29" s="37">
        <f>SUM(F29,J29,Z29,AH29,N29,R29,V29,AD29,AL29,AP29,AT29,AX29)</f>
        <v>1</v>
      </c>
      <c r="BC29" s="65">
        <f>SUM(AY29*7)</f>
        <v>0</v>
      </c>
      <c r="BD29" s="66">
        <f>PRODUCT(AZ29*5)</f>
        <v>0</v>
      </c>
      <c r="BE29" s="66">
        <f>PRODUCT(BA29*3)</f>
        <v>0</v>
      </c>
      <c r="BF29" s="67">
        <f>PRODUCT(BB29*1)</f>
        <v>1</v>
      </c>
      <c r="BG29" s="133">
        <f>SUM(BC29:BF29)</f>
        <v>1</v>
      </c>
      <c r="BH29" s="202" t="s">
        <v>166</v>
      </c>
    </row>
    <row r="30" spans="1:60" ht="10.5" customHeight="1">
      <c r="A30" s="141">
        <v>24</v>
      </c>
      <c r="B30" s="50" t="s">
        <v>141</v>
      </c>
      <c r="C30" s="111"/>
      <c r="D30" s="112"/>
      <c r="E30" s="112"/>
      <c r="F30" s="113"/>
      <c r="G30" s="111"/>
      <c r="H30" s="112"/>
      <c r="I30" s="112"/>
      <c r="J30" s="113"/>
      <c r="K30" s="111"/>
      <c r="L30" s="112"/>
      <c r="M30" s="112"/>
      <c r="N30" s="113"/>
      <c r="O30" s="111"/>
      <c r="P30" s="112"/>
      <c r="Q30" s="112"/>
      <c r="R30" s="113"/>
      <c r="S30" s="111"/>
      <c r="T30" s="112"/>
      <c r="U30" s="112"/>
      <c r="V30" s="113"/>
      <c r="W30" s="111"/>
      <c r="X30" s="112"/>
      <c r="Y30" s="112"/>
      <c r="Z30" s="113"/>
      <c r="AA30" s="111"/>
      <c r="AB30" s="112"/>
      <c r="AC30" s="112"/>
      <c r="AD30" s="113"/>
      <c r="AE30" s="111"/>
      <c r="AF30" s="112"/>
      <c r="AG30" s="112"/>
      <c r="AH30" s="113"/>
      <c r="AI30" s="111"/>
      <c r="AJ30" s="112"/>
      <c r="AK30" s="112"/>
      <c r="AL30" s="130">
        <v>1</v>
      </c>
      <c r="AM30" s="111"/>
      <c r="AN30" s="112"/>
      <c r="AO30" s="112"/>
      <c r="AP30" s="113"/>
      <c r="AQ30" s="111"/>
      <c r="AR30" s="112"/>
      <c r="AS30" s="112"/>
      <c r="AT30" s="113"/>
      <c r="AU30" s="111"/>
      <c r="AV30" s="112"/>
      <c r="AW30" s="112"/>
      <c r="AX30" s="113"/>
      <c r="AY30" s="35">
        <f>SUM(C30,G30,K30,O30,S30,W30,AA30,AE30,AI30,AM30,AQ30,AU30)</f>
        <v>0</v>
      </c>
      <c r="AZ30" s="36">
        <f>SUM(D30,H30,L30,P30,T30,X30,AB30,AF30,AJ30,AN30,AR30,AV30)</f>
        <v>0</v>
      </c>
      <c r="BA30" s="36">
        <f>SUM(E30,I30,M30,Q30,U30,Y30,AC30,AG30,AK30,AO30,AS30,AW30)</f>
        <v>0</v>
      </c>
      <c r="BB30" s="37">
        <f>SUM(F30,J30,Z30,AH30,N30,R30,V30,AD30,AL30,AP30,AT30,AX30)</f>
        <v>1</v>
      </c>
      <c r="BC30" s="65">
        <f>SUM(AY30*7)</f>
        <v>0</v>
      </c>
      <c r="BD30" s="66">
        <f>PRODUCT(AZ30*5)</f>
        <v>0</v>
      </c>
      <c r="BE30" s="66">
        <f>PRODUCT(BA30*3)</f>
        <v>0</v>
      </c>
      <c r="BF30" s="67">
        <f>PRODUCT(BB30*1)</f>
        <v>1</v>
      </c>
      <c r="BG30" s="133">
        <f>SUM(BC30:BF30)</f>
        <v>1</v>
      </c>
      <c r="BH30" s="202" t="s">
        <v>166</v>
      </c>
    </row>
    <row r="31" spans="1:60" ht="10.5" customHeight="1">
      <c r="A31" s="211">
        <v>25</v>
      </c>
      <c r="B31" s="50" t="s">
        <v>37</v>
      </c>
      <c r="C31" s="111"/>
      <c r="D31" s="112"/>
      <c r="E31" s="112"/>
      <c r="F31" s="113"/>
      <c r="G31" s="111"/>
      <c r="H31" s="112"/>
      <c r="I31" s="112"/>
      <c r="J31" s="130">
        <v>1</v>
      </c>
      <c r="K31" s="111"/>
      <c r="L31" s="112"/>
      <c r="M31" s="112"/>
      <c r="N31" s="113"/>
      <c r="O31" s="111"/>
      <c r="P31" s="112"/>
      <c r="Q31" s="112"/>
      <c r="R31" s="113"/>
      <c r="S31" s="111"/>
      <c r="T31" s="112"/>
      <c r="U31" s="112"/>
      <c r="V31" s="113"/>
      <c r="W31" s="111"/>
      <c r="X31" s="112"/>
      <c r="Y31" s="112"/>
      <c r="Z31" s="113"/>
      <c r="AA31" s="111"/>
      <c r="AB31" s="112"/>
      <c r="AC31" s="112"/>
      <c r="AD31" s="113"/>
      <c r="AE31" s="111"/>
      <c r="AF31" s="112"/>
      <c r="AG31" s="112"/>
      <c r="AH31" s="113"/>
      <c r="AI31" s="111"/>
      <c r="AJ31" s="112"/>
      <c r="AK31" s="112"/>
      <c r="AL31" s="113"/>
      <c r="AM31" s="111"/>
      <c r="AN31" s="112"/>
      <c r="AO31" s="112"/>
      <c r="AP31" s="113"/>
      <c r="AQ31" s="111"/>
      <c r="AR31" s="112"/>
      <c r="AS31" s="112"/>
      <c r="AT31" s="113"/>
      <c r="AU31" s="111"/>
      <c r="AV31" s="112"/>
      <c r="AW31" s="112"/>
      <c r="AX31" s="113"/>
      <c r="AY31" s="35">
        <f>SUM(C31,G31,K31,O31,S31,W31,AA31,AE31,AI31,AM31,AQ31,AU31)</f>
        <v>0</v>
      </c>
      <c r="AZ31" s="36">
        <f>SUM(D31,H31,L31,P31,T31,X31,AB31,AF31,AJ31,AN31,AR31,AV31)</f>
        <v>0</v>
      </c>
      <c r="BA31" s="36">
        <f>SUM(E31,I31,M31,Q31,U31,Y31,AC31,AG31,AK31,AO31,AS31,AW31)</f>
        <v>0</v>
      </c>
      <c r="BB31" s="37">
        <f>SUM(F31,J31,Z31,AH31,N31,R31,V31,AD31,AL31,AP31,AT31,AX31)</f>
        <v>1</v>
      </c>
      <c r="BC31" s="65">
        <f>SUM(AY31*7)</f>
        <v>0</v>
      </c>
      <c r="BD31" s="66">
        <f>PRODUCT(AZ31*5)</f>
        <v>0</v>
      </c>
      <c r="BE31" s="66">
        <f>PRODUCT(BA31*3)</f>
        <v>0</v>
      </c>
      <c r="BF31" s="67">
        <f>PRODUCT(BB31*1)</f>
        <v>1</v>
      </c>
      <c r="BG31" s="133">
        <f>SUM(BC31:BF31)</f>
        <v>1</v>
      </c>
      <c r="BH31" s="202" t="s">
        <v>166</v>
      </c>
    </row>
    <row r="32" spans="1:60" ht="10.5" customHeight="1">
      <c r="A32" s="141">
        <v>26</v>
      </c>
      <c r="B32" s="50" t="s">
        <v>92</v>
      </c>
      <c r="C32" s="111"/>
      <c r="D32" s="112"/>
      <c r="E32" s="112"/>
      <c r="F32" s="113"/>
      <c r="G32" s="111"/>
      <c r="H32" s="112"/>
      <c r="I32" s="112"/>
      <c r="J32" s="113"/>
      <c r="K32" s="111"/>
      <c r="L32" s="112"/>
      <c r="M32" s="112"/>
      <c r="N32" s="113"/>
      <c r="O32" s="111"/>
      <c r="P32" s="112"/>
      <c r="Q32" s="112"/>
      <c r="R32" s="113"/>
      <c r="S32" s="111"/>
      <c r="T32" s="112"/>
      <c r="U32" s="112"/>
      <c r="V32" s="113"/>
      <c r="W32" s="111"/>
      <c r="X32" s="112"/>
      <c r="Y32" s="112"/>
      <c r="Z32" s="113"/>
      <c r="AA32" s="111"/>
      <c r="AB32" s="112"/>
      <c r="AC32" s="112"/>
      <c r="AD32" s="113"/>
      <c r="AE32" s="111"/>
      <c r="AF32" s="112"/>
      <c r="AG32" s="112"/>
      <c r="AH32" s="113"/>
      <c r="AI32" s="111"/>
      <c r="AJ32" s="112"/>
      <c r="AK32" s="112"/>
      <c r="AL32" s="130">
        <v>1</v>
      </c>
      <c r="AM32" s="111"/>
      <c r="AN32" s="112"/>
      <c r="AO32" s="112"/>
      <c r="AP32" s="113"/>
      <c r="AQ32" s="111"/>
      <c r="AR32" s="112"/>
      <c r="AS32" s="112"/>
      <c r="AT32" s="113"/>
      <c r="AU32" s="111"/>
      <c r="AV32" s="112"/>
      <c r="AW32" s="112"/>
      <c r="AX32" s="113"/>
      <c r="AY32" s="35">
        <f>SUM(C32,G32,K32,O32,S32,W32,AA32,AE32,AI32,AM32,AQ32,AU32)</f>
        <v>0</v>
      </c>
      <c r="AZ32" s="36">
        <f>SUM(D32,H32,L32,P32,T32,X32,AB32,AF32,AJ32,AN32,AR32,AV32)</f>
        <v>0</v>
      </c>
      <c r="BA32" s="36">
        <f>SUM(E32,I32,M32,Q32,U32,Y32,AC32,AG32,AK32,AO32,AS32,AW32)</f>
        <v>0</v>
      </c>
      <c r="BB32" s="37">
        <f>SUM(F32,J32,Z32,AH32,N32,R32,V32,AD32,AL32,AP32,AT32,AX32)</f>
        <v>1</v>
      </c>
      <c r="BC32" s="65">
        <f>SUM(AY32*7)</f>
        <v>0</v>
      </c>
      <c r="BD32" s="66">
        <f>PRODUCT(AZ32*5)</f>
        <v>0</v>
      </c>
      <c r="BE32" s="66">
        <f>PRODUCT(BA32*3)</f>
        <v>0</v>
      </c>
      <c r="BF32" s="67">
        <f>PRODUCT(BB32*1)</f>
        <v>1</v>
      </c>
      <c r="BG32" s="133">
        <f>SUM(BC32:BF32)</f>
        <v>1</v>
      </c>
      <c r="BH32" s="202" t="s">
        <v>166</v>
      </c>
    </row>
    <row r="33" spans="1:60" ht="10.5" customHeight="1">
      <c r="A33" s="211">
        <v>27</v>
      </c>
      <c r="B33" s="50" t="s">
        <v>124</v>
      </c>
      <c r="C33" s="111"/>
      <c r="D33" s="112"/>
      <c r="E33" s="112"/>
      <c r="F33" s="113"/>
      <c r="G33" s="111"/>
      <c r="H33" s="112"/>
      <c r="I33" s="112"/>
      <c r="J33" s="113"/>
      <c r="K33" s="111"/>
      <c r="L33" s="112"/>
      <c r="M33" s="112"/>
      <c r="N33" s="113"/>
      <c r="O33" s="111"/>
      <c r="P33" s="112"/>
      <c r="Q33" s="112"/>
      <c r="R33" s="113"/>
      <c r="S33" s="111"/>
      <c r="T33" s="112"/>
      <c r="U33" s="112"/>
      <c r="V33" s="113"/>
      <c r="W33" s="111"/>
      <c r="X33" s="112"/>
      <c r="Y33" s="112"/>
      <c r="Z33" s="113"/>
      <c r="AA33" s="111"/>
      <c r="AB33" s="112"/>
      <c r="AC33" s="112"/>
      <c r="AD33" s="113"/>
      <c r="AE33" s="111"/>
      <c r="AF33" s="112"/>
      <c r="AG33" s="112"/>
      <c r="AH33" s="113"/>
      <c r="AI33" s="111"/>
      <c r="AJ33" s="112"/>
      <c r="AK33" s="112"/>
      <c r="AL33" s="113"/>
      <c r="AM33" s="111"/>
      <c r="AN33" s="112"/>
      <c r="AO33" s="112"/>
      <c r="AP33" s="113"/>
      <c r="AQ33" s="111"/>
      <c r="AR33" s="112"/>
      <c r="AS33" s="112"/>
      <c r="AT33" s="113"/>
      <c r="AU33" s="111"/>
      <c r="AV33" s="112"/>
      <c r="AW33" s="112"/>
      <c r="AX33" s="113"/>
      <c r="AY33" s="35">
        <f>SUM(C33,G33,K33,O33,S33,W33,AA33,AE33,AI33,AM33,AQ33,AU33)</f>
        <v>0</v>
      </c>
      <c r="AZ33" s="36">
        <f>SUM(D33,H33,L33,P33,T33,X33,AB33,AF33,AJ33,AN33,AR33,AV33)</f>
        <v>0</v>
      </c>
      <c r="BA33" s="36">
        <f>SUM(E33,I33,M33,Q33,U33,Y33,AC33,AG33,AK33,AO33,AS33,AW33)</f>
        <v>0</v>
      </c>
      <c r="BB33" s="37">
        <f>SUM(F33,J33,Z33,AH33,N33,R33,V33,AD33,AL33,AP33,AT33,AX33)</f>
        <v>0</v>
      </c>
      <c r="BC33" s="65">
        <f>SUM(AY33*7)</f>
        <v>0</v>
      </c>
      <c r="BD33" s="66">
        <f>PRODUCT(AZ33*5)</f>
        <v>0</v>
      </c>
      <c r="BE33" s="66">
        <f>PRODUCT(BA33*3)</f>
        <v>0</v>
      </c>
      <c r="BF33" s="67">
        <f>PRODUCT(BB33*1)</f>
        <v>0</v>
      </c>
      <c r="BG33" s="133">
        <f>SUM(BC33:BF33)</f>
        <v>0</v>
      </c>
      <c r="BH33" s="202" t="s">
        <v>167</v>
      </c>
    </row>
    <row r="34" spans="1:60" ht="10.5" customHeight="1" thickBot="1">
      <c r="A34" s="141">
        <v>28</v>
      </c>
      <c r="B34" s="50" t="s">
        <v>126</v>
      </c>
      <c r="C34" s="111"/>
      <c r="D34" s="112"/>
      <c r="E34" s="112"/>
      <c r="F34" s="113"/>
      <c r="G34" s="111"/>
      <c r="H34" s="112"/>
      <c r="I34" s="112"/>
      <c r="J34" s="113"/>
      <c r="K34" s="111"/>
      <c r="L34" s="112"/>
      <c r="M34" s="112"/>
      <c r="N34" s="113"/>
      <c r="O34" s="111"/>
      <c r="P34" s="112"/>
      <c r="Q34" s="112"/>
      <c r="R34" s="113"/>
      <c r="S34" s="111"/>
      <c r="T34" s="112"/>
      <c r="U34" s="112"/>
      <c r="V34" s="113"/>
      <c r="W34" s="111"/>
      <c r="X34" s="112"/>
      <c r="Y34" s="112"/>
      <c r="Z34" s="113"/>
      <c r="AA34" s="111"/>
      <c r="AB34" s="112"/>
      <c r="AC34" s="112"/>
      <c r="AD34" s="113"/>
      <c r="AE34" s="111"/>
      <c r="AF34" s="112"/>
      <c r="AG34" s="112"/>
      <c r="AH34" s="113"/>
      <c r="AI34" s="111"/>
      <c r="AJ34" s="112"/>
      <c r="AK34" s="112"/>
      <c r="AL34" s="113"/>
      <c r="AM34" s="111"/>
      <c r="AN34" s="112"/>
      <c r="AO34" s="112"/>
      <c r="AP34" s="113"/>
      <c r="AQ34" s="111"/>
      <c r="AR34" s="112"/>
      <c r="AS34" s="112"/>
      <c r="AT34" s="113"/>
      <c r="AU34" s="111"/>
      <c r="AV34" s="112"/>
      <c r="AW34" s="112"/>
      <c r="AX34" s="113"/>
      <c r="AY34" s="35">
        <f>SUM(C34,G34,K34,O34,S34,W34,AA34,AE34,AI34,AM34,AQ34,AU34)</f>
        <v>0</v>
      </c>
      <c r="AZ34" s="36">
        <f>SUM(D34,H34,L34,P34,T34,X34,AB34,AF34,AJ34,AN34,AR34,AV34)</f>
        <v>0</v>
      </c>
      <c r="BA34" s="36">
        <f>SUM(E34,I34,M34,Q34,U34,Y34,AC34,AG34,AK34,AO34,AS34,AW34)</f>
        <v>0</v>
      </c>
      <c r="BB34" s="37">
        <f>SUM(F34,J34,Z34,AH34,N34,R34,V34,AD34,AL34,AP34,AT34,AX34)</f>
        <v>0</v>
      </c>
      <c r="BC34" s="65">
        <f>SUM(AY34*7)</f>
        <v>0</v>
      </c>
      <c r="BD34" s="66">
        <f>PRODUCT(AZ34*5)</f>
        <v>0</v>
      </c>
      <c r="BE34" s="66">
        <f>PRODUCT(BA34*3)</f>
        <v>0</v>
      </c>
      <c r="BF34" s="67">
        <f>PRODUCT(BB34*1)</f>
        <v>0</v>
      </c>
      <c r="BG34" s="133">
        <f>SUM(BC34:BF34)</f>
        <v>0</v>
      </c>
      <c r="BH34" s="202" t="s">
        <v>167</v>
      </c>
    </row>
    <row r="35" spans="1:60" ht="10.5" customHeight="1">
      <c r="A35" s="211">
        <v>29</v>
      </c>
      <c r="B35" s="49" t="s">
        <v>131</v>
      </c>
      <c r="C35" s="80"/>
      <c r="D35" s="81"/>
      <c r="E35" s="81"/>
      <c r="F35" s="82"/>
      <c r="G35" s="80"/>
      <c r="H35" s="81"/>
      <c r="I35" s="81"/>
      <c r="J35" s="82"/>
      <c r="K35" s="80"/>
      <c r="L35" s="81"/>
      <c r="M35" s="81"/>
      <c r="N35" s="82"/>
      <c r="O35" s="80"/>
      <c r="P35" s="81"/>
      <c r="Q35" s="81"/>
      <c r="R35" s="82"/>
      <c r="S35" s="80"/>
      <c r="T35" s="81"/>
      <c r="U35" s="81"/>
      <c r="V35" s="82"/>
      <c r="W35" s="80"/>
      <c r="X35" s="81"/>
      <c r="Y35" s="81"/>
      <c r="Z35" s="82"/>
      <c r="AA35" s="80"/>
      <c r="AB35" s="81"/>
      <c r="AC35" s="81"/>
      <c r="AD35" s="82"/>
      <c r="AE35" s="80"/>
      <c r="AF35" s="81"/>
      <c r="AG35" s="81"/>
      <c r="AH35" s="82"/>
      <c r="AI35" s="80"/>
      <c r="AJ35" s="81"/>
      <c r="AK35" s="81"/>
      <c r="AL35" s="82"/>
      <c r="AM35" s="80"/>
      <c r="AN35" s="81"/>
      <c r="AO35" s="81"/>
      <c r="AP35" s="82"/>
      <c r="AQ35" s="80"/>
      <c r="AR35" s="81"/>
      <c r="AS35" s="81"/>
      <c r="AT35" s="82"/>
      <c r="AU35" s="80"/>
      <c r="AV35" s="81"/>
      <c r="AW35" s="81"/>
      <c r="AX35" s="82"/>
      <c r="AY35" s="71">
        <f>SUM(C35,G35,K35,O35,S35,W35,AA35,AE35,AI35,AM35,AQ35,AU35)</f>
        <v>0</v>
      </c>
      <c r="AZ35" s="72">
        <f>SUM(D35,H35,L35,P35,T35,X35,AB35,AF35,AJ35,AN35,AR35,AV35)</f>
        <v>0</v>
      </c>
      <c r="BA35" s="72">
        <f>SUM(E35,I35,M35,Q35,U35,Y35,AC35,AG35,AK35,AO35,AS35,AW35)</f>
        <v>0</v>
      </c>
      <c r="BB35" s="73">
        <f>SUM(F35,J35,Z35,AH35,N35,R35,V35,AD35,AL35,AP35,AT35,AX35)</f>
        <v>0</v>
      </c>
      <c r="BC35" s="74">
        <f>SUM(AY35*7)</f>
        <v>0</v>
      </c>
      <c r="BD35" s="75">
        <f>PRODUCT(AZ35*5)</f>
        <v>0</v>
      </c>
      <c r="BE35" s="75">
        <f>PRODUCT(BA35*3)</f>
        <v>0</v>
      </c>
      <c r="BF35" s="76">
        <f>PRODUCT(BB35*1)</f>
        <v>0</v>
      </c>
      <c r="BG35" s="137">
        <f>SUM(BC35:BF35)</f>
        <v>0</v>
      </c>
      <c r="BH35" s="202" t="s">
        <v>167</v>
      </c>
    </row>
    <row r="36" spans="1:60" ht="10.5" customHeight="1">
      <c r="A36" s="141">
        <v>30</v>
      </c>
      <c r="B36" s="50" t="s">
        <v>136</v>
      </c>
      <c r="C36" s="111"/>
      <c r="D36" s="112"/>
      <c r="E36" s="112"/>
      <c r="F36" s="113"/>
      <c r="G36" s="111"/>
      <c r="H36" s="112"/>
      <c r="I36" s="112"/>
      <c r="J36" s="113"/>
      <c r="K36" s="111"/>
      <c r="L36" s="112"/>
      <c r="M36" s="112"/>
      <c r="N36" s="113"/>
      <c r="O36" s="111"/>
      <c r="P36" s="112"/>
      <c r="Q36" s="112"/>
      <c r="R36" s="113"/>
      <c r="S36" s="111"/>
      <c r="T36" s="112"/>
      <c r="U36" s="112"/>
      <c r="V36" s="113"/>
      <c r="W36" s="111"/>
      <c r="X36" s="112"/>
      <c r="Y36" s="112"/>
      <c r="Z36" s="113"/>
      <c r="AA36" s="111"/>
      <c r="AB36" s="112"/>
      <c r="AC36" s="112"/>
      <c r="AD36" s="113"/>
      <c r="AE36" s="111"/>
      <c r="AF36" s="112"/>
      <c r="AG36" s="112"/>
      <c r="AH36" s="113"/>
      <c r="AI36" s="111"/>
      <c r="AJ36" s="112"/>
      <c r="AK36" s="112"/>
      <c r="AL36" s="113"/>
      <c r="AM36" s="111"/>
      <c r="AN36" s="112"/>
      <c r="AO36" s="112"/>
      <c r="AP36" s="113"/>
      <c r="AQ36" s="111"/>
      <c r="AR36" s="112"/>
      <c r="AS36" s="112"/>
      <c r="AT36" s="113"/>
      <c r="AU36" s="111"/>
      <c r="AV36" s="112"/>
      <c r="AW36" s="112"/>
      <c r="AX36" s="113"/>
      <c r="AY36" s="35">
        <f>SUM(C36,G36,K36,O36,S36,W36,AA36,AE36,AI36,AM36,AQ36,AU36)</f>
        <v>0</v>
      </c>
      <c r="AZ36" s="36">
        <f>SUM(D36,H36,L36,P36,T36,X36,AB36,AF36,AJ36,AN36,AR36,AV36)</f>
        <v>0</v>
      </c>
      <c r="BA36" s="36">
        <f>SUM(E36,I36,M36,Q36,U36,Y36,AC36,AG36,AK36,AO36,AS36,AW36)</f>
        <v>0</v>
      </c>
      <c r="BB36" s="37">
        <f>SUM(F36,J36,Z36,AH36,N36,R36,V36,AD36,AL36,AP36,AT36,AX36)</f>
        <v>0</v>
      </c>
      <c r="BC36" s="65">
        <f>SUM(AY36*7)</f>
        <v>0</v>
      </c>
      <c r="BD36" s="66">
        <f>PRODUCT(AZ36*5)</f>
        <v>0</v>
      </c>
      <c r="BE36" s="66">
        <f>PRODUCT(BA36*3)</f>
        <v>0</v>
      </c>
      <c r="BF36" s="67">
        <f>PRODUCT(BB36*1)</f>
        <v>0</v>
      </c>
      <c r="BG36" s="133">
        <f>SUM(BC36:BF36)</f>
        <v>0</v>
      </c>
      <c r="BH36" s="202" t="s">
        <v>167</v>
      </c>
    </row>
    <row r="37" spans="1:60" ht="10.5" customHeight="1">
      <c r="A37" s="211">
        <v>31</v>
      </c>
      <c r="B37" s="50" t="s">
        <v>135</v>
      </c>
      <c r="C37" s="111"/>
      <c r="D37" s="112"/>
      <c r="E37" s="112"/>
      <c r="F37" s="113"/>
      <c r="G37" s="111"/>
      <c r="H37" s="112"/>
      <c r="I37" s="112"/>
      <c r="J37" s="113"/>
      <c r="K37" s="111"/>
      <c r="L37" s="112"/>
      <c r="M37" s="112"/>
      <c r="N37" s="113"/>
      <c r="O37" s="111"/>
      <c r="P37" s="112"/>
      <c r="Q37" s="112"/>
      <c r="R37" s="113"/>
      <c r="S37" s="111"/>
      <c r="T37" s="112"/>
      <c r="U37" s="112"/>
      <c r="V37" s="113"/>
      <c r="W37" s="111"/>
      <c r="X37" s="112"/>
      <c r="Y37" s="112"/>
      <c r="Z37" s="113"/>
      <c r="AA37" s="111"/>
      <c r="AB37" s="112"/>
      <c r="AC37" s="112"/>
      <c r="AD37" s="113"/>
      <c r="AE37" s="111"/>
      <c r="AF37" s="112"/>
      <c r="AG37" s="112"/>
      <c r="AH37" s="113"/>
      <c r="AI37" s="111"/>
      <c r="AJ37" s="112"/>
      <c r="AK37" s="112"/>
      <c r="AL37" s="113"/>
      <c r="AM37" s="111"/>
      <c r="AN37" s="112"/>
      <c r="AO37" s="112"/>
      <c r="AP37" s="113"/>
      <c r="AQ37" s="111"/>
      <c r="AR37" s="112"/>
      <c r="AS37" s="112"/>
      <c r="AT37" s="113"/>
      <c r="AU37" s="111"/>
      <c r="AV37" s="112"/>
      <c r="AW37" s="112"/>
      <c r="AX37" s="113"/>
      <c r="AY37" s="35">
        <f>SUM(C37,G37,K37,O37,S37,W37,AA37,AE37,AI37,AM37,AQ37,AU37)</f>
        <v>0</v>
      </c>
      <c r="AZ37" s="36">
        <f>SUM(D37,H37,L37,P37,T37,X37,AB37,AF37,AJ37,AN37,AR37,AV37)</f>
        <v>0</v>
      </c>
      <c r="BA37" s="36">
        <f>SUM(E37,I37,M37,Q37,U37,Y37,AC37,AG37,AK37,AO37,AS37,AW37)</f>
        <v>0</v>
      </c>
      <c r="BB37" s="37">
        <f>SUM(F37,J37,Z37,AH37,N37,R37,V37,AD37,AL37,AP37,AT37,AX37)</f>
        <v>0</v>
      </c>
      <c r="BC37" s="65">
        <f>SUM(AY37*7)</f>
        <v>0</v>
      </c>
      <c r="BD37" s="66">
        <f>PRODUCT(AZ37*5)</f>
        <v>0</v>
      </c>
      <c r="BE37" s="66">
        <f>PRODUCT(BA37*3)</f>
        <v>0</v>
      </c>
      <c r="BF37" s="67">
        <f>PRODUCT(BB37*1)</f>
        <v>0</v>
      </c>
      <c r="BG37" s="133">
        <f>SUM(BC37:BF37)</f>
        <v>0</v>
      </c>
      <c r="BH37" s="202" t="s">
        <v>167</v>
      </c>
    </row>
    <row r="38" spans="1:60" ht="10.5" customHeight="1" thickBot="1">
      <c r="A38" s="141">
        <v>32</v>
      </c>
      <c r="B38" s="51" t="s">
        <v>94</v>
      </c>
      <c r="C38" s="125"/>
      <c r="D38" s="126"/>
      <c r="E38" s="126"/>
      <c r="F38" s="127"/>
      <c r="G38" s="125"/>
      <c r="H38" s="126"/>
      <c r="I38" s="126"/>
      <c r="J38" s="127"/>
      <c r="K38" s="125"/>
      <c r="L38" s="126"/>
      <c r="M38" s="126"/>
      <c r="N38" s="127"/>
      <c r="O38" s="125"/>
      <c r="P38" s="126"/>
      <c r="Q38" s="126"/>
      <c r="R38" s="127"/>
      <c r="S38" s="125"/>
      <c r="T38" s="126"/>
      <c r="U38" s="126"/>
      <c r="V38" s="127"/>
      <c r="W38" s="125"/>
      <c r="X38" s="126"/>
      <c r="Y38" s="126"/>
      <c r="Z38" s="127"/>
      <c r="AA38" s="125"/>
      <c r="AB38" s="126"/>
      <c r="AC38" s="126"/>
      <c r="AD38" s="127"/>
      <c r="AE38" s="125"/>
      <c r="AF38" s="126"/>
      <c r="AG38" s="126"/>
      <c r="AH38" s="127"/>
      <c r="AI38" s="125"/>
      <c r="AJ38" s="126"/>
      <c r="AK38" s="126"/>
      <c r="AL38" s="127"/>
      <c r="AM38" s="125"/>
      <c r="AN38" s="126"/>
      <c r="AO38" s="126"/>
      <c r="AP38" s="127"/>
      <c r="AQ38" s="125"/>
      <c r="AR38" s="126"/>
      <c r="AS38" s="126"/>
      <c r="AT38" s="127"/>
      <c r="AU38" s="125"/>
      <c r="AV38" s="126"/>
      <c r="AW38" s="126"/>
      <c r="AX38" s="127"/>
      <c r="AY38" s="38">
        <f>SUM(C38,G38,K38,O38,S38,W38,AA38,AE38,AI38,AM38,AQ38,AU38)</f>
        <v>0</v>
      </c>
      <c r="AZ38" s="39">
        <f>SUM(D38,H38,L38,P38,T38,X38,AB38,AF38,AJ38,AN38,AR38,AV38)</f>
        <v>0</v>
      </c>
      <c r="BA38" s="39">
        <f>SUM(E38,I38,M38,Q38,U38,Y38,AC38,AG38,AK38,AO38,AS38,AW38)</f>
        <v>0</v>
      </c>
      <c r="BB38" s="40">
        <f>SUM(F38,J38,Z38,AH38,N38,R38,V38,AD38,AL38,AP38,AT38,AX38)</f>
        <v>0</v>
      </c>
      <c r="BC38" s="68">
        <f>SUM(AY38*7)</f>
        <v>0</v>
      </c>
      <c r="BD38" s="69">
        <f>PRODUCT(AZ38*5)</f>
        <v>0</v>
      </c>
      <c r="BE38" s="69">
        <f>PRODUCT(BA38*3)</f>
        <v>0</v>
      </c>
      <c r="BF38" s="70">
        <f>PRODUCT(BB38*1)</f>
        <v>0</v>
      </c>
      <c r="BG38" s="134">
        <f>SUM(BC38:BF38)</f>
        <v>0</v>
      </c>
      <c r="BH38" s="202" t="s">
        <v>167</v>
      </c>
    </row>
    <row r="39" spans="1:60" ht="10.5" customHeight="1">
      <c r="A39" s="211">
        <v>33</v>
      </c>
      <c r="B39" s="50" t="s">
        <v>139</v>
      </c>
      <c r="C39" s="111"/>
      <c r="D39" s="112"/>
      <c r="E39" s="112"/>
      <c r="F39" s="113"/>
      <c r="G39" s="111"/>
      <c r="H39" s="112"/>
      <c r="I39" s="112"/>
      <c r="J39" s="113"/>
      <c r="K39" s="111"/>
      <c r="L39" s="112"/>
      <c r="M39" s="112"/>
      <c r="N39" s="113"/>
      <c r="O39" s="111"/>
      <c r="P39" s="112"/>
      <c r="Q39" s="112"/>
      <c r="R39" s="113"/>
      <c r="S39" s="111"/>
      <c r="T39" s="112"/>
      <c r="U39" s="112"/>
      <c r="V39" s="113"/>
      <c r="W39" s="111"/>
      <c r="X39" s="112"/>
      <c r="Y39" s="112"/>
      <c r="Z39" s="113"/>
      <c r="AA39" s="111"/>
      <c r="AB39" s="112"/>
      <c r="AC39" s="112"/>
      <c r="AD39" s="113"/>
      <c r="AE39" s="111"/>
      <c r="AF39" s="112"/>
      <c r="AG39" s="112"/>
      <c r="AH39" s="113"/>
      <c r="AI39" s="111"/>
      <c r="AJ39" s="112"/>
      <c r="AK39" s="112"/>
      <c r="AL39" s="113"/>
      <c r="AM39" s="111"/>
      <c r="AN39" s="112"/>
      <c r="AO39" s="112"/>
      <c r="AP39" s="113"/>
      <c r="AQ39" s="111"/>
      <c r="AR39" s="112"/>
      <c r="AS39" s="112"/>
      <c r="AT39" s="113"/>
      <c r="AU39" s="111"/>
      <c r="AV39" s="112"/>
      <c r="AW39" s="112"/>
      <c r="AX39" s="113"/>
      <c r="AY39" s="35">
        <f>SUM(C39,G39,K39,O39,S39,W39,AA39,AE39,AI39,AM39,AQ39,AU39)</f>
        <v>0</v>
      </c>
      <c r="AZ39" s="36">
        <f>SUM(D39,H39,L39,P39,T39,X39,AB39,AF39,AJ39,AN39,AR39,AV39)</f>
        <v>0</v>
      </c>
      <c r="BA39" s="36">
        <f>SUM(E39,I39,M39,Q39,U39,Y39,AC39,AG39,AK39,AO39,AS39,AW39)</f>
        <v>0</v>
      </c>
      <c r="BB39" s="37">
        <f>SUM(F39,J39,Z39,AH39,N39,R39,V39,AD39,AL39,AP39,AT39,AX39)</f>
        <v>0</v>
      </c>
      <c r="BC39" s="65">
        <f>SUM(AY39*7)</f>
        <v>0</v>
      </c>
      <c r="BD39" s="66">
        <f>PRODUCT(AZ39*5)</f>
        <v>0</v>
      </c>
      <c r="BE39" s="66">
        <f>PRODUCT(BA39*3)</f>
        <v>0</v>
      </c>
      <c r="BF39" s="67">
        <f>PRODUCT(BB39*1)</f>
        <v>0</v>
      </c>
      <c r="BG39" s="133">
        <f>SUM(BC39:BF39)</f>
        <v>0</v>
      </c>
      <c r="BH39" s="202" t="s">
        <v>167</v>
      </c>
    </row>
    <row r="40" spans="1:60" ht="10.5" customHeight="1">
      <c r="A40" s="141">
        <v>34</v>
      </c>
      <c r="B40" s="50" t="s">
        <v>20</v>
      </c>
      <c r="C40" s="111"/>
      <c r="D40" s="112"/>
      <c r="E40" s="112"/>
      <c r="F40" s="113"/>
      <c r="G40" s="111"/>
      <c r="H40" s="112"/>
      <c r="I40" s="112"/>
      <c r="J40" s="113"/>
      <c r="K40" s="111"/>
      <c r="L40" s="112"/>
      <c r="M40" s="112"/>
      <c r="N40" s="113"/>
      <c r="O40" s="111"/>
      <c r="P40" s="112"/>
      <c r="Q40" s="112"/>
      <c r="R40" s="113"/>
      <c r="S40" s="111"/>
      <c r="T40" s="112"/>
      <c r="U40" s="112"/>
      <c r="V40" s="113"/>
      <c r="W40" s="111"/>
      <c r="X40" s="112"/>
      <c r="Y40" s="112"/>
      <c r="Z40" s="113"/>
      <c r="AA40" s="111"/>
      <c r="AB40" s="112"/>
      <c r="AC40" s="112"/>
      <c r="AD40" s="113"/>
      <c r="AE40" s="111"/>
      <c r="AF40" s="112"/>
      <c r="AG40" s="112"/>
      <c r="AH40" s="113"/>
      <c r="AI40" s="111"/>
      <c r="AJ40" s="112"/>
      <c r="AK40" s="112"/>
      <c r="AL40" s="113"/>
      <c r="AM40" s="111"/>
      <c r="AN40" s="112"/>
      <c r="AO40" s="112"/>
      <c r="AP40" s="113"/>
      <c r="AQ40" s="111"/>
      <c r="AR40" s="112"/>
      <c r="AS40" s="112"/>
      <c r="AT40" s="113"/>
      <c r="AU40" s="111"/>
      <c r="AV40" s="112"/>
      <c r="AW40" s="112"/>
      <c r="AX40" s="113"/>
      <c r="AY40" s="35">
        <f>SUM(C40,G40,K40,O40,S40,W40,AA40,AE40,AI40,AM40,AQ40,AU40)</f>
        <v>0</v>
      </c>
      <c r="AZ40" s="36">
        <f>SUM(D40,H40,L40,P40,T40,X40,AB40,AF40,AJ40,AN40,AR40,AV40)</f>
        <v>0</v>
      </c>
      <c r="BA40" s="36">
        <f>SUM(E40,I40,M40,Q40,U40,Y40,AC40,AG40,AK40,AO40,AS40,AW40)</f>
        <v>0</v>
      </c>
      <c r="BB40" s="37">
        <f>SUM(F40,J40,Z40,AH40,N40,R40,V40,AD40,AL40,AP40,AT40,AX40)</f>
        <v>0</v>
      </c>
      <c r="BC40" s="65">
        <f>SUM(AY40*7)</f>
        <v>0</v>
      </c>
      <c r="BD40" s="66">
        <f>PRODUCT(AZ40*5)</f>
        <v>0</v>
      </c>
      <c r="BE40" s="66">
        <f>PRODUCT(BA40*3)</f>
        <v>0</v>
      </c>
      <c r="BF40" s="67">
        <f>PRODUCT(BB40*1)</f>
        <v>0</v>
      </c>
      <c r="BG40" s="133">
        <f>SUM(BC40:BF40)</f>
        <v>0</v>
      </c>
      <c r="BH40" s="202" t="s">
        <v>167</v>
      </c>
    </row>
    <row r="41" spans="1:60" ht="10.5" customHeight="1">
      <c r="A41" s="211">
        <v>35</v>
      </c>
      <c r="B41" s="50" t="s">
        <v>142</v>
      </c>
      <c r="C41" s="111"/>
      <c r="D41" s="112"/>
      <c r="E41" s="112"/>
      <c r="F41" s="113"/>
      <c r="G41" s="111"/>
      <c r="H41" s="112"/>
      <c r="I41" s="112"/>
      <c r="J41" s="113"/>
      <c r="K41" s="111"/>
      <c r="L41" s="112"/>
      <c r="M41" s="112"/>
      <c r="N41" s="113"/>
      <c r="O41" s="111"/>
      <c r="P41" s="112"/>
      <c r="Q41" s="112"/>
      <c r="R41" s="113"/>
      <c r="S41" s="111"/>
      <c r="T41" s="112"/>
      <c r="U41" s="112"/>
      <c r="V41" s="113"/>
      <c r="W41" s="111"/>
      <c r="X41" s="112"/>
      <c r="Y41" s="112"/>
      <c r="Z41" s="113"/>
      <c r="AA41" s="111"/>
      <c r="AB41" s="112"/>
      <c r="AC41" s="112"/>
      <c r="AD41" s="113"/>
      <c r="AE41" s="111"/>
      <c r="AF41" s="112"/>
      <c r="AG41" s="112"/>
      <c r="AH41" s="113"/>
      <c r="AI41" s="111"/>
      <c r="AJ41" s="112"/>
      <c r="AK41" s="112"/>
      <c r="AL41" s="113"/>
      <c r="AM41" s="111"/>
      <c r="AN41" s="112"/>
      <c r="AO41" s="112"/>
      <c r="AP41" s="113"/>
      <c r="AQ41" s="111"/>
      <c r="AR41" s="112"/>
      <c r="AS41" s="112"/>
      <c r="AT41" s="113"/>
      <c r="AU41" s="111"/>
      <c r="AV41" s="112"/>
      <c r="AW41" s="112"/>
      <c r="AX41" s="113"/>
      <c r="AY41" s="35">
        <f>SUM(C41,G41,K41,O41,S41,W41,AA41,AE41,AI41,AM41,AQ41,AU41)</f>
        <v>0</v>
      </c>
      <c r="AZ41" s="36">
        <f>SUM(D41,H41,L41,P41,T41,X41,AB41,AF41,AJ41,AN41,AR41,AV41)</f>
        <v>0</v>
      </c>
      <c r="BA41" s="36">
        <f>SUM(E41,I41,M41,Q41,U41,Y41,AC41,AG41,AK41,AO41,AS41,AW41)</f>
        <v>0</v>
      </c>
      <c r="BB41" s="37">
        <f>SUM(F41,J41,Z41,AH41,N41,R41,V41,AD41,AL41,AP41,AT41,AX41)</f>
        <v>0</v>
      </c>
      <c r="BC41" s="65">
        <f>SUM(AY41*7)</f>
        <v>0</v>
      </c>
      <c r="BD41" s="66">
        <f>PRODUCT(AZ41*5)</f>
        <v>0</v>
      </c>
      <c r="BE41" s="66">
        <f>PRODUCT(BA41*3)</f>
        <v>0</v>
      </c>
      <c r="BF41" s="67">
        <f>PRODUCT(BB41*1)</f>
        <v>0</v>
      </c>
      <c r="BG41" s="133">
        <f>SUM(BC41:BF41)</f>
        <v>0</v>
      </c>
      <c r="BH41" s="202" t="s">
        <v>167</v>
      </c>
    </row>
    <row r="42" spans="1:60" ht="10.5" customHeight="1">
      <c r="A42" s="141">
        <v>36</v>
      </c>
      <c r="B42" s="50" t="s">
        <v>146</v>
      </c>
      <c r="C42" s="111"/>
      <c r="D42" s="112"/>
      <c r="E42" s="112"/>
      <c r="F42" s="113"/>
      <c r="G42" s="111"/>
      <c r="H42" s="112"/>
      <c r="I42" s="112"/>
      <c r="J42" s="113"/>
      <c r="K42" s="111"/>
      <c r="L42" s="112"/>
      <c r="M42" s="112"/>
      <c r="N42" s="113"/>
      <c r="O42" s="111"/>
      <c r="P42" s="112"/>
      <c r="Q42" s="112"/>
      <c r="R42" s="113"/>
      <c r="S42" s="111"/>
      <c r="T42" s="112"/>
      <c r="U42" s="112"/>
      <c r="V42" s="113"/>
      <c r="W42" s="111"/>
      <c r="X42" s="112"/>
      <c r="Y42" s="112"/>
      <c r="Z42" s="113"/>
      <c r="AA42" s="111"/>
      <c r="AB42" s="112"/>
      <c r="AC42" s="112"/>
      <c r="AD42" s="113"/>
      <c r="AE42" s="111"/>
      <c r="AF42" s="112"/>
      <c r="AG42" s="112"/>
      <c r="AH42" s="113"/>
      <c r="AI42" s="111"/>
      <c r="AJ42" s="112"/>
      <c r="AK42" s="112"/>
      <c r="AL42" s="113"/>
      <c r="AM42" s="111"/>
      <c r="AN42" s="112"/>
      <c r="AO42" s="112"/>
      <c r="AP42" s="113"/>
      <c r="AQ42" s="111"/>
      <c r="AR42" s="112"/>
      <c r="AS42" s="112"/>
      <c r="AT42" s="113"/>
      <c r="AU42" s="111"/>
      <c r="AV42" s="112"/>
      <c r="AW42" s="112"/>
      <c r="AX42" s="113"/>
      <c r="AY42" s="35">
        <f>SUM(C42,G42,K42,O42,S42,W42,AA42,AE42,AI42,AM42,AQ42,AU42)</f>
        <v>0</v>
      </c>
      <c r="AZ42" s="36">
        <f>SUM(D42,H42,L42,P42,T42,X42,AB42,AF42,AJ42,AN42,AR42,AV42)</f>
        <v>0</v>
      </c>
      <c r="BA42" s="36">
        <f>SUM(E42,I42,M42,Q42,U42,Y42,AC42,AG42,AK42,AO42,AS42,AW42)</f>
        <v>0</v>
      </c>
      <c r="BB42" s="37">
        <f>SUM(F42,J42,Z42,AH42,N42,R42,V42,AD42,AL42,AP42,AT42,AX42)</f>
        <v>0</v>
      </c>
      <c r="BC42" s="65">
        <f>SUM(AY42*7)</f>
        <v>0</v>
      </c>
      <c r="BD42" s="66">
        <f>PRODUCT(AZ42*5)</f>
        <v>0</v>
      </c>
      <c r="BE42" s="66">
        <f>PRODUCT(BA42*3)</f>
        <v>0</v>
      </c>
      <c r="BF42" s="67">
        <f>PRODUCT(BB42*1)</f>
        <v>0</v>
      </c>
      <c r="BG42" s="133">
        <f>SUM(BC42:BF42)</f>
        <v>0</v>
      </c>
      <c r="BH42" s="202" t="s">
        <v>167</v>
      </c>
    </row>
    <row r="43" spans="1:60" ht="10.5" customHeight="1">
      <c r="A43" s="211">
        <v>37</v>
      </c>
      <c r="B43" s="50" t="s">
        <v>143</v>
      </c>
      <c r="C43" s="111"/>
      <c r="D43" s="112"/>
      <c r="E43" s="112"/>
      <c r="F43" s="113"/>
      <c r="G43" s="111"/>
      <c r="H43" s="112"/>
      <c r="I43" s="112"/>
      <c r="J43" s="113"/>
      <c r="K43" s="111"/>
      <c r="L43" s="112"/>
      <c r="M43" s="112"/>
      <c r="N43" s="113"/>
      <c r="O43" s="111"/>
      <c r="P43" s="112"/>
      <c r="Q43" s="112"/>
      <c r="R43" s="113"/>
      <c r="S43" s="111"/>
      <c r="T43" s="112"/>
      <c r="U43" s="112"/>
      <c r="V43" s="113"/>
      <c r="W43" s="111"/>
      <c r="X43" s="112"/>
      <c r="Y43" s="112"/>
      <c r="Z43" s="113"/>
      <c r="AA43" s="111"/>
      <c r="AB43" s="112"/>
      <c r="AC43" s="112"/>
      <c r="AD43" s="113"/>
      <c r="AE43" s="111"/>
      <c r="AF43" s="112"/>
      <c r="AG43" s="112"/>
      <c r="AH43" s="113"/>
      <c r="AI43" s="111"/>
      <c r="AJ43" s="112"/>
      <c r="AK43" s="112"/>
      <c r="AL43" s="113"/>
      <c r="AM43" s="111"/>
      <c r="AN43" s="112"/>
      <c r="AO43" s="112"/>
      <c r="AP43" s="113"/>
      <c r="AQ43" s="111"/>
      <c r="AR43" s="112"/>
      <c r="AS43" s="112"/>
      <c r="AT43" s="113"/>
      <c r="AU43" s="111"/>
      <c r="AV43" s="112"/>
      <c r="AW43" s="112"/>
      <c r="AX43" s="113"/>
      <c r="AY43" s="35">
        <f>SUM(C43,G43,K43,O43,S43,W43,AA43,AE43,AI43,AM43,AQ43,AU43)</f>
        <v>0</v>
      </c>
      <c r="AZ43" s="36">
        <f>SUM(D43,H43,L43,P43,T43,X43,AB43,AF43,AJ43,AN43,AR43,AV43)</f>
        <v>0</v>
      </c>
      <c r="BA43" s="36">
        <f>SUM(E43,I43,M43,Q43,U43,Y43,AC43,AG43,AK43,AO43,AS43,AW43)</f>
        <v>0</v>
      </c>
      <c r="BB43" s="37">
        <f>SUM(F43,J43,Z43,AH43,N43,R43,V43,AD43,AL43,AP43,AT43,AX43)</f>
        <v>0</v>
      </c>
      <c r="BC43" s="65">
        <f>SUM(AY43*7)</f>
        <v>0</v>
      </c>
      <c r="BD43" s="66">
        <f>PRODUCT(AZ43*5)</f>
        <v>0</v>
      </c>
      <c r="BE43" s="66">
        <f>PRODUCT(BA43*3)</f>
        <v>0</v>
      </c>
      <c r="BF43" s="67">
        <f>PRODUCT(BB43*1)</f>
        <v>0</v>
      </c>
      <c r="BG43" s="133">
        <f>SUM(BC43:BF43)</f>
        <v>0</v>
      </c>
      <c r="BH43" s="202" t="s">
        <v>167</v>
      </c>
    </row>
    <row r="44" spans="1:60" ht="10.5" customHeight="1" thickBot="1">
      <c r="A44" s="141">
        <v>38</v>
      </c>
      <c r="B44" s="52" t="s">
        <v>144</v>
      </c>
      <c r="C44" s="77"/>
      <c r="D44" s="78"/>
      <c r="E44" s="78"/>
      <c r="F44" s="79"/>
      <c r="G44" s="77"/>
      <c r="H44" s="78"/>
      <c r="I44" s="78"/>
      <c r="J44" s="79"/>
      <c r="K44" s="77"/>
      <c r="L44" s="78"/>
      <c r="M44" s="78"/>
      <c r="N44" s="79"/>
      <c r="O44" s="77"/>
      <c r="P44" s="78"/>
      <c r="Q44" s="78"/>
      <c r="R44" s="79"/>
      <c r="S44" s="77"/>
      <c r="T44" s="78"/>
      <c r="U44" s="78"/>
      <c r="V44" s="79"/>
      <c r="W44" s="77"/>
      <c r="X44" s="78"/>
      <c r="Y44" s="78"/>
      <c r="Z44" s="79"/>
      <c r="AA44" s="77"/>
      <c r="AB44" s="78"/>
      <c r="AC44" s="78"/>
      <c r="AD44" s="79"/>
      <c r="AE44" s="77"/>
      <c r="AF44" s="78"/>
      <c r="AG44" s="78"/>
      <c r="AH44" s="79"/>
      <c r="AI44" s="77"/>
      <c r="AJ44" s="78"/>
      <c r="AK44" s="78"/>
      <c r="AL44" s="79"/>
      <c r="AM44" s="77"/>
      <c r="AN44" s="78"/>
      <c r="AO44" s="78"/>
      <c r="AP44" s="79"/>
      <c r="AQ44" s="77"/>
      <c r="AR44" s="78"/>
      <c r="AS44" s="78"/>
      <c r="AT44" s="79"/>
      <c r="AU44" s="77"/>
      <c r="AV44" s="78"/>
      <c r="AW44" s="78"/>
      <c r="AX44" s="79"/>
      <c r="AY44" s="53">
        <f>SUM(C44,G44,K44,O44,S44,W44,AA44,AE44,AI44,AM44,AQ44,AU44)</f>
        <v>0</v>
      </c>
      <c r="AZ44" s="54">
        <f>SUM(D44,H44,L44,P44,T44,X44,AB44,AF44,AJ44,AN44,AR44,AV44)</f>
        <v>0</v>
      </c>
      <c r="BA44" s="54">
        <f>SUM(E44,I44,M44,Q44,U44,Y44,AC44,AG44,AK44,AO44,AS44,AW44)</f>
        <v>0</v>
      </c>
      <c r="BB44" s="55">
        <f>SUM(F44,J44,Z44,AH44,N44,R44,V44,AD44,AL44,AP44,AT44,AX44)</f>
        <v>0</v>
      </c>
      <c r="BC44" s="142">
        <f>SUM(AY44*7)</f>
        <v>0</v>
      </c>
      <c r="BD44" s="143">
        <f>PRODUCT(AZ44*5)</f>
        <v>0</v>
      </c>
      <c r="BE44" s="143">
        <f>PRODUCT(BA44*3)</f>
        <v>0</v>
      </c>
      <c r="BF44" s="144">
        <f>PRODUCT(BB44*1)</f>
        <v>0</v>
      </c>
      <c r="BG44" s="135">
        <f>SUM(BC44:BF44)</f>
        <v>0</v>
      </c>
      <c r="BH44" s="202" t="s">
        <v>167</v>
      </c>
    </row>
    <row r="45" spans="1:60" ht="10.5" customHeight="1">
      <c r="A45" s="211">
        <v>39</v>
      </c>
      <c r="B45" s="49" t="s">
        <v>147</v>
      </c>
      <c r="C45" s="80"/>
      <c r="D45" s="81"/>
      <c r="E45" s="81"/>
      <c r="F45" s="82"/>
      <c r="G45" s="80"/>
      <c r="H45" s="81"/>
      <c r="I45" s="81"/>
      <c r="J45" s="82"/>
      <c r="K45" s="80"/>
      <c r="L45" s="81"/>
      <c r="M45" s="81"/>
      <c r="N45" s="82"/>
      <c r="O45" s="80"/>
      <c r="P45" s="81"/>
      <c r="Q45" s="81"/>
      <c r="R45" s="82"/>
      <c r="S45" s="80"/>
      <c r="T45" s="81"/>
      <c r="U45" s="81"/>
      <c r="V45" s="82"/>
      <c r="W45" s="80"/>
      <c r="X45" s="81"/>
      <c r="Y45" s="81"/>
      <c r="Z45" s="82"/>
      <c r="AA45" s="80"/>
      <c r="AB45" s="81"/>
      <c r="AC45" s="81"/>
      <c r="AD45" s="82"/>
      <c r="AE45" s="80"/>
      <c r="AF45" s="81"/>
      <c r="AG45" s="81"/>
      <c r="AH45" s="82"/>
      <c r="AI45" s="80"/>
      <c r="AJ45" s="81"/>
      <c r="AK45" s="81"/>
      <c r="AL45" s="82"/>
      <c r="AM45" s="80"/>
      <c r="AN45" s="81"/>
      <c r="AO45" s="81"/>
      <c r="AP45" s="82"/>
      <c r="AQ45" s="80"/>
      <c r="AR45" s="81"/>
      <c r="AS45" s="81"/>
      <c r="AT45" s="82"/>
      <c r="AU45" s="80"/>
      <c r="AV45" s="81"/>
      <c r="AW45" s="81"/>
      <c r="AX45" s="82"/>
      <c r="AY45" s="71">
        <f>SUM(C45,G45,K45,O45,S45,W45,AA45,AE45,AI45,AM45,AQ45,AU45)</f>
        <v>0</v>
      </c>
      <c r="AZ45" s="72">
        <f>SUM(D45,H45,L45,P45,T45,X45,AB45,AF45,AJ45,AN45,AR45,AV45)</f>
        <v>0</v>
      </c>
      <c r="BA45" s="72">
        <f>SUM(E45,I45,M45,Q45,U45,Y45,AC45,AG45,AK45,AO45,AS45,AW45)</f>
        <v>0</v>
      </c>
      <c r="BB45" s="73">
        <f>SUM(F45,J45,Z45,AH45,N45,R45,V45,AD45,AL45,AP45,AT45,AX45)</f>
        <v>0</v>
      </c>
      <c r="BC45" s="74">
        <f>SUM(AY45*7)</f>
        <v>0</v>
      </c>
      <c r="BD45" s="75">
        <f>PRODUCT(AZ45*5)</f>
        <v>0</v>
      </c>
      <c r="BE45" s="75">
        <f>PRODUCT(BA45*3)</f>
        <v>0</v>
      </c>
      <c r="BF45" s="76">
        <f>PRODUCT(BB45*1)</f>
        <v>0</v>
      </c>
      <c r="BG45" s="137">
        <f>SUM(BC45:BF45)</f>
        <v>0</v>
      </c>
      <c r="BH45" s="202" t="s">
        <v>167</v>
      </c>
    </row>
    <row r="46" spans="1:60" ht="10.5" customHeight="1" thickBot="1">
      <c r="A46" s="141">
        <v>40</v>
      </c>
      <c r="B46" s="51" t="s">
        <v>31</v>
      </c>
      <c r="C46" s="125"/>
      <c r="D46" s="126"/>
      <c r="E46" s="126"/>
      <c r="F46" s="127"/>
      <c r="G46" s="125"/>
      <c r="H46" s="126"/>
      <c r="I46" s="126"/>
      <c r="J46" s="127"/>
      <c r="K46" s="125"/>
      <c r="L46" s="126"/>
      <c r="M46" s="126"/>
      <c r="N46" s="127"/>
      <c r="O46" s="125"/>
      <c r="P46" s="126"/>
      <c r="Q46" s="126"/>
      <c r="R46" s="127"/>
      <c r="S46" s="125"/>
      <c r="T46" s="126"/>
      <c r="U46" s="126"/>
      <c r="V46" s="127"/>
      <c r="W46" s="125"/>
      <c r="X46" s="126"/>
      <c r="Y46" s="126"/>
      <c r="Z46" s="127"/>
      <c r="AA46" s="125"/>
      <c r="AB46" s="126"/>
      <c r="AC46" s="126"/>
      <c r="AD46" s="127"/>
      <c r="AE46" s="125"/>
      <c r="AF46" s="126"/>
      <c r="AG46" s="126"/>
      <c r="AH46" s="127"/>
      <c r="AI46" s="125"/>
      <c r="AJ46" s="126"/>
      <c r="AK46" s="126"/>
      <c r="AL46" s="127"/>
      <c r="AM46" s="125"/>
      <c r="AN46" s="126"/>
      <c r="AO46" s="126"/>
      <c r="AP46" s="127"/>
      <c r="AQ46" s="125"/>
      <c r="AR46" s="126"/>
      <c r="AS46" s="126"/>
      <c r="AT46" s="127"/>
      <c r="AU46" s="125"/>
      <c r="AV46" s="126"/>
      <c r="AW46" s="126"/>
      <c r="AX46" s="127"/>
      <c r="AY46" s="38">
        <f>SUM(C46,G46,K46,O46,S46,W46,AA46,AE46,AI46,AM46,AQ46,AU46)</f>
        <v>0</v>
      </c>
      <c r="AZ46" s="39">
        <f>SUM(D46,H46,L46,P46,T46,X46,AB46,AF46,AJ46,AN46,AR46,AV46)</f>
        <v>0</v>
      </c>
      <c r="BA46" s="39">
        <f>SUM(E46,I46,M46,Q46,U46,Y46,AC46,AG46,AK46,AO46,AS46,AW46)</f>
        <v>0</v>
      </c>
      <c r="BB46" s="40">
        <f>SUM(F46,J46,Z46,AH46,N46,R46,V46,AD46,AL46,AP46,AT46,AX46)</f>
        <v>0</v>
      </c>
      <c r="BC46" s="68">
        <f>SUM(AY46*7)</f>
        <v>0</v>
      </c>
      <c r="BD46" s="69">
        <f>PRODUCT(AZ46*5)</f>
        <v>0</v>
      </c>
      <c r="BE46" s="69">
        <f>PRODUCT(BA46*3)</f>
        <v>0</v>
      </c>
      <c r="BF46" s="70">
        <f>PRODUCT(BB46*1)</f>
        <v>0</v>
      </c>
      <c r="BG46" s="134">
        <f>SUM(BC46:BF46)</f>
        <v>0</v>
      </c>
      <c r="BH46" s="203" t="s">
        <v>167</v>
      </c>
    </row>
    <row r="47" spans="1:64" ht="10.5" customHeight="1" thickBot="1">
      <c r="A47" s="241" t="s">
        <v>4</v>
      </c>
      <c r="B47" s="242"/>
      <c r="C47" s="151">
        <v>1</v>
      </c>
      <c r="D47" s="85"/>
      <c r="E47" s="85"/>
      <c r="F47" s="86"/>
      <c r="G47" s="84"/>
      <c r="H47" s="85"/>
      <c r="I47" s="152">
        <v>1</v>
      </c>
      <c r="J47" s="86"/>
      <c r="K47" s="84"/>
      <c r="L47" s="85"/>
      <c r="M47" s="152">
        <v>1</v>
      </c>
      <c r="N47" s="86"/>
      <c r="O47" s="84"/>
      <c r="P47" s="85"/>
      <c r="Q47" s="85"/>
      <c r="R47" s="86"/>
      <c r="S47" s="84"/>
      <c r="T47" s="85"/>
      <c r="U47" s="85"/>
      <c r="V47" s="86"/>
      <c r="W47" s="84"/>
      <c r="X47" s="85"/>
      <c r="Y47" s="85"/>
      <c r="Z47" s="153">
        <v>1</v>
      </c>
      <c r="AA47" s="84"/>
      <c r="AB47" s="85"/>
      <c r="AC47" s="85"/>
      <c r="AD47" s="153">
        <v>1</v>
      </c>
      <c r="AE47" s="84"/>
      <c r="AF47" s="85"/>
      <c r="AG47" s="85"/>
      <c r="AH47" s="86"/>
      <c r="AI47" s="84"/>
      <c r="AJ47" s="85"/>
      <c r="AK47" s="85"/>
      <c r="AL47" s="86"/>
      <c r="AM47" s="84"/>
      <c r="AN47" s="85"/>
      <c r="AO47" s="85"/>
      <c r="AP47" s="86"/>
      <c r="AQ47" s="84"/>
      <c r="AR47" s="85"/>
      <c r="AS47" s="85"/>
      <c r="AT47" s="86"/>
      <c r="AU47" s="84"/>
      <c r="AV47" s="85"/>
      <c r="AW47" s="85"/>
      <c r="AX47" s="86"/>
      <c r="AY47" s="154">
        <f>SUM(C47,G47,K47,O47,S47,W47,AA47,AE47,AI47,AM47,AQ47,AU47)</f>
        <v>1</v>
      </c>
      <c r="AZ47" s="155">
        <f>SUM(D47,H47,L47,P47,T47,X47,AB47,AF47,AJ47,AN47,AR47,AV47)</f>
        <v>0</v>
      </c>
      <c r="BA47" s="155">
        <f>SUM(E47,I47,M47,Q47,U47,Y47,AC47,AG47,AK47,AO47,AS47,AW47)</f>
        <v>2</v>
      </c>
      <c r="BB47" s="156">
        <f>SUM(F47,J47,Z47,AH47,N47,R47,V47,AD47,AL47,AP47,AT47,AX47)</f>
        <v>2</v>
      </c>
      <c r="BC47" s="157">
        <f>SUM(AY47*7)</f>
        <v>7</v>
      </c>
      <c r="BD47" s="158">
        <f>PRODUCT(AZ47*5)</f>
        <v>0</v>
      </c>
      <c r="BE47" s="158">
        <f>PRODUCT(BA47*3)</f>
        <v>6</v>
      </c>
      <c r="BF47" s="159">
        <f>PRODUCT(BB47*1)</f>
        <v>2</v>
      </c>
      <c r="BG47" s="160">
        <f>SUM(BC47:BF47)</f>
        <v>15</v>
      </c>
      <c r="BH47" s="60"/>
      <c r="BI47" s="21"/>
      <c r="BJ47" s="21"/>
      <c r="BK47" s="21"/>
      <c r="BL47" s="21"/>
    </row>
    <row r="48" spans="1:64" ht="10.5" customHeight="1" thickBot="1">
      <c r="A48" s="241" t="s">
        <v>149</v>
      </c>
      <c r="B48" s="242"/>
      <c r="C48" s="120"/>
      <c r="D48" s="121"/>
      <c r="E48" s="121"/>
      <c r="F48" s="122"/>
      <c r="G48" s="120"/>
      <c r="H48" s="121"/>
      <c r="I48" s="121"/>
      <c r="J48" s="122"/>
      <c r="K48" s="120"/>
      <c r="L48" s="121"/>
      <c r="M48" s="121"/>
      <c r="N48" s="122"/>
      <c r="O48" s="120"/>
      <c r="P48" s="121"/>
      <c r="Q48" s="121"/>
      <c r="R48" s="122"/>
      <c r="S48" s="120"/>
      <c r="T48" s="145">
        <v>1</v>
      </c>
      <c r="U48" s="121"/>
      <c r="V48" s="122"/>
      <c r="W48" s="120"/>
      <c r="X48" s="121"/>
      <c r="Y48" s="121"/>
      <c r="Z48" s="122"/>
      <c r="AA48" s="120"/>
      <c r="AB48" s="121"/>
      <c r="AC48" s="121"/>
      <c r="AD48" s="122"/>
      <c r="AE48" s="146">
        <v>1</v>
      </c>
      <c r="AF48" s="121"/>
      <c r="AG48" s="121"/>
      <c r="AH48" s="122"/>
      <c r="AI48" s="120"/>
      <c r="AJ48" s="121"/>
      <c r="AK48" s="121"/>
      <c r="AL48" s="122"/>
      <c r="AM48" s="120"/>
      <c r="AN48" s="121"/>
      <c r="AO48" s="121"/>
      <c r="AP48" s="122"/>
      <c r="AQ48" s="120"/>
      <c r="AR48" s="121"/>
      <c r="AS48" s="121"/>
      <c r="AT48" s="122"/>
      <c r="AU48" s="120"/>
      <c r="AV48" s="121"/>
      <c r="AW48" s="121"/>
      <c r="AX48" s="122"/>
      <c r="AY48" s="147">
        <f>SUM(C48,G48,K48,O48,S48,W48,AA48,AE48,AI48,AM48,AQ48,AU48)</f>
        <v>1</v>
      </c>
      <c r="AZ48" s="148">
        <f>SUM(D48,H48,L48,P48,T48,X48,AB48,AF48,AJ48,AN48,AR48,AV48)</f>
        <v>1</v>
      </c>
      <c r="BA48" s="148">
        <f>SUM(E48,I48,M48,Q48,U48,Y48,AC48,AG48,AK48,AO48,AS48,AW48)</f>
        <v>0</v>
      </c>
      <c r="BB48" s="149">
        <f>SUM(F48,J48,Z48,AH48,N48,R48,V48,AD48,AL48,AP48,AT48,AX48)</f>
        <v>0</v>
      </c>
      <c r="BC48" s="68">
        <f>SUM(AY48*7)</f>
        <v>7</v>
      </c>
      <c r="BD48" s="69">
        <f>PRODUCT(AZ48*5)</f>
        <v>5</v>
      </c>
      <c r="BE48" s="69">
        <f>PRODUCT(BA48*3)</f>
        <v>0</v>
      </c>
      <c r="BF48" s="70">
        <f>PRODUCT(BB48*1)</f>
        <v>0</v>
      </c>
      <c r="BG48" s="150">
        <f>SUM(BC48:BF48)</f>
        <v>12</v>
      </c>
      <c r="BH48" s="60"/>
      <c r="BI48" s="21"/>
      <c r="BJ48" s="21"/>
      <c r="BK48" s="21"/>
      <c r="BL48" s="21"/>
    </row>
    <row r="49" spans="1:64" ht="10.5" customHeight="1" thickBot="1">
      <c r="A49" s="20"/>
      <c r="B49" s="83"/>
      <c r="C49" s="173">
        <f aca="true" t="shared" si="0" ref="C49:AH49">SUM(C7:C48)</f>
        <v>1</v>
      </c>
      <c r="D49" s="174">
        <f t="shared" si="0"/>
        <v>1</v>
      </c>
      <c r="E49" s="174">
        <f t="shared" si="0"/>
        <v>2</v>
      </c>
      <c r="F49" s="175">
        <f t="shared" si="0"/>
        <v>2</v>
      </c>
      <c r="G49" s="173">
        <f t="shared" si="0"/>
        <v>1</v>
      </c>
      <c r="H49" s="174">
        <f t="shared" si="0"/>
        <v>1</v>
      </c>
      <c r="I49" s="174">
        <f t="shared" si="0"/>
        <v>2</v>
      </c>
      <c r="J49" s="175">
        <f t="shared" si="0"/>
        <v>2</v>
      </c>
      <c r="K49" s="173">
        <f t="shared" si="0"/>
        <v>1</v>
      </c>
      <c r="L49" s="174">
        <f t="shared" si="0"/>
        <v>1</v>
      </c>
      <c r="M49" s="174">
        <f t="shared" si="0"/>
        <v>2</v>
      </c>
      <c r="N49" s="175">
        <f t="shared" si="0"/>
        <v>2</v>
      </c>
      <c r="O49" s="173">
        <f t="shared" si="0"/>
        <v>1</v>
      </c>
      <c r="P49" s="174">
        <f t="shared" si="0"/>
        <v>1</v>
      </c>
      <c r="Q49" s="174">
        <f t="shared" si="0"/>
        <v>2</v>
      </c>
      <c r="R49" s="175">
        <f t="shared" si="0"/>
        <v>2</v>
      </c>
      <c r="S49" s="173">
        <f t="shared" si="0"/>
        <v>1</v>
      </c>
      <c r="T49" s="174">
        <f t="shared" si="0"/>
        <v>1</v>
      </c>
      <c r="U49" s="174">
        <f t="shared" si="0"/>
        <v>2</v>
      </c>
      <c r="V49" s="175">
        <f t="shared" si="0"/>
        <v>2</v>
      </c>
      <c r="W49" s="173">
        <f t="shared" si="0"/>
        <v>1</v>
      </c>
      <c r="X49" s="174">
        <f t="shared" si="0"/>
        <v>1</v>
      </c>
      <c r="Y49" s="174">
        <f t="shared" si="0"/>
        <v>2</v>
      </c>
      <c r="Z49" s="175">
        <f t="shared" si="0"/>
        <v>2</v>
      </c>
      <c r="AA49" s="173">
        <f t="shared" si="0"/>
        <v>1</v>
      </c>
      <c r="AB49" s="174">
        <f t="shared" si="0"/>
        <v>1</v>
      </c>
      <c r="AC49" s="174">
        <f t="shared" si="0"/>
        <v>2</v>
      </c>
      <c r="AD49" s="175">
        <f t="shared" si="0"/>
        <v>2</v>
      </c>
      <c r="AE49" s="173">
        <f t="shared" si="0"/>
        <v>1</v>
      </c>
      <c r="AF49" s="174">
        <f t="shared" si="0"/>
        <v>1</v>
      </c>
      <c r="AG49" s="174">
        <f t="shared" si="0"/>
        <v>2</v>
      </c>
      <c r="AH49" s="175">
        <f t="shared" si="0"/>
        <v>2</v>
      </c>
      <c r="AI49" s="173">
        <f aca="true" t="shared" si="1" ref="AI49:BG49">SUM(AI7:AI48)</f>
        <v>1</v>
      </c>
      <c r="AJ49" s="174">
        <f t="shared" si="1"/>
        <v>1</v>
      </c>
      <c r="AK49" s="174">
        <f t="shared" si="1"/>
        <v>2</v>
      </c>
      <c r="AL49" s="175">
        <f t="shared" si="1"/>
        <v>2</v>
      </c>
      <c r="AM49" s="173">
        <f t="shared" si="1"/>
        <v>0</v>
      </c>
      <c r="AN49" s="174">
        <f t="shared" si="1"/>
        <v>0</v>
      </c>
      <c r="AO49" s="174">
        <f t="shared" si="1"/>
        <v>0</v>
      </c>
      <c r="AP49" s="175">
        <f t="shared" si="1"/>
        <v>0</v>
      </c>
      <c r="AQ49" s="173">
        <f t="shared" si="1"/>
        <v>0</v>
      </c>
      <c r="AR49" s="174">
        <f t="shared" si="1"/>
        <v>0</v>
      </c>
      <c r="AS49" s="174">
        <f t="shared" si="1"/>
        <v>0</v>
      </c>
      <c r="AT49" s="175">
        <f t="shared" si="1"/>
        <v>0</v>
      </c>
      <c r="AU49" s="173">
        <f t="shared" si="1"/>
        <v>0</v>
      </c>
      <c r="AV49" s="174">
        <f t="shared" si="1"/>
        <v>0</v>
      </c>
      <c r="AW49" s="174">
        <f t="shared" si="1"/>
        <v>0</v>
      </c>
      <c r="AX49" s="175">
        <f t="shared" si="1"/>
        <v>0</v>
      </c>
      <c r="AY49" s="173">
        <f t="shared" si="1"/>
        <v>9</v>
      </c>
      <c r="AZ49" s="174">
        <f t="shared" si="1"/>
        <v>9</v>
      </c>
      <c r="BA49" s="174">
        <f t="shared" si="1"/>
        <v>18</v>
      </c>
      <c r="BB49" s="175">
        <f t="shared" si="1"/>
        <v>18</v>
      </c>
      <c r="BC49" s="173">
        <f t="shared" si="1"/>
        <v>63</v>
      </c>
      <c r="BD49" s="174">
        <f t="shared" si="1"/>
        <v>45</v>
      </c>
      <c r="BE49" s="174">
        <f t="shared" si="1"/>
        <v>54</v>
      </c>
      <c r="BF49" s="175">
        <f t="shared" si="1"/>
        <v>18</v>
      </c>
      <c r="BG49" s="138">
        <f t="shared" si="1"/>
        <v>180</v>
      </c>
      <c r="BH49" s="87"/>
      <c r="BI49" s="21"/>
      <c r="BJ49" s="21"/>
      <c r="BK49" s="21"/>
      <c r="BL49" s="21"/>
    </row>
    <row r="50" spans="1:64" ht="10.5" customHeight="1">
      <c r="A50" s="2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  <c r="T50" s="57"/>
      <c r="U50" s="57"/>
      <c r="V50" s="57"/>
      <c r="W50" s="56"/>
      <c r="X50" s="56"/>
      <c r="Y50" s="56"/>
      <c r="Z50" s="56"/>
      <c r="AA50" s="57"/>
      <c r="AB50" s="57"/>
      <c r="AC50" s="57"/>
      <c r="AD50" s="57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7"/>
      <c r="AR50" s="57"/>
      <c r="AS50" s="57"/>
      <c r="AT50" s="57"/>
      <c r="AU50" s="57"/>
      <c r="AV50" s="57"/>
      <c r="AW50" s="57"/>
      <c r="AX50" s="57"/>
      <c r="AY50" s="58"/>
      <c r="AZ50" s="58"/>
      <c r="BA50" s="58"/>
      <c r="BB50" s="58"/>
      <c r="BC50" s="58"/>
      <c r="BD50" s="58"/>
      <c r="BE50" s="58"/>
      <c r="BF50" s="58"/>
      <c r="BG50" s="59"/>
      <c r="BH50" s="60"/>
      <c r="BI50" s="21"/>
      <c r="BJ50" s="21"/>
      <c r="BK50" s="21"/>
      <c r="BL50" s="21"/>
    </row>
    <row r="51" spans="1:73" ht="10.5" customHeight="1">
      <c r="A51" s="272" t="s">
        <v>172</v>
      </c>
      <c r="B51" s="272"/>
      <c r="C51" s="176"/>
      <c r="D51" s="176"/>
      <c r="E51" s="177"/>
      <c r="F51" s="177"/>
      <c r="G51" s="177"/>
      <c r="H51" s="177"/>
      <c r="I51" s="177"/>
      <c r="J51" s="273" t="str">
        <f>HYPERLINK('[2]реквизиты'!$G$20)</f>
        <v>Р.М. Бабоян</v>
      </c>
      <c r="K51" s="273"/>
      <c r="L51" s="273"/>
      <c r="M51" s="273"/>
      <c r="N51" s="273"/>
      <c r="O51" s="273"/>
      <c r="P51" s="273"/>
      <c r="Q51" s="178"/>
      <c r="R51" s="179"/>
      <c r="S51" s="180"/>
      <c r="T51" s="180"/>
      <c r="U51" s="180"/>
      <c r="V51" s="180"/>
      <c r="W51" s="272" t="str">
        <f>HYPERLINK('[1]реквизиты'!$A$22)</f>
        <v>Гл. секретарь, судья МК</v>
      </c>
      <c r="X51" s="272"/>
      <c r="Y51" s="272"/>
      <c r="Z51" s="272"/>
      <c r="AA51" s="272"/>
      <c r="AB51" s="272"/>
      <c r="AC51" s="272"/>
      <c r="AD51" s="272"/>
      <c r="AE51" s="272"/>
      <c r="AF51" s="272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0"/>
      <c r="AS51" s="180"/>
      <c r="AT51" s="180"/>
      <c r="AU51" s="275" t="str">
        <f>HYPERLINK('[2]реквизиты'!$G$22)</f>
        <v>Н.Ю.Глушкова</v>
      </c>
      <c r="AV51" s="275"/>
      <c r="AW51" s="275"/>
      <c r="AX51" s="275"/>
      <c r="AY51" s="275"/>
      <c r="AZ51" s="275"/>
      <c r="BA51" s="275"/>
      <c r="BB51" s="275"/>
      <c r="BC51" s="275"/>
      <c r="BE51" s="181"/>
      <c r="BF51" s="181"/>
      <c r="BG51" s="181"/>
      <c r="BH51" s="181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</row>
    <row r="52" spans="1:73" ht="10.5" customHeight="1">
      <c r="A52" s="272"/>
      <c r="B52" s="272"/>
      <c r="C52" s="182"/>
      <c r="D52" s="182"/>
      <c r="E52" s="183"/>
      <c r="F52" s="184"/>
      <c r="G52" s="184"/>
      <c r="H52" s="184"/>
      <c r="I52" s="184"/>
      <c r="J52" s="274"/>
      <c r="K52" s="274"/>
      <c r="L52" s="274"/>
      <c r="M52" s="274"/>
      <c r="N52" s="274"/>
      <c r="O52" s="274"/>
      <c r="P52" s="274"/>
      <c r="Q52" s="181" t="str">
        <f>HYPERLINK('[2]реквизиты'!$G$21)</f>
        <v>/г.Армавир/</v>
      </c>
      <c r="R52" s="181"/>
      <c r="S52" s="181"/>
      <c r="T52" s="181"/>
      <c r="U52" s="181"/>
      <c r="V52" s="181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199"/>
      <c r="AH52" s="199"/>
      <c r="AI52" s="199"/>
      <c r="AJ52" s="199"/>
      <c r="AK52" s="199"/>
      <c r="AL52" s="199"/>
      <c r="AM52" s="181"/>
      <c r="AN52" s="181"/>
      <c r="AO52" s="181"/>
      <c r="AP52" s="181"/>
      <c r="AQ52" s="181"/>
      <c r="AR52" s="180"/>
      <c r="AS52" s="180"/>
      <c r="AT52" s="180"/>
      <c r="AU52" s="275"/>
      <c r="AV52" s="275"/>
      <c r="AW52" s="275"/>
      <c r="AX52" s="275"/>
      <c r="AY52" s="275"/>
      <c r="AZ52" s="275"/>
      <c r="BA52" s="275"/>
      <c r="BB52" s="275"/>
      <c r="BC52" s="275"/>
      <c r="BD52" s="181" t="str">
        <f>HYPERLINK('[2]реквизиты'!$G$23)</f>
        <v>/г.Рязань/</v>
      </c>
      <c r="BE52" s="181"/>
      <c r="BF52" s="181"/>
      <c r="BG52" s="181"/>
      <c r="BH52" s="181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</row>
    <row r="53" spans="1:65" ht="10.5" customHeight="1">
      <c r="A53" s="186"/>
      <c r="B53" s="187"/>
      <c r="C53" s="188"/>
      <c r="D53" s="188"/>
      <c r="E53" s="188"/>
      <c r="F53" s="188"/>
      <c r="G53" s="177"/>
      <c r="H53" s="177"/>
      <c r="I53" s="177"/>
      <c r="J53" s="189"/>
      <c r="K53" s="189"/>
      <c r="L53" s="189"/>
      <c r="M53" s="189"/>
      <c r="N53" s="189"/>
      <c r="O53" s="189"/>
      <c r="P53" s="190"/>
      <c r="Q53" s="190"/>
      <c r="R53" s="190"/>
      <c r="S53" s="191"/>
      <c r="T53" s="191"/>
      <c r="U53" s="191"/>
      <c r="V53" s="191"/>
      <c r="W53" s="191"/>
      <c r="X53" s="191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8"/>
      <c r="AJ53" s="188"/>
      <c r="AK53" s="188"/>
      <c r="AL53" s="188"/>
      <c r="AM53" s="188"/>
      <c r="AN53" s="188"/>
      <c r="AO53" s="188"/>
      <c r="AP53" s="188"/>
      <c r="AQ53" s="180"/>
      <c r="AR53" s="180"/>
      <c r="AS53" s="180"/>
      <c r="AT53" s="180"/>
      <c r="AU53" s="180"/>
      <c r="AV53" s="180"/>
      <c r="AW53" s="180"/>
      <c r="AX53" s="180"/>
      <c r="AY53" s="192"/>
      <c r="AZ53" s="192"/>
      <c r="BA53" s="192"/>
      <c r="BB53" s="186"/>
      <c r="BC53" s="186"/>
      <c r="BD53" s="186"/>
      <c r="BE53" s="186"/>
      <c r="BF53" s="186"/>
      <c r="BG53" s="193"/>
      <c r="BH53" s="194"/>
      <c r="BI53" s="104"/>
      <c r="BJ53" s="104"/>
      <c r="BK53" s="104"/>
      <c r="BL53" s="104"/>
      <c r="BM53" s="19"/>
    </row>
    <row r="54" spans="1:65" ht="10.5" customHeight="1">
      <c r="A54" s="186"/>
      <c r="B54" s="187"/>
      <c r="C54" s="188"/>
      <c r="D54" s="188"/>
      <c r="E54" s="188"/>
      <c r="F54" s="176"/>
      <c r="G54" s="177"/>
      <c r="H54" s="177"/>
      <c r="I54" s="177"/>
      <c r="J54" s="177"/>
      <c r="K54" s="177"/>
      <c r="L54" s="177"/>
      <c r="M54" s="176"/>
      <c r="N54" s="177"/>
      <c r="O54" s="177"/>
      <c r="P54" s="176"/>
      <c r="Q54" s="176"/>
      <c r="R54" s="176"/>
      <c r="S54" s="200"/>
      <c r="T54" s="200"/>
      <c r="U54" s="200"/>
      <c r="V54" s="200"/>
      <c r="W54" s="200"/>
      <c r="X54" s="200"/>
      <c r="Y54" s="200"/>
      <c r="Z54" s="200"/>
      <c r="AA54" s="200"/>
      <c r="AB54" s="180"/>
      <c r="AC54" s="180"/>
      <c r="AD54" s="180"/>
      <c r="AE54" s="180"/>
      <c r="AF54" s="180"/>
      <c r="AG54" s="180"/>
      <c r="AH54" s="180"/>
      <c r="AI54" s="188"/>
      <c r="AJ54" s="188"/>
      <c r="AK54" s="188"/>
      <c r="AL54" s="188"/>
      <c r="AM54" s="188"/>
      <c r="AN54" s="188"/>
      <c r="AO54" s="188"/>
      <c r="AP54" s="188"/>
      <c r="AQ54" s="180"/>
      <c r="AR54" s="180"/>
      <c r="AS54" s="180"/>
      <c r="AT54" s="180"/>
      <c r="AU54" s="180"/>
      <c r="AV54" s="180"/>
      <c r="AW54" s="180"/>
      <c r="AX54" s="180"/>
      <c r="AY54" s="192"/>
      <c r="AZ54" s="192"/>
      <c r="BA54" s="192"/>
      <c r="BB54" s="186"/>
      <c r="BC54" s="186"/>
      <c r="BD54" s="186"/>
      <c r="BE54" s="186"/>
      <c r="BF54" s="186"/>
      <c r="BG54" s="193"/>
      <c r="BH54" s="194"/>
      <c r="BI54" s="104"/>
      <c r="BJ54" s="104"/>
      <c r="BK54" s="104"/>
      <c r="BL54" s="104"/>
      <c r="BM54" s="19"/>
    </row>
    <row r="55" spans="1:65" ht="10.5" customHeight="1">
      <c r="A55" s="186"/>
      <c r="B55" s="185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95"/>
      <c r="T55" s="195"/>
      <c r="U55" s="195"/>
      <c r="V55" s="195"/>
      <c r="W55" s="177"/>
      <c r="X55" s="179"/>
      <c r="Y55" s="179"/>
      <c r="Z55" s="179"/>
      <c r="AA55" s="196"/>
      <c r="AB55" s="196"/>
      <c r="AC55" s="196"/>
      <c r="AD55" s="196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6"/>
      <c r="AR55" s="196"/>
      <c r="AS55" s="196"/>
      <c r="AT55" s="196"/>
      <c r="AU55" s="196"/>
      <c r="AV55" s="196"/>
      <c r="AW55" s="196"/>
      <c r="AX55" s="196"/>
      <c r="AY55" s="198"/>
      <c r="AZ55" s="198"/>
      <c r="BA55" s="198"/>
      <c r="BB55" s="186"/>
      <c r="BC55" s="186"/>
      <c r="BD55" s="186"/>
      <c r="BE55" s="186"/>
      <c r="BF55" s="186"/>
      <c r="BG55" s="193"/>
      <c r="BH55" s="194"/>
      <c r="BI55" s="104"/>
      <c r="BJ55" s="104"/>
      <c r="BK55" s="104"/>
      <c r="BL55" s="104"/>
      <c r="BM55" s="19"/>
    </row>
    <row r="56" spans="1:65" ht="10.5" customHeight="1">
      <c r="A56" s="99"/>
      <c r="B56" s="19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100"/>
      <c r="T56" s="100"/>
      <c r="U56" s="100"/>
      <c r="V56" s="100"/>
      <c r="W56" s="87"/>
      <c r="X56" s="87"/>
      <c r="Y56" s="87"/>
      <c r="Z56" s="87"/>
      <c r="AA56" s="100"/>
      <c r="AB56" s="100"/>
      <c r="AC56" s="100"/>
      <c r="AD56" s="100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100"/>
      <c r="AR56" s="100"/>
      <c r="AS56" s="100"/>
      <c r="AT56" s="100"/>
      <c r="AU56" s="100"/>
      <c r="AV56" s="100"/>
      <c r="AW56" s="100"/>
      <c r="AX56" s="100"/>
      <c r="AY56" s="101"/>
      <c r="AZ56" s="101"/>
      <c r="BA56" s="101"/>
      <c r="BB56" s="101"/>
      <c r="BC56" s="101"/>
      <c r="BD56" s="101"/>
      <c r="BE56" s="101"/>
      <c r="BF56" s="101"/>
      <c r="BG56" s="102"/>
      <c r="BH56" s="103"/>
      <c r="BI56" s="104"/>
      <c r="BJ56" s="104"/>
      <c r="BK56" s="104"/>
      <c r="BL56" s="104"/>
      <c r="BM56" s="19"/>
    </row>
    <row r="57" spans="1:65" ht="10.5" customHeight="1">
      <c r="A57" s="99"/>
      <c r="B57" s="19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00"/>
      <c r="T57" s="100"/>
      <c r="U57" s="100"/>
      <c r="V57" s="100"/>
      <c r="W57" s="87"/>
      <c r="X57" s="87"/>
      <c r="Y57" s="87"/>
      <c r="Z57" s="87"/>
      <c r="AA57" s="100"/>
      <c r="AB57" s="100"/>
      <c r="AC57" s="100"/>
      <c r="AD57" s="100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100"/>
      <c r="AR57" s="100"/>
      <c r="AS57" s="100"/>
      <c r="AT57" s="100"/>
      <c r="AU57" s="100"/>
      <c r="AV57" s="100"/>
      <c r="AW57" s="100"/>
      <c r="AX57" s="100"/>
      <c r="AY57" s="101"/>
      <c r="AZ57" s="101"/>
      <c r="BA57" s="101"/>
      <c r="BB57" s="101"/>
      <c r="BC57" s="101"/>
      <c r="BD57" s="101"/>
      <c r="BE57" s="101"/>
      <c r="BF57" s="101"/>
      <c r="BG57" s="102"/>
      <c r="BH57" s="103"/>
      <c r="BI57" s="104"/>
      <c r="BJ57" s="104"/>
      <c r="BK57" s="104"/>
      <c r="BL57" s="104"/>
      <c r="BM57" s="19"/>
    </row>
    <row r="58" spans="1:64" ht="14.25">
      <c r="A58" s="20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6"/>
      <c r="X58" s="56"/>
      <c r="Y58" s="56"/>
      <c r="Z58" s="56"/>
      <c r="AA58" s="57"/>
      <c r="AB58" s="57"/>
      <c r="AC58" s="57"/>
      <c r="AD58" s="57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7"/>
      <c r="AR58" s="57"/>
      <c r="AS58" s="57"/>
      <c r="AT58" s="57"/>
      <c r="AU58" s="57"/>
      <c r="AV58" s="57"/>
      <c r="AW58" s="57"/>
      <c r="AX58" s="57"/>
      <c r="AY58" s="58"/>
      <c r="AZ58" s="58"/>
      <c r="BA58" s="58"/>
      <c r="BB58" s="58"/>
      <c r="BC58" s="58"/>
      <c r="BD58" s="58"/>
      <c r="BE58" s="58"/>
      <c r="BF58" s="58"/>
      <c r="BG58" s="59"/>
      <c r="BH58" s="60"/>
      <c r="BI58" s="21"/>
      <c r="BJ58" s="21"/>
      <c r="BK58" s="21"/>
      <c r="BL58" s="21"/>
    </row>
    <row r="59" spans="1:64" ht="14.25">
      <c r="A59" s="2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57"/>
      <c r="U59" s="57"/>
      <c r="V59" s="57"/>
      <c r="W59" s="56"/>
      <c r="X59" s="56"/>
      <c r="Y59" s="56"/>
      <c r="Z59" s="56"/>
      <c r="AA59" s="57"/>
      <c r="AB59" s="57"/>
      <c r="AC59" s="57"/>
      <c r="AD59" s="57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7"/>
      <c r="AR59" s="57"/>
      <c r="AS59" s="57"/>
      <c r="AT59" s="57"/>
      <c r="AU59" s="57"/>
      <c r="AV59" s="57"/>
      <c r="AW59" s="57"/>
      <c r="AX59" s="57"/>
      <c r="AY59" s="58"/>
      <c r="AZ59" s="58"/>
      <c r="BA59" s="58"/>
      <c r="BB59" s="58"/>
      <c r="BC59" s="58"/>
      <c r="BD59" s="58"/>
      <c r="BE59" s="58"/>
      <c r="BF59" s="58"/>
      <c r="BG59" s="59"/>
      <c r="BH59" s="60"/>
      <c r="BI59" s="21"/>
      <c r="BJ59" s="21"/>
      <c r="BK59" s="21"/>
      <c r="BL59" s="21"/>
    </row>
    <row r="60" spans="3:64" ht="14.2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57"/>
      <c r="U60" s="57"/>
      <c r="V60" s="57"/>
      <c r="W60" s="56"/>
      <c r="X60" s="56"/>
      <c r="Y60" s="56"/>
      <c r="Z60" s="56"/>
      <c r="AA60" s="57"/>
      <c r="AB60" s="57"/>
      <c r="AC60" s="57"/>
      <c r="AD60" s="57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7"/>
      <c r="AR60" s="57"/>
      <c r="AS60" s="57"/>
      <c r="AT60" s="57"/>
      <c r="AU60" s="57"/>
      <c r="AV60" s="57"/>
      <c r="AW60" s="57"/>
      <c r="AX60" s="57"/>
      <c r="AY60" s="58"/>
      <c r="AZ60" s="58"/>
      <c r="BA60" s="58"/>
      <c r="BB60" s="58"/>
      <c r="BC60" s="58"/>
      <c r="BD60" s="58"/>
      <c r="BE60" s="58"/>
      <c r="BF60" s="58"/>
      <c r="BG60" s="59"/>
      <c r="BH60" s="60"/>
      <c r="BI60" s="21"/>
      <c r="BJ60" s="21"/>
      <c r="BK60" s="21"/>
      <c r="BL60" s="21"/>
    </row>
    <row r="61" spans="3:64" ht="14.2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  <c r="T61" s="57"/>
      <c r="U61" s="57"/>
      <c r="V61" s="57"/>
      <c r="W61" s="56"/>
      <c r="X61" s="56"/>
      <c r="Y61" s="56"/>
      <c r="Z61" s="56"/>
      <c r="AA61" s="57"/>
      <c r="AB61" s="57"/>
      <c r="AC61" s="57"/>
      <c r="AD61" s="57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7"/>
      <c r="AR61" s="57"/>
      <c r="AS61" s="57"/>
      <c r="AT61" s="57"/>
      <c r="AU61" s="57"/>
      <c r="AV61" s="57"/>
      <c r="AW61" s="57"/>
      <c r="AX61" s="57"/>
      <c r="AY61" s="58"/>
      <c r="AZ61" s="58"/>
      <c r="BA61" s="58"/>
      <c r="BB61" s="58"/>
      <c r="BC61" s="58"/>
      <c r="BD61" s="58"/>
      <c r="BE61" s="58"/>
      <c r="BF61" s="58"/>
      <c r="BG61" s="59"/>
      <c r="BH61" s="60"/>
      <c r="BI61" s="21"/>
      <c r="BJ61" s="21"/>
      <c r="BK61" s="21"/>
      <c r="BL61" s="21"/>
    </row>
    <row r="62" spans="3:64" ht="14.2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57"/>
      <c r="U62" s="57"/>
      <c r="V62" s="57"/>
      <c r="W62" s="56"/>
      <c r="X62" s="56"/>
      <c r="Y62" s="56"/>
      <c r="Z62" s="56"/>
      <c r="AA62" s="57"/>
      <c r="AB62" s="57"/>
      <c r="AC62" s="57"/>
      <c r="AD62" s="57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7"/>
      <c r="AR62" s="57"/>
      <c r="AS62" s="57"/>
      <c r="AT62" s="57"/>
      <c r="AU62" s="57"/>
      <c r="AV62" s="57"/>
      <c r="AW62" s="57"/>
      <c r="AX62" s="57"/>
      <c r="AY62" s="58"/>
      <c r="AZ62" s="58"/>
      <c r="BA62" s="58"/>
      <c r="BB62" s="58"/>
      <c r="BC62" s="58"/>
      <c r="BD62" s="58"/>
      <c r="BE62" s="58"/>
      <c r="BF62" s="58"/>
      <c r="BG62" s="59"/>
      <c r="BH62" s="60"/>
      <c r="BI62" s="21"/>
      <c r="BJ62" s="21"/>
      <c r="BK62" s="21"/>
      <c r="BL62" s="21"/>
    </row>
    <row r="63" spans="3:64" ht="14.2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7"/>
      <c r="U63" s="57"/>
      <c r="V63" s="57"/>
      <c r="W63" s="56"/>
      <c r="X63" s="56"/>
      <c r="Y63" s="56"/>
      <c r="Z63" s="56"/>
      <c r="AA63" s="57"/>
      <c r="AB63" s="57"/>
      <c r="AC63" s="57"/>
      <c r="AD63" s="57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7"/>
      <c r="AR63" s="57"/>
      <c r="AS63" s="57"/>
      <c r="AT63" s="57"/>
      <c r="AU63" s="57"/>
      <c r="AV63" s="57"/>
      <c r="AW63" s="57"/>
      <c r="AX63" s="57"/>
      <c r="AY63" s="58"/>
      <c r="AZ63" s="58"/>
      <c r="BA63" s="58"/>
      <c r="BB63" s="58"/>
      <c r="BC63" s="58"/>
      <c r="BD63" s="58"/>
      <c r="BE63" s="58"/>
      <c r="BF63" s="58"/>
      <c r="BG63" s="59"/>
      <c r="BH63" s="60"/>
      <c r="BI63" s="21"/>
      <c r="BJ63" s="21"/>
      <c r="BK63" s="21"/>
      <c r="BL63" s="21"/>
    </row>
    <row r="64" spans="3:64" ht="14.2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7"/>
      <c r="U64" s="57"/>
      <c r="V64" s="57"/>
      <c r="W64" s="56"/>
      <c r="X64" s="56"/>
      <c r="Y64" s="56"/>
      <c r="Z64" s="56"/>
      <c r="AA64" s="57"/>
      <c r="AB64" s="57"/>
      <c r="AC64" s="57"/>
      <c r="AD64" s="57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7"/>
      <c r="AR64" s="57"/>
      <c r="AS64" s="57"/>
      <c r="AT64" s="57"/>
      <c r="AU64" s="57"/>
      <c r="AV64" s="57"/>
      <c r="AW64" s="57"/>
      <c r="AX64" s="57"/>
      <c r="AY64" s="58"/>
      <c r="AZ64" s="58"/>
      <c r="BA64" s="58"/>
      <c r="BB64" s="58"/>
      <c r="BC64" s="58"/>
      <c r="BD64" s="58"/>
      <c r="BE64" s="58"/>
      <c r="BF64" s="58"/>
      <c r="BG64" s="59"/>
      <c r="BH64" s="60"/>
      <c r="BI64" s="21"/>
      <c r="BJ64" s="21"/>
      <c r="BK64" s="21"/>
      <c r="BL64" s="21"/>
    </row>
    <row r="65" spans="3:64" ht="13.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1"/>
      <c r="AJ65" s="61"/>
      <c r="AK65" s="61"/>
      <c r="AL65" s="61"/>
      <c r="AM65" s="61"/>
      <c r="AN65" s="61"/>
      <c r="AO65" s="61"/>
      <c r="AP65" s="61"/>
      <c r="AQ65" s="62"/>
      <c r="AR65" s="62"/>
      <c r="AS65" s="62"/>
      <c r="AT65" s="62"/>
      <c r="AU65" s="62"/>
      <c r="AV65" s="62"/>
      <c r="AW65" s="62"/>
      <c r="AX65" s="62"/>
      <c r="AY65" s="20"/>
      <c r="AZ65" s="20"/>
      <c r="BA65" s="20"/>
      <c r="BB65" s="20"/>
      <c r="BC65" s="20"/>
      <c r="BD65" s="20"/>
      <c r="BE65" s="20"/>
      <c r="BF65" s="20"/>
      <c r="BG65" s="63"/>
      <c r="BH65" s="64"/>
      <c r="BI65" s="21"/>
      <c r="BJ65" s="21"/>
      <c r="BK65" s="21"/>
      <c r="BL65" s="21"/>
    </row>
    <row r="66" spans="3:64" ht="13.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1"/>
      <c r="AJ66" s="61"/>
      <c r="AK66" s="61"/>
      <c r="AL66" s="61"/>
      <c r="AM66" s="61"/>
      <c r="AN66" s="61"/>
      <c r="AO66" s="61"/>
      <c r="AP66" s="61"/>
      <c r="AQ66" s="62"/>
      <c r="AR66" s="62"/>
      <c r="AS66" s="62"/>
      <c r="AT66" s="62"/>
      <c r="AU66" s="62"/>
      <c r="AV66" s="62"/>
      <c r="AW66" s="62"/>
      <c r="AX66" s="62"/>
      <c r="AY66" s="20"/>
      <c r="AZ66" s="20"/>
      <c r="BA66" s="20"/>
      <c r="BB66" s="20"/>
      <c r="BC66" s="20"/>
      <c r="BD66" s="20"/>
      <c r="BE66" s="20"/>
      <c r="BF66" s="20"/>
      <c r="BG66" s="63"/>
      <c r="BH66" s="64"/>
      <c r="BI66" s="21"/>
      <c r="BJ66" s="21"/>
      <c r="BK66" s="21"/>
      <c r="BL66" s="21"/>
    </row>
    <row r="67" spans="3:64" ht="13.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1"/>
      <c r="AJ67" s="61"/>
      <c r="AK67" s="61"/>
      <c r="AL67" s="61"/>
      <c r="AM67" s="61"/>
      <c r="AN67" s="61"/>
      <c r="AO67" s="61"/>
      <c r="AP67" s="61"/>
      <c r="AQ67" s="62"/>
      <c r="AR67" s="62"/>
      <c r="AS67" s="62"/>
      <c r="AT67" s="62"/>
      <c r="AU67" s="62"/>
      <c r="AV67" s="62"/>
      <c r="AW67" s="62"/>
      <c r="AX67" s="62"/>
      <c r="AY67" s="20"/>
      <c r="AZ67" s="20"/>
      <c r="BA67" s="20"/>
      <c r="BB67" s="20"/>
      <c r="BC67" s="20"/>
      <c r="BD67" s="20"/>
      <c r="BE67" s="20"/>
      <c r="BF67" s="20"/>
      <c r="BG67" s="63"/>
      <c r="BH67" s="64"/>
      <c r="BI67" s="21"/>
      <c r="BJ67" s="21"/>
      <c r="BK67" s="21"/>
      <c r="BL67" s="21"/>
    </row>
    <row r="68" spans="3:64" ht="13.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1"/>
      <c r="AJ68" s="61"/>
      <c r="AK68" s="61"/>
      <c r="AL68" s="61"/>
      <c r="AM68" s="61"/>
      <c r="AN68" s="61"/>
      <c r="AO68" s="61"/>
      <c r="AP68" s="61"/>
      <c r="AQ68" s="62"/>
      <c r="AR68" s="62"/>
      <c r="AS68" s="62"/>
      <c r="AT68" s="62"/>
      <c r="AU68" s="62"/>
      <c r="AV68" s="62"/>
      <c r="AW68" s="62"/>
      <c r="AX68" s="62"/>
      <c r="AY68" s="20"/>
      <c r="AZ68" s="20"/>
      <c r="BA68" s="20"/>
      <c r="BB68" s="20"/>
      <c r="BC68" s="20"/>
      <c r="BD68" s="20"/>
      <c r="BE68" s="20"/>
      <c r="BF68" s="20"/>
      <c r="BG68" s="63"/>
      <c r="BH68" s="64"/>
      <c r="BI68" s="21"/>
      <c r="BJ68" s="21"/>
      <c r="BK68" s="21"/>
      <c r="BL68" s="21"/>
    </row>
    <row r="69" spans="3:64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1"/>
      <c r="AJ69" s="61"/>
      <c r="AK69" s="61"/>
      <c r="AL69" s="61"/>
      <c r="AM69" s="61"/>
      <c r="AN69" s="61"/>
      <c r="AO69" s="61"/>
      <c r="AP69" s="61"/>
      <c r="AQ69" s="62"/>
      <c r="AR69" s="62"/>
      <c r="AS69" s="62"/>
      <c r="AT69" s="62"/>
      <c r="AU69" s="62"/>
      <c r="AV69" s="62"/>
      <c r="AW69" s="62"/>
      <c r="AX69" s="62"/>
      <c r="AY69" s="20"/>
      <c r="AZ69" s="20"/>
      <c r="BA69" s="20"/>
      <c r="BB69" s="20"/>
      <c r="BC69" s="20"/>
      <c r="BD69" s="20"/>
      <c r="BE69" s="20"/>
      <c r="BF69" s="20"/>
      <c r="BG69" s="63"/>
      <c r="BH69" s="64"/>
      <c r="BI69" s="21"/>
      <c r="BJ69" s="21"/>
      <c r="BK69" s="21"/>
      <c r="BL69" s="21"/>
    </row>
    <row r="70" spans="3:64" ht="13.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1"/>
      <c r="AJ70" s="61"/>
      <c r="AK70" s="61"/>
      <c r="AL70" s="61"/>
      <c r="AM70" s="61"/>
      <c r="AN70" s="61"/>
      <c r="AO70" s="61"/>
      <c r="AP70" s="61"/>
      <c r="AQ70" s="62"/>
      <c r="AR70" s="62"/>
      <c r="AS70" s="62"/>
      <c r="AT70" s="62"/>
      <c r="AU70" s="62"/>
      <c r="AV70" s="62"/>
      <c r="AW70" s="62"/>
      <c r="AX70" s="62"/>
      <c r="AY70" s="20"/>
      <c r="AZ70" s="20"/>
      <c r="BA70" s="20"/>
      <c r="BB70" s="20"/>
      <c r="BC70" s="20"/>
      <c r="BD70" s="20"/>
      <c r="BE70" s="20"/>
      <c r="BF70" s="20"/>
      <c r="BG70" s="63"/>
      <c r="BH70" s="64"/>
      <c r="BI70" s="21"/>
      <c r="BJ70" s="21"/>
      <c r="BK70" s="21"/>
      <c r="BL70" s="21"/>
    </row>
    <row r="71" spans="3:6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1"/>
      <c r="AJ71" s="61"/>
      <c r="AK71" s="61"/>
      <c r="AL71" s="61"/>
      <c r="AM71" s="61"/>
      <c r="AN71" s="61"/>
      <c r="AO71" s="61"/>
      <c r="AP71" s="61"/>
      <c r="AQ71" s="62"/>
      <c r="AR71" s="62"/>
      <c r="AS71" s="62"/>
      <c r="AT71" s="62"/>
      <c r="AU71" s="62"/>
      <c r="AV71" s="62"/>
      <c r="AW71" s="62"/>
      <c r="AX71" s="62"/>
      <c r="AY71" s="20"/>
      <c r="AZ71" s="20"/>
      <c r="BA71" s="20"/>
      <c r="BB71" s="20"/>
      <c r="BC71" s="20"/>
      <c r="BD71" s="20"/>
      <c r="BE71" s="20"/>
      <c r="BF71" s="20"/>
      <c r="BG71" s="63"/>
      <c r="BH71" s="64"/>
      <c r="BI71" s="21"/>
      <c r="BJ71" s="21"/>
      <c r="BK71" s="21"/>
      <c r="BL71" s="21"/>
    </row>
    <row r="72" spans="3:64" ht="13.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1"/>
      <c r="AJ72" s="61"/>
      <c r="AK72" s="61"/>
      <c r="AL72" s="61"/>
      <c r="AM72" s="61"/>
      <c r="AN72" s="61"/>
      <c r="AO72" s="61"/>
      <c r="AP72" s="61"/>
      <c r="AQ72" s="62"/>
      <c r="AR72" s="62"/>
      <c r="AS72" s="62"/>
      <c r="AT72" s="62"/>
      <c r="AU72" s="62"/>
      <c r="AV72" s="62"/>
      <c r="AW72" s="62"/>
      <c r="AX72" s="62"/>
      <c r="AY72" s="20"/>
      <c r="AZ72" s="20"/>
      <c r="BA72" s="20"/>
      <c r="BB72" s="20"/>
      <c r="BC72" s="20"/>
      <c r="BD72" s="20"/>
      <c r="BE72" s="20"/>
      <c r="BF72" s="20"/>
      <c r="BG72" s="63"/>
      <c r="BH72" s="64"/>
      <c r="BI72" s="21"/>
      <c r="BJ72" s="21"/>
      <c r="BK72" s="21"/>
      <c r="BL72" s="21"/>
    </row>
    <row r="73" spans="3:64" ht="13.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1"/>
      <c r="AJ73" s="61"/>
      <c r="AK73" s="61"/>
      <c r="AL73" s="61"/>
      <c r="AM73" s="61"/>
      <c r="AN73" s="61"/>
      <c r="AO73" s="61"/>
      <c r="AP73" s="61"/>
      <c r="AQ73" s="62"/>
      <c r="AR73" s="62"/>
      <c r="AS73" s="62"/>
      <c r="AT73" s="62"/>
      <c r="AU73" s="62"/>
      <c r="AV73" s="62"/>
      <c r="AW73" s="62"/>
      <c r="AX73" s="62"/>
      <c r="AY73" s="20"/>
      <c r="AZ73" s="20"/>
      <c r="BA73" s="20"/>
      <c r="BB73" s="20"/>
      <c r="BC73" s="20"/>
      <c r="BD73" s="20"/>
      <c r="BE73" s="20"/>
      <c r="BF73" s="20"/>
      <c r="BG73" s="63"/>
      <c r="BH73" s="64"/>
      <c r="BI73" s="21"/>
      <c r="BJ73" s="21"/>
      <c r="BK73" s="21"/>
      <c r="BL73" s="21"/>
    </row>
    <row r="74" spans="3:64" ht="13.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1"/>
      <c r="AJ74" s="61"/>
      <c r="AK74" s="61"/>
      <c r="AL74" s="61"/>
      <c r="AM74" s="61"/>
      <c r="AN74" s="61"/>
      <c r="AO74" s="61"/>
      <c r="AP74" s="61"/>
      <c r="AQ74" s="62"/>
      <c r="AR74" s="62"/>
      <c r="AS74" s="62"/>
      <c r="AT74" s="62"/>
      <c r="AU74" s="62"/>
      <c r="AV74" s="62"/>
      <c r="AW74" s="62"/>
      <c r="AX74" s="62"/>
      <c r="AY74" s="20"/>
      <c r="AZ74" s="20"/>
      <c r="BA74" s="20"/>
      <c r="BB74" s="20"/>
      <c r="BC74" s="20"/>
      <c r="BD74" s="20"/>
      <c r="BE74" s="20"/>
      <c r="BF74" s="20"/>
      <c r="BG74" s="63"/>
      <c r="BH74" s="64"/>
      <c r="BI74" s="21"/>
      <c r="BJ74" s="21"/>
      <c r="BK74" s="21"/>
      <c r="BL74" s="21"/>
    </row>
    <row r="75" spans="3:64" ht="13.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1"/>
      <c r="AJ75" s="61"/>
      <c r="AK75" s="61"/>
      <c r="AL75" s="61"/>
      <c r="AM75" s="61"/>
      <c r="AN75" s="61"/>
      <c r="AO75" s="61"/>
      <c r="AP75" s="61"/>
      <c r="AQ75" s="62"/>
      <c r="AR75" s="62"/>
      <c r="AS75" s="62"/>
      <c r="AT75" s="62"/>
      <c r="AU75" s="62"/>
      <c r="AV75" s="62"/>
      <c r="AW75" s="62"/>
      <c r="AX75" s="62"/>
      <c r="AY75" s="20"/>
      <c r="AZ75" s="20"/>
      <c r="BA75" s="20"/>
      <c r="BB75" s="20"/>
      <c r="BC75" s="20"/>
      <c r="BD75" s="20"/>
      <c r="BE75" s="20"/>
      <c r="BF75" s="20"/>
      <c r="BG75" s="63"/>
      <c r="BH75" s="64"/>
      <c r="BI75" s="21"/>
      <c r="BJ75" s="21"/>
      <c r="BK75" s="21"/>
      <c r="BL75" s="21"/>
    </row>
    <row r="76" spans="3:64" ht="13.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1"/>
      <c r="AJ76" s="61"/>
      <c r="AK76" s="61"/>
      <c r="AL76" s="61"/>
      <c r="AM76" s="61"/>
      <c r="AN76" s="61"/>
      <c r="AO76" s="61"/>
      <c r="AP76" s="61"/>
      <c r="AQ76" s="62"/>
      <c r="AR76" s="62"/>
      <c r="AS76" s="62"/>
      <c r="AT76" s="62"/>
      <c r="AU76" s="62"/>
      <c r="AV76" s="62"/>
      <c r="AW76" s="62"/>
      <c r="AX76" s="62"/>
      <c r="AY76" s="20"/>
      <c r="AZ76" s="20"/>
      <c r="BA76" s="20"/>
      <c r="BB76" s="20"/>
      <c r="BC76" s="20"/>
      <c r="BD76" s="20"/>
      <c r="BE76" s="20"/>
      <c r="BF76" s="20"/>
      <c r="BG76" s="63"/>
      <c r="BH76" s="64"/>
      <c r="BI76" s="21"/>
      <c r="BJ76" s="21"/>
      <c r="BK76" s="21"/>
      <c r="BL76" s="21"/>
    </row>
    <row r="77" spans="3:64" ht="13.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1"/>
      <c r="AJ77" s="61"/>
      <c r="AK77" s="61"/>
      <c r="AL77" s="61"/>
      <c r="AM77" s="61"/>
      <c r="AN77" s="61"/>
      <c r="AO77" s="61"/>
      <c r="AP77" s="61"/>
      <c r="AQ77" s="62"/>
      <c r="AR77" s="62"/>
      <c r="AS77" s="62"/>
      <c r="AT77" s="62"/>
      <c r="AU77" s="62"/>
      <c r="AV77" s="62"/>
      <c r="AW77" s="62"/>
      <c r="AX77" s="62"/>
      <c r="AY77" s="20"/>
      <c r="AZ77" s="20"/>
      <c r="BA77" s="20"/>
      <c r="BB77" s="20"/>
      <c r="BC77" s="20"/>
      <c r="BD77" s="20"/>
      <c r="BE77" s="20"/>
      <c r="BF77" s="20"/>
      <c r="BG77" s="63"/>
      <c r="BH77" s="64"/>
      <c r="BI77" s="21"/>
      <c r="BJ77" s="21"/>
      <c r="BK77" s="21"/>
      <c r="BL77" s="21"/>
    </row>
    <row r="78" spans="3:64" ht="13.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1"/>
      <c r="AJ78" s="61"/>
      <c r="AK78" s="61"/>
      <c r="AL78" s="61"/>
      <c r="AM78" s="61"/>
      <c r="AN78" s="61"/>
      <c r="AO78" s="61"/>
      <c r="AP78" s="61"/>
      <c r="AQ78" s="62"/>
      <c r="AR78" s="62"/>
      <c r="AS78" s="62"/>
      <c r="AT78" s="62"/>
      <c r="AU78" s="62"/>
      <c r="AV78" s="62"/>
      <c r="AW78" s="62"/>
      <c r="AX78" s="62"/>
      <c r="AY78" s="20"/>
      <c r="AZ78" s="20"/>
      <c r="BA78" s="20"/>
      <c r="BB78" s="20"/>
      <c r="BC78" s="20"/>
      <c r="BD78" s="20"/>
      <c r="BE78" s="20"/>
      <c r="BF78" s="20"/>
      <c r="BG78" s="63"/>
      <c r="BH78" s="64"/>
      <c r="BI78" s="21"/>
      <c r="BJ78" s="21"/>
      <c r="BK78" s="21"/>
      <c r="BL78" s="21"/>
    </row>
    <row r="79" spans="3:64" ht="13.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1"/>
      <c r="AJ79" s="61"/>
      <c r="AK79" s="61"/>
      <c r="AL79" s="61"/>
      <c r="AM79" s="61"/>
      <c r="AN79" s="61"/>
      <c r="AO79" s="61"/>
      <c r="AP79" s="61"/>
      <c r="AQ79" s="62"/>
      <c r="AR79" s="62"/>
      <c r="AS79" s="62"/>
      <c r="AT79" s="62"/>
      <c r="AU79" s="62"/>
      <c r="AV79" s="62"/>
      <c r="AW79" s="62"/>
      <c r="AX79" s="62"/>
      <c r="AY79" s="20"/>
      <c r="AZ79" s="20"/>
      <c r="BA79" s="20"/>
      <c r="BB79" s="20"/>
      <c r="BC79" s="20"/>
      <c r="BD79" s="20"/>
      <c r="BE79" s="20"/>
      <c r="BF79" s="20"/>
      <c r="BG79" s="63"/>
      <c r="BH79" s="64"/>
      <c r="BI79" s="21"/>
      <c r="BJ79" s="21"/>
      <c r="BK79" s="21"/>
      <c r="BL79" s="21"/>
    </row>
    <row r="80" spans="3:64" ht="13.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1"/>
      <c r="AJ80" s="61"/>
      <c r="AK80" s="61"/>
      <c r="AL80" s="61"/>
      <c r="AM80" s="61"/>
      <c r="AN80" s="61"/>
      <c r="AO80" s="61"/>
      <c r="AP80" s="61"/>
      <c r="AQ80" s="62"/>
      <c r="AR80" s="62"/>
      <c r="AS80" s="62"/>
      <c r="AT80" s="62"/>
      <c r="AU80" s="62"/>
      <c r="AV80" s="62"/>
      <c r="AW80" s="62"/>
      <c r="AX80" s="62"/>
      <c r="AY80" s="20"/>
      <c r="AZ80" s="20"/>
      <c r="BA80" s="20"/>
      <c r="BB80" s="20"/>
      <c r="BC80" s="20"/>
      <c r="BD80" s="20"/>
      <c r="BE80" s="20"/>
      <c r="BF80" s="20"/>
      <c r="BG80" s="63"/>
      <c r="BH80" s="64"/>
      <c r="BI80" s="21"/>
      <c r="BJ80" s="21"/>
      <c r="BK80" s="21"/>
      <c r="BL80" s="21"/>
    </row>
    <row r="81" spans="3:64" ht="13.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1"/>
      <c r="AJ81" s="61"/>
      <c r="AK81" s="61"/>
      <c r="AL81" s="61"/>
      <c r="AM81" s="61"/>
      <c r="AN81" s="61"/>
      <c r="AO81" s="61"/>
      <c r="AP81" s="61"/>
      <c r="AQ81" s="62"/>
      <c r="AR81" s="62"/>
      <c r="AS81" s="62"/>
      <c r="AT81" s="62"/>
      <c r="AU81" s="62"/>
      <c r="AV81" s="62"/>
      <c r="AW81" s="62"/>
      <c r="AX81" s="62"/>
      <c r="AY81" s="20"/>
      <c r="AZ81" s="20"/>
      <c r="BA81" s="20"/>
      <c r="BB81" s="20"/>
      <c r="BC81" s="20"/>
      <c r="BD81" s="20"/>
      <c r="BE81" s="20"/>
      <c r="BF81" s="20"/>
      <c r="BG81" s="63"/>
      <c r="BH81" s="64"/>
      <c r="BI81" s="21"/>
      <c r="BJ81" s="21"/>
      <c r="BK81" s="21"/>
      <c r="BL81" s="21"/>
    </row>
    <row r="82" spans="3:64" ht="13.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1"/>
      <c r="AJ82" s="61"/>
      <c r="AK82" s="61"/>
      <c r="AL82" s="61"/>
      <c r="AM82" s="61"/>
      <c r="AN82" s="61"/>
      <c r="AO82" s="61"/>
      <c r="AP82" s="61"/>
      <c r="AQ82" s="62"/>
      <c r="AR82" s="62"/>
      <c r="AS82" s="62"/>
      <c r="AT82" s="62"/>
      <c r="AU82" s="62"/>
      <c r="AV82" s="62"/>
      <c r="AW82" s="62"/>
      <c r="AX82" s="62"/>
      <c r="AY82" s="20"/>
      <c r="AZ82" s="20"/>
      <c r="BA82" s="20"/>
      <c r="BB82" s="20"/>
      <c r="BC82" s="20"/>
      <c r="BD82" s="20"/>
      <c r="BE82" s="20"/>
      <c r="BF82" s="20"/>
      <c r="BG82" s="63"/>
      <c r="BH82" s="64"/>
      <c r="BI82" s="21"/>
      <c r="BJ82" s="21"/>
      <c r="BK82" s="21"/>
      <c r="BL82" s="21"/>
    </row>
    <row r="83" spans="3:64" ht="13.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1"/>
      <c r="AJ83" s="61"/>
      <c r="AK83" s="61"/>
      <c r="AL83" s="61"/>
      <c r="AM83" s="61"/>
      <c r="AN83" s="61"/>
      <c r="AO83" s="61"/>
      <c r="AP83" s="61"/>
      <c r="AQ83" s="62"/>
      <c r="AR83" s="62"/>
      <c r="AS83" s="62"/>
      <c r="AT83" s="62"/>
      <c r="AU83" s="62"/>
      <c r="AV83" s="62"/>
      <c r="AW83" s="62"/>
      <c r="AX83" s="62"/>
      <c r="AY83" s="20"/>
      <c r="AZ83" s="20"/>
      <c r="BA83" s="20"/>
      <c r="BB83" s="20"/>
      <c r="BC83" s="20"/>
      <c r="BD83" s="20"/>
      <c r="BE83" s="20"/>
      <c r="BF83" s="20"/>
      <c r="BG83" s="63"/>
      <c r="BH83" s="64"/>
      <c r="BI83" s="21"/>
      <c r="BJ83" s="21"/>
      <c r="BK83" s="21"/>
      <c r="BL83" s="21"/>
    </row>
    <row r="84" spans="3:64" ht="13.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1"/>
      <c r="AJ84" s="61"/>
      <c r="AK84" s="61"/>
      <c r="AL84" s="61"/>
      <c r="AM84" s="61"/>
      <c r="AN84" s="61"/>
      <c r="AO84" s="61"/>
      <c r="AP84" s="61"/>
      <c r="AQ84" s="62"/>
      <c r="AR84" s="62"/>
      <c r="AS84" s="62"/>
      <c r="AT84" s="62"/>
      <c r="AU84" s="62"/>
      <c r="AV84" s="62"/>
      <c r="AW84" s="62"/>
      <c r="AX84" s="62"/>
      <c r="AY84" s="20"/>
      <c r="AZ84" s="20"/>
      <c r="BA84" s="20"/>
      <c r="BB84" s="20"/>
      <c r="BC84" s="20"/>
      <c r="BD84" s="20"/>
      <c r="BE84" s="20"/>
      <c r="BF84" s="20"/>
      <c r="BG84" s="63"/>
      <c r="BH84" s="64"/>
      <c r="BI84" s="21"/>
      <c r="BJ84" s="21"/>
      <c r="BK84" s="21"/>
      <c r="BL84" s="21"/>
    </row>
    <row r="85" spans="3:64" ht="13.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1"/>
      <c r="AJ85" s="61"/>
      <c r="AK85" s="61"/>
      <c r="AL85" s="61"/>
      <c r="AM85" s="61"/>
      <c r="AN85" s="61"/>
      <c r="AO85" s="61"/>
      <c r="AP85" s="61"/>
      <c r="AQ85" s="62"/>
      <c r="AR85" s="62"/>
      <c r="AS85" s="62"/>
      <c r="AT85" s="62"/>
      <c r="AU85" s="62"/>
      <c r="AV85" s="62"/>
      <c r="AW85" s="62"/>
      <c r="AX85" s="62"/>
      <c r="AY85" s="20"/>
      <c r="AZ85" s="20"/>
      <c r="BA85" s="20"/>
      <c r="BB85" s="20"/>
      <c r="BC85" s="20"/>
      <c r="BD85" s="20"/>
      <c r="BE85" s="20"/>
      <c r="BF85" s="20"/>
      <c r="BG85" s="63"/>
      <c r="BH85" s="64"/>
      <c r="BI85" s="21"/>
      <c r="BJ85" s="21"/>
      <c r="BK85" s="21"/>
      <c r="BL85" s="21"/>
    </row>
    <row r="86" spans="3:64" ht="13.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1"/>
      <c r="AJ86" s="61"/>
      <c r="AK86" s="61"/>
      <c r="AL86" s="61"/>
      <c r="AM86" s="61"/>
      <c r="AN86" s="61"/>
      <c r="AO86" s="61"/>
      <c r="AP86" s="61"/>
      <c r="AQ86" s="62"/>
      <c r="AR86" s="62"/>
      <c r="AS86" s="62"/>
      <c r="AT86" s="62"/>
      <c r="AU86" s="62"/>
      <c r="AV86" s="62"/>
      <c r="AW86" s="62"/>
      <c r="AX86" s="62"/>
      <c r="AY86" s="20"/>
      <c r="AZ86" s="20"/>
      <c r="BA86" s="20"/>
      <c r="BB86" s="20"/>
      <c r="BC86" s="20"/>
      <c r="BD86" s="20"/>
      <c r="BE86" s="20"/>
      <c r="BF86" s="20"/>
      <c r="BG86" s="63"/>
      <c r="BH86" s="64"/>
      <c r="BI86" s="21"/>
      <c r="BJ86" s="21"/>
      <c r="BK86" s="21"/>
      <c r="BL86" s="21"/>
    </row>
    <row r="87" spans="3:64" ht="13.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1"/>
      <c r="AJ87" s="61"/>
      <c r="AK87" s="61"/>
      <c r="AL87" s="61"/>
      <c r="AM87" s="61"/>
      <c r="AN87" s="61"/>
      <c r="AO87" s="61"/>
      <c r="AP87" s="61"/>
      <c r="AQ87" s="62"/>
      <c r="AR87" s="62"/>
      <c r="AS87" s="62"/>
      <c r="AT87" s="62"/>
      <c r="AU87" s="62"/>
      <c r="AV87" s="62"/>
      <c r="AW87" s="62"/>
      <c r="AX87" s="62"/>
      <c r="AY87" s="20"/>
      <c r="AZ87" s="20"/>
      <c r="BA87" s="20"/>
      <c r="BB87" s="20"/>
      <c r="BC87" s="20"/>
      <c r="BD87" s="20"/>
      <c r="BE87" s="20"/>
      <c r="BF87" s="20"/>
      <c r="BG87" s="63"/>
      <c r="BH87" s="64"/>
      <c r="BI87" s="21"/>
      <c r="BJ87" s="21"/>
      <c r="BK87" s="21"/>
      <c r="BL87" s="21"/>
    </row>
    <row r="88" spans="3:64" ht="13.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1"/>
      <c r="AJ88" s="61"/>
      <c r="AK88" s="61"/>
      <c r="AL88" s="61"/>
      <c r="AM88" s="61"/>
      <c r="AN88" s="61"/>
      <c r="AO88" s="61"/>
      <c r="AP88" s="61"/>
      <c r="AQ88" s="62"/>
      <c r="AR88" s="62"/>
      <c r="AS88" s="62"/>
      <c r="AT88" s="62"/>
      <c r="AU88" s="62"/>
      <c r="AV88" s="62"/>
      <c r="AW88" s="62"/>
      <c r="AX88" s="62"/>
      <c r="AY88" s="20"/>
      <c r="AZ88" s="20"/>
      <c r="BA88" s="20"/>
      <c r="BB88" s="20"/>
      <c r="BC88" s="20"/>
      <c r="BD88" s="20"/>
      <c r="BE88" s="20"/>
      <c r="BF88" s="20"/>
      <c r="BG88" s="63"/>
      <c r="BH88" s="64"/>
      <c r="BI88" s="21"/>
      <c r="BJ88" s="21"/>
      <c r="BK88" s="21"/>
      <c r="BL88" s="21"/>
    </row>
    <row r="89" spans="3:64" ht="13.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1"/>
      <c r="AJ89" s="61"/>
      <c r="AK89" s="61"/>
      <c r="AL89" s="61"/>
      <c r="AM89" s="61"/>
      <c r="AN89" s="61"/>
      <c r="AO89" s="61"/>
      <c r="AP89" s="61"/>
      <c r="AQ89" s="62"/>
      <c r="AR89" s="62"/>
      <c r="AS89" s="62"/>
      <c r="AT89" s="62"/>
      <c r="AU89" s="62"/>
      <c r="AV89" s="62"/>
      <c r="AW89" s="62"/>
      <c r="AX89" s="62"/>
      <c r="AY89" s="20"/>
      <c r="AZ89" s="20"/>
      <c r="BA89" s="20"/>
      <c r="BB89" s="20"/>
      <c r="BC89" s="20"/>
      <c r="BD89" s="20"/>
      <c r="BE89" s="20"/>
      <c r="BF89" s="20"/>
      <c r="BG89" s="63"/>
      <c r="BH89" s="64"/>
      <c r="BI89" s="21"/>
      <c r="BJ89" s="21"/>
      <c r="BK89" s="21"/>
      <c r="BL89" s="21"/>
    </row>
    <row r="90" spans="3:64" ht="13.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1"/>
      <c r="AJ90" s="61"/>
      <c r="AK90" s="61"/>
      <c r="AL90" s="61"/>
      <c r="AM90" s="61"/>
      <c r="AN90" s="61"/>
      <c r="AO90" s="61"/>
      <c r="AP90" s="61"/>
      <c r="AQ90" s="62"/>
      <c r="AR90" s="62"/>
      <c r="AS90" s="62"/>
      <c r="AT90" s="62"/>
      <c r="AU90" s="62"/>
      <c r="AV90" s="62"/>
      <c r="AW90" s="62"/>
      <c r="AX90" s="62"/>
      <c r="AY90" s="20"/>
      <c r="AZ90" s="20"/>
      <c r="BA90" s="20"/>
      <c r="BB90" s="20"/>
      <c r="BC90" s="20"/>
      <c r="BD90" s="20"/>
      <c r="BE90" s="20"/>
      <c r="BF90" s="20"/>
      <c r="BG90" s="63"/>
      <c r="BH90" s="64"/>
      <c r="BI90" s="21"/>
      <c r="BJ90" s="21"/>
      <c r="BK90" s="21"/>
      <c r="BL90" s="21"/>
    </row>
    <row r="91" spans="3:64" ht="13.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1"/>
      <c r="AJ91" s="61"/>
      <c r="AK91" s="61"/>
      <c r="AL91" s="61"/>
      <c r="AM91" s="61"/>
      <c r="AN91" s="61"/>
      <c r="AO91" s="61"/>
      <c r="AP91" s="61"/>
      <c r="AQ91" s="62"/>
      <c r="AR91" s="62"/>
      <c r="AS91" s="62"/>
      <c r="AT91" s="62"/>
      <c r="AU91" s="62"/>
      <c r="AV91" s="62"/>
      <c r="AW91" s="62"/>
      <c r="AX91" s="62"/>
      <c r="AY91" s="20"/>
      <c r="AZ91" s="20"/>
      <c r="BA91" s="20"/>
      <c r="BB91" s="20"/>
      <c r="BC91" s="20"/>
      <c r="BD91" s="20"/>
      <c r="BE91" s="20"/>
      <c r="BF91" s="20"/>
      <c r="BG91" s="63"/>
      <c r="BH91" s="64"/>
      <c r="BI91" s="21"/>
      <c r="BJ91" s="21"/>
      <c r="BK91" s="21"/>
      <c r="BL91" s="21"/>
    </row>
    <row r="92" spans="3:64" ht="13.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1"/>
      <c r="AJ92" s="61"/>
      <c r="AK92" s="61"/>
      <c r="AL92" s="61"/>
      <c r="AM92" s="61"/>
      <c r="AN92" s="61"/>
      <c r="AO92" s="61"/>
      <c r="AP92" s="61"/>
      <c r="AQ92" s="62"/>
      <c r="AR92" s="62"/>
      <c r="AS92" s="62"/>
      <c r="AT92" s="62"/>
      <c r="AU92" s="62"/>
      <c r="AV92" s="62"/>
      <c r="AW92" s="62"/>
      <c r="AX92" s="62"/>
      <c r="AY92" s="20"/>
      <c r="AZ92" s="20"/>
      <c r="BA92" s="20"/>
      <c r="BB92" s="20"/>
      <c r="BC92" s="20"/>
      <c r="BD92" s="20"/>
      <c r="BE92" s="20"/>
      <c r="BF92" s="20"/>
      <c r="BG92" s="63"/>
      <c r="BH92" s="64"/>
      <c r="BI92" s="21"/>
      <c r="BJ92" s="21"/>
      <c r="BK92" s="21"/>
      <c r="BL92" s="21"/>
    </row>
    <row r="93" spans="3:64" ht="13.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1"/>
      <c r="AJ93" s="61"/>
      <c r="AK93" s="61"/>
      <c r="AL93" s="61"/>
      <c r="AM93" s="61"/>
      <c r="AN93" s="61"/>
      <c r="AO93" s="61"/>
      <c r="AP93" s="61"/>
      <c r="AQ93" s="62"/>
      <c r="AR93" s="62"/>
      <c r="AS93" s="62"/>
      <c r="AT93" s="62"/>
      <c r="AU93" s="62"/>
      <c r="AV93" s="62"/>
      <c r="AW93" s="62"/>
      <c r="AX93" s="62"/>
      <c r="AY93" s="20"/>
      <c r="AZ93" s="20"/>
      <c r="BA93" s="20"/>
      <c r="BB93" s="20"/>
      <c r="BC93" s="20"/>
      <c r="BD93" s="20"/>
      <c r="BE93" s="20"/>
      <c r="BF93" s="20"/>
      <c r="BG93" s="63"/>
      <c r="BH93" s="64"/>
      <c r="BI93" s="21"/>
      <c r="BJ93" s="21"/>
      <c r="BK93" s="21"/>
      <c r="BL93" s="21"/>
    </row>
    <row r="94" spans="3:64" ht="13.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1"/>
      <c r="AJ94" s="61"/>
      <c r="AK94" s="61"/>
      <c r="AL94" s="61"/>
      <c r="AM94" s="61"/>
      <c r="AN94" s="61"/>
      <c r="AO94" s="61"/>
      <c r="AP94" s="61"/>
      <c r="AQ94" s="62"/>
      <c r="AR94" s="62"/>
      <c r="AS94" s="62"/>
      <c r="AT94" s="62"/>
      <c r="AU94" s="62"/>
      <c r="AV94" s="62"/>
      <c r="AW94" s="62"/>
      <c r="AX94" s="62"/>
      <c r="AY94" s="20"/>
      <c r="AZ94" s="20"/>
      <c r="BA94" s="20"/>
      <c r="BB94" s="20"/>
      <c r="BC94" s="20"/>
      <c r="BD94" s="20"/>
      <c r="BE94" s="20"/>
      <c r="BF94" s="20"/>
      <c r="BG94" s="63"/>
      <c r="BH94" s="64"/>
      <c r="BI94" s="21"/>
      <c r="BJ94" s="21"/>
      <c r="BK94" s="21"/>
      <c r="BL94" s="21"/>
    </row>
    <row r="95" spans="3:64" ht="13.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1"/>
      <c r="AJ95" s="61"/>
      <c r="AK95" s="61"/>
      <c r="AL95" s="61"/>
      <c r="AM95" s="61"/>
      <c r="AN95" s="61"/>
      <c r="AO95" s="61"/>
      <c r="AP95" s="61"/>
      <c r="AQ95" s="62"/>
      <c r="AR95" s="62"/>
      <c r="AS95" s="62"/>
      <c r="AT95" s="62"/>
      <c r="AU95" s="62"/>
      <c r="AV95" s="62"/>
      <c r="AW95" s="62"/>
      <c r="AX95" s="62"/>
      <c r="AY95" s="20"/>
      <c r="AZ95" s="20"/>
      <c r="BA95" s="20"/>
      <c r="BB95" s="20"/>
      <c r="BC95" s="20"/>
      <c r="BD95" s="20"/>
      <c r="BE95" s="20"/>
      <c r="BF95" s="20"/>
      <c r="BG95" s="63"/>
      <c r="BH95" s="64"/>
      <c r="BI95" s="21"/>
      <c r="BJ95" s="21"/>
      <c r="BK95" s="21"/>
      <c r="BL95" s="21"/>
    </row>
    <row r="96" spans="3:64" ht="13.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1"/>
      <c r="AJ96" s="61"/>
      <c r="AK96" s="61"/>
      <c r="AL96" s="61"/>
      <c r="AM96" s="61"/>
      <c r="AN96" s="61"/>
      <c r="AO96" s="61"/>
      <c r="AP96" s="61"/>
      <c r="AQ96" s="62"/>
      <c r="AR96" s="62"/>
      <c r="AS96" s="62"/>
      <c r="AT96" s="62"/>
      <c r="AU96" s="62"/>
      <c r="AV96" s="62"/>
      <c r="AW96" s="62"/>
      <c r="AX96" s="62"/>
      <c r="AY96" s="20"/>
      <c r="AZ96" s="20"/>
      <c r="BA96" s="20"/>
      <c r="BB96" s="20"/>
      <c r="BC96" s="20"/>
      <c r="BD96" s="20"/>
      <c r="BE96" s="20"/>
      <c r="BF96" s="20"/>
      <c r="BG96" s="63"/>
      <c r="BH96" s="64"/>
      <c r="BI96" s="21"/>
      <c r="BJ96" s="21"/>
      <c r="BK96" s="21"/>
      <c r="BL96" s="21"/>
    </row>
    <row r="97" spans="3:64" ht="13.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1"/>
      <c r="AJ97" s="61"/>
      <c r="AK97" s="61"/>
      <c r="AL97" s="61"/>
      <c r="AM97" s="61"/>
      <c r="AN97" s="61"/>
      <c r="AO97" s="61"/>
      <c r="AP97" s="61"/>
      <c r="AQ97" s="62"/>
      <c r="AR97" s="62"/>
      <c r="AS97" s="62"/>
      <c r="AT97" s="62"/>
      <c r="AU97" s="62"/>
      <c r="AV97" s="62"/>
      <c r="AW97" s="62"/>
      <c r="AX97" s="62"/>
      <c r="AY97" s="20"/>
      <c r="AZ97" s="20"/>
      <c r="BA97" s="20"/>
      <c r="BB97" s="20"/>
      <c r="BC97" s="20"/>
      <c r="BD97" s="20"/>
      <c r="BE97" s="20"/>
      <c r="BF97" s="20"/>
      <c r="BG97" s="63"/>
      <c r="BH97" s="64"/>
      <c r="BI97" s="21"/>
      <c r="BJ97" s="21"/>
      <c r="BK97" s="21"/>
      <c r="BL97" s="21"/>
    </row>
    <row r="98" spans="3:64" ht="13.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1"/>
      <c r="AJ98" s="61"/>
      <c r="AK98" s="61"/>
      <c r="AL98" s="61"/>
      <c r="AM98" s="61"/>
      <c r="AN98" s="61"/>
      <c r="AO98" s="61"/>
      <c r="AP98" s="61"/>
      <c r="AQ98" s="62"/>
      <c r="AR98" s="62"/>
      <c r="AS98" s="62"/>
      <c r="AT98" s="62"/>
      <c r="AU98" s="62"/>
      <c r="AV98" s="62"/>
      <c r="AW98" s="62"/>
      <c r="AX98" s="62"/>
      <c r="AY98" s="20"/>
      <c r="AZ98" s="20"/>
      <c r="BA98" s="20"/>
      <c r="BB98" s="20"/>
      <c r="BC98" s="20"/>
      <c r="BD98" s="20"/>
      <c r="BE98" s="20"/>
      <c r="BF98" s="20"/>
      <c r="BG98" s="63"/>
      <c r="BH98" s="64"/>
      <c r="BI98" s="21"/>
      <c r="BJ98" s="21"/>
      <c r="BK98" s="21"/>
      <c r="BL98" s="21"/>
    </row>
    <row r="99" spans="3:64" ht="13.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1"/>
      <c r="AJ99" s="61"/>
      <c r="AK99" s="61"/>
      <c r="AL99" s="61"/>
      <c r="AM99" s="61"/>
      <c r="AN99" s="61"/>
      <c r="AO99" s="61"/>
      <c r="AP99" s="61"/>
      <c r="AQ99" s="62"/>
      <c r="AR99" s="62"/>
      <c r="AS99" s="62"/>
      <c r="AT99" s="62"/>
      <c r="AU99" s="62"/>
      <c r="AV99" s="62"/>
      <c r="AW99" s="62"/>
      <c r="AX99" s="62"/>
      <c r="AY99" s="20"/>
      <c r="AZ99" s="20"/>
      <c r="BA99" s="20"/>
      <c r="BB99" s="20"/>
      <c r="BC99" s="20"/>
      <c r="BD99" s="20"/>
      <c r="BE99" s="20"/>
      <c r="BF99" s="20"/>
      <c r="BG99" s="63"/>
      <c r="BH99" s="64"/>
      <c r="BI99" s="21"/>
      <c r="BJ99" s="21"/>
      <c r="BK99" s="21"/>
      <c r="BL99" s="21"/>
    </row>
    <row r="100" spans="3:64" ht="13.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1"/>
      <c r="AJ100" s="61"/>
      <c r="AK100" s="61"/>
      <c r="AL100" s="61"/>
      <c r="AM100" s="61"/>
      <c r="AN100" s="61"/>
      <c r="AO100" s="61"/>
      <c r="AP100" s="61"/>
      <c r="AQ100" s="62"/>
      <c r="AR100" s="62"/>
      <c r="AS100" s="62"/>
      <c r="AT100" s="62"/>
      <c r="AU100" s="62"/>
      <c r="AV100" s="62"/>
      <c r="AW100" s="62"/>
      <c r="AX100" s="62"/>
      <c r="AY100" s="20"/>
      <c r="AZ100" s="20"/>
      <c r="BA100" s="20"/>
      <c r="BB100" s="20"/>
      <c r="BC100" s="20"/>
      <c r="BD100" s="20"/>
      <c r="BE100" s="20"/>
      <c r="BF100" s="20"/>
      <c r="BG100" s="63"/>
      <c r="BH100" s="64"/>
      <c r="BI100" s="21"/>
      <c r="BJ100" s="21"/>
      <c r="BK100" s="21"/>
      <c r="BL100" s="21"/>
    </row>
    <row r="101" spans="3:64" ht="13.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1"/>
      <c r="AJ101" s="61"/>
      <c r="AK101" s="61"/>
      <c r="AL101" s="61"/>
      <c r="AM101" s="61"/>
      <c r="AN101" s="61"/>
      <c r="AO101" s="61"/>
      <c r="AP101" s="61"/>
      <c r="AQ101" s="62"/>
      <c r="AR101" s="62"/>
      <c r="AS101" s="62"/>
      <c r="AT101" s="62"/>
      <c r="AU101" s="62"/>
      <c r="AV101" s="62"/>
      <c r="AW101" s="62"/>
      <c r="AX101" s="62"/>
      <c r="AY101" s="20"/>
      <c r="AZ101" s="20"/>
      <c r="BA101" s="20"/>
      <c r="BB101" s="20"/>
      <c r="BC101" s="20"/>
      <c r="BD101" s="20"/>
      <c r="BE101" s="20"/>
      <c r="BF101" s="20"/>
      <c r="BG101" s="63"/>
      <c r="BH101" s="64"/>
      <c r="BI101" s="21"/>
      <c r="BJ101" s="21"/>
      <c r="BK101" s="21"/>
      <c r="BL101" s="21"/>
    </row>
    <row r="102" spans="3:64" ht="13.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1"/>
      <c r="AJ102" s="61"/>
      <c r="AK102" s="61"/>
      <c r="AL102" s="61"/>
      <c r="AM102" s="61"/>
      <c r="AN102" s="61"/>
      <c r="AO102" s="61"/>
      <c r="AP102" s="61"/>
      <c r="AQ102" s="62"/>
      <c r="AR102" s="62"/>
      <c r="AS102" s="62"/>
      <c r="AT102" s="62"/>
      <c r="AU102" s="62"/>
      <c r="AV102" s="62"/>
      <c r="AW102" s="62"/>
      <c r="AX102" s="62"/>
      <c r="AY102" s="20"/>
      <c r="AZ102" s="20"/>
      <c r="BA102" s="20"/>
      <c r="BB102" s="20"/>
      <c r="BC102" s="20"/>
      <c r="BD102" s="20"/>
      <c r="BE102" s="20"/>
      <c r="BF102" s="20"/>
      <c r="BG102" s="63"/>
      <c r="BH102" s="64"/>
      <c r="BI102" s="21"/>
      <c r="BJ102" s="21"/>
      <c r="BK102" s="21"/>
      <c r="BL102" s="21"/>
    </row>
    <row r="103" spans="3:64" ht="13.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1"/>
      <c r="AJ103" s="61"/>
      <c r="AK103" s="61"/>
      <c r="AL103" s="61"/>
      <c r="AM103" s="61"/>
      <c r="AN103" s="61"/>
      <c r="AO103" s="61"/>
      <c r="AP103" s="61"/>
      <c r="AQ103" s="62"/>
      <c r="AR103" s="62"/>
      <c r="AS103" s="62"/>
      <c r="AT103" s="62"/>
      <c r="AU103" s="62"/>
      <c r="AV103" s="62"/>
      <c r="AW103" s="62"/>
      <c r="AX103" s="62"/>
      <c r="AY103" s="20"/>
      <c r="AZ103" s="20"/>
      <c r="BA103" s="20"/>
      <c r="BB103" s="20"/>
      <c r="BC103" s="20"/>
      <c r="BD103" s="20"/>
      <c r="BE103" s="20"/>
      <c r="BF103" s="20"/>
      <c r="BG103" s="63"/>
      <c r="BH103" s="64"/>
      <c r="BI103" s="21"/>
      <c r="BJ103" s="21"/>
      <c r="BK103" s="21"/>
      <c r="BL103" s="21"/>
    </row>
    <row r="104" spans="3:64" ht="13.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1"/>
      <c r="AJ104" s="61"/>
      <c r="AK104" s="61"/>
      <c r="AL104" s="61"/>
      <c r="AM104" s="61"/>
      <c r="AN104" s="61"/>
      <c r="AO104" s="61"/>
      <c r="AP104" s="61"/>
      <c r="AQ104" s="62"/>
      <c r="AR104" s="62"/>
      <c r="AS104" s="62"/>
      <c r="AT104" s="62"/>
      <c r="AU104" s="62"/>
      <c r="AV104" s="62"/>
      <c r="AW104" s="62"/>
      <c r="AX104" s="62"/>
      <c r="AY104" s="20"/>
      <c r="AZ104" s="20"/>
      <c r="BA104" s="20"/>
      <c r="BB104" s="20"/>
      <c r="BC104" s="20"/>
      <c r="BD104" s="20"/>
      <c r="BE104" s="20"/>
      <c r="BF104" s="20"/>
      <c r="BG104" s="63"/>
      <c r="BH104" s="64"/>
      <c r="BI104" s="21"/>
      <c r="BJ104" s="21"/>
      <c r="BK104" s="21"/>
      <c r="BL104" s="21"/>
    </row>
    <row r="105" spans="3:64" ht="13.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1"/>
      <c r="AJ105" s="61"/>
      <c r="AK105" s="61"/>
      <c r="AL105" s="61"/>
      <c r="AM105" s="61"/>
      <c r="AN105" s="61"/>
      <c r="AO105" s="61"/>
      <c r="AP105" s="61"/>
      <c r="AQ105" s="62"/>
      <c r="AR105" s="62"/>
      <c r="AS105" s="62"/>
      <c r="AT105" s="62"/>
      <c r="AU105" s="62"/>
      <c r="AV105" s="62"/>
      <c r="AW105" s="62"/>
      <c r="AX105" s="62"/>
      <c r="AY105" s="20"/>
      <c r="AZ105" s="20"/>
      <c r="BA105" s="20"/>
      <c r="BB105" s="20"/>
      <c r="BC105" s="20"/>
      <c r="BD105" s="20"/>
      <c r="BE105" s="20"/>
      <c r="BF105" s="20"/>
      <c r="BG105" s="63"/>
      <c r="BH105" s="64"/>
      <c r="BI105" s="21"/>
      <c r="BJ105" s="21"/>
      <c r="BK105" s="21"/>
      <c r="BL105" s="21"/>
    </row>
    <row r="106" spans="3:64" ht="13.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1"/>
      <c r="AJ106" s="61"/>
      <c r="AK106" s="61"/>
      <c r="AL106" s="61"/>
      <c r="AM106" s="61"/>
      <c r="AN106" s="61"/>
      <c r="AO106" s="61"/>
      <c r="AP106" s="61"/>
      <c r="AQ106" s="62"/>
      <c r="AR106" s="62"/>
      <c r="AS106" s="62"/>
      <c r="AT106" s="62"/>
      <c r="AU106" s="62"/>
      <c r="AV106" s="62"/>
      <c r="AW106" s="62"/>
      <c r="AX106" s="62"/>
      <c r="AY106" s="20"/>
      <c r="AZ106" s="20"/>
      <c r="BA106" s="20"/>
      <c r="BB106" s="20"/>
      <c r="BC106" s="20"/>
      <c r="BD106" s="20"/>
      <c r="BE106" s="20"/>
      <c r="BF106" s="20"/>
      <c r="BG106" s="63"/>
      <c r="BH106" s="64"/>
      <c r="BI106" s="21"/>
      <c r="BJ106" s="21"/>
      <c r="BK106" s="21"/>
      <c r="BL106" s="21"/>
    </row>
  </sheetData>
  <sheetProtection sort="0" autoFilter="0"/>
  <autoFilter ref="B6:B49"/>
  <mergeCells count="28">
    <mergeCell ref="A51:B52"/>
    <mergeCell ref="J51:P52"/>
    <mergeCell ref="W51:AF52"/>
    <mergeCell ref="AU51:BC52"/>
    <mergeCell ref="BH5:BH6"/>
    <mergeCell ref="BC5:BF5"/>
    <mergeCell ref="AI5:AL5"/>
    <mergeCell ref="A5:A6"/>
    <mergeCell ref="AY5:BB5"/>
    <mergeCell ref="C5:F5"/>
    <mergeCell ref="K5:N5"/>
    <mergeCell ref="O5:R5"/>
    <mergeCell ref="G5:J5"/>
    <mergeCell ref="W5:Z5"/>
    <mergeCell ref="B5:B6"/>
    <mergeCell ref="AE5:AH5"/>
    <mergeCell ref="AQ5:AT5"/>
    <mergeCell ref="AU5:AX5"/>
    <mergeCell ref="A48:B48"/>
    <mergeCell ref="A1:BH1"/>
    <mergeCell ref="A2:BH2"/>
    <mergeCell ref="A3:BH3"/>
    <mergeCell ref="A4:BH4"/>
    <mergeCell ref="AM5:AP5"/>
    <mergeCell ref="BG5:BG6"/>
    <mergeCell ref="A47:B47"/>
    <mergeCell ref="S5:V5"/>
    <mergeCell ref="AA5:AD5"/>
  </mergeCells>
  <printOptions horizont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4"/>
  <sheetViews>
    <sheetView tabSelected="1" workbookViewId="0" topLeftCell="A1">
      <selection activeCell="L22" sqref="A1:O22"/>
    </sheetView>
  </sheetViews>
  <sheetFormatPr defaultColWidth="9.00390625" defaultRowHeight="12.75" outlineLevelRow="1"/>
  <cols>
    <col min="1" max="1" width="4.125" style="22" customWidth="1"/>
    <col min="2" max="2" width="7.375" style="22" customWidth="1"/>
    <col min="3" max="3" width="8.00390625" style="23" hidden="1" customWidth="1"/>
    <col min="4" max="4" width="8.00390625" style="23" customWidth="1"/>
    <col min="5" max="5" width="16.375" style="23" customWidth="1"/>
    <col min="6" max="6" width="14.375" style="23" customWidth="1"/>
    <col min="7" max="7" width="10.375" style="23" customWidth="1"/>
    <col min="8" max="8" width="3.125" style="23" customWidth="1"/>
    <col min="9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61" ht="15.75" outlineLevel="1">
      <c r="A1" s="288" t="str">
        <f>HYPERLINK('[1]реквизиты'!$K$7)</f>
        <v>ПРОТОКОЛ КОМАНДНОГО ПЕРВЕНСТВА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6"/>
      <c r="AE1" s="216"/>
      <c r="AF1" s="216"/>
      <c r="AG1" s="216"/>
      <c r="AH1" s="216"/>
      <c r="AI1" s="216"/>
      <c r="AJ1" s="216"/>
      <c r="AK1" s="216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</row>
    <row r="2" spans="1:61" ht="16.5" outlineLevel="1" thickBot="1">
      <c r="A2" s="276" t="str">
        <f>HYPERLINK('[1]реквизиты'!$K$10)</f>
        <v>среди округов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7"/>
      <c r="AE2" s="217"/>
      <c r="AF2" s="217"/>
      <c r="AG2" s="217"/>
      <c r="AH2" s="217"/>
      <c r="AI2" s="217"/>
      <c r="AJ2" s="217"/>
      <c r="AK2" s="217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>
        <f>SUM(AZ3,BA3,BB3)</f>
        <v>0</v>
      </c>
      <c r="BA2" s="280"/>
      <c r="BB2" s="280"/>
      <c r="BC2" s="280"/>
      <c r="BD2" s="280"/>
      <c r="BE2" s="280"/>
      <c r="BF2" s="280"/>
      <c r="BG2" s="280"/>
      <c r="BH2" s="280"/>
      <c r="BI2" s="280"/>
    </row>
    <row r="3" spans="1:61" ht="16.5" outlineLevel="1" thickBot="1">
      <c r="A3" s="277" t="str">
        <f>HYPERLINK('[2]реквизиты'!$A$2)</f>
        <v>Чемпионат России по САМБО среди женщин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  <c r="P3" s="214"/>
      <c r="Q3" s="214"/>
      <c r="R3" s="214"/>
      <c r="S3" s="214"/>
      <c r="T3" s="214"/>
      <c r="U3" s="214"/>
      <c r="V3" s="214" t="s">
        <v>9</v>
      </c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 t="s">
        <v>114</v>
      </c>
      <c r="AZ3" s="280">
        <f>SUBTOTAL(9,AZ7:AZ45)</f>
        <v>0</v>
      </c>
      <c r="BA3" s="280">
        <f>SUBTOTAL(9,BA7:BA45)</f>
        <v>0</v>
      </c>
      <c r="BB3" s="280">
        <f>SUBTOTAL(9,BB7:BB45)</f>
        <v>0</v>
      </c>
      <c r="BC3" s="280">
        <f>SUBTOTAL(9,BC7:BC45)</f>
        <v>0</v>
      </c>
      <c r="BD3" s="280"/>
      <c r="BE3" s="280"/>
      <c r="BF3" s="280"/>
      <c r="BG3" s="280"/>
      <c r="BH3" s="280"/>
      <c r="BI3" s="280"/>
    </row>
    <row r="4" spans="1:61" ht="15.75">
      <c r="A4" s="281" t="str">
        <f>HYPERLINK('[2]реквизиты'!$A$3)</f>
        <v>12-15 сентября 2008 г.        г. Астрахань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</row>
    <row r="5" spans="1:8" ht="6" customHeight="1" thickBot="1">
      <c r="A5" s="24"/>
      <c r="H5" s="22"/>
    </row>
    <row r="6" spans="4:44" s="25" customFormat="1" ht="20.25" customHeight="1">
      <c r="D6" s="284" t="s">
        <v>104</v>
      </c>
      <c r="E6" s="282" t="s">
        <v>79</v>
      </c>
      <c r="F6" s="286" t="s">
        <v>173</v>
      </c>
      <c r="G6" s="232" t="s">
        <v>62</v>
      </c>
      <c r="AP6" s="108"/>
      <c r="AQ6" s="109"/>
      <c r="AR6" s="110"/>
    </row>
    <row r="7" spans="4:44" s="25" customFormat="1" ht="22.5" customHeight="1">
      <c r="D7" s="285"/>
      <c r="E7" s="283"/>
      <c r="F7" s="287"/>
      <c r="G7" s="233"/>
      <c r="AP7" s="108"/>
      <c r="AQ7" s="109"/>
      <c r="AR7" s="110"/>
    </row>
    <row r="8" spans="4:44" s="25" customFormat="1" ht="30" customHeight="1">
      <c r="D8" s="220">
        <v>1</v>
      </c>
      <c r="E8" s="43" t="s">
        <v>68</v>
      </c>
      <c r="F8" s="44" t="s">
        <v>157</v>
      </c>
      <c r="G8" s="221" t="s">
        <v>116</v>
      </c>
      <c r="AP8" s="108"/>
      <c r="AQ8" s="109"/>
      <c r="AR8" s="110"/>
    </row>
    <row r="9" spans="4:44" s="25" customFormat="1" ht="30" customHeight="1">
      <c r="D9" s="222">
        <v>2</v>
      </c>
      <c r="E9" s="45" t="s">
        <v>72</v>
      </c>
      <c r="F9" s="46" t="s">
        <v>154</v>
      </c>
      <c r="G9" s="223" t="s">
        <v>117</v>
      </c>
      <c r="AP9" s="108"/>
      <c r="AQ9" s="109"/>
      <c r="AR9" s="110"/>
    </row>
    <row r="10" spans="4:44" s="25" customFormat="1" ht="30" customHeight="1">
      <c r="D10" s="224">
        <v>3</v>
      </c>
      <c r="E10" s="47" t="s">
        <v>73</v>
      </c>
      <c r="F10" s="48" t="s">
        <v>156</v>
      </c>
      <c r="G10" s="225" t="s">
        <v>118</v>
      </c>
      <c r="AP10" s="108"/>
      <c r="AQ10" s="109"/>
      <c r="AR10" s="110"/>
    </row>
    <row r="11" spans="4:44" s="25" customFormat="1" ht="30" customHeight="1">
      <c r="D11" s="226">
        <v>4</v>
      </c>
      <c r="E11" s="42" t="s">
        <v>70</v>
      </c>
      <c r="F11" s="41" t="s">
        <v>158</v>
      </c>
      <c r="G11" s="227" t="s">
        <v>119</v>
      </c>
      <c r="AP11" s="108"/>
      <c r="AQ11" s="109"/>
      <c r="AR11" s="110"/>
    </row>
    <row r="12" spans="4:44" s="25" customFormat="1" ht="30" customHeight="1">
      <c r="D12" s="226">
        <v>5</v>
      </c>
      <c r="E12" s="42" t="s">
        <v>115</v>
      </c>
      <c r="F12" s="41" t="s">
        <v>159</v>
      </c>
      <c r="G12" s="227" t="s">
        <v>120</v>
      </c>
      <c r="AP12" s="108"/>
      <c r="AQ12" s="109"/>
      <c r="AR12" s="110"/>
    </row>
    <row r="13" spans="4:44" s="25" customFormat="1" ht="30" customHeight="1">
      <c r="D13" s="226">
        <v>6</v>
      </c>
      <c r="E13" s="42" t="s">
        <v>151</v>
      </c>
      <c r="F13" s="41" t="s">
        <v>153</v>
      </c>
      <c r="G13" s="227" t="s">
        <v>121</v>
      </c>
      <c r="AP13" s="108"/>
      <c r="AQ13" s="109"/>
      <c r="AR13" s="110"/>
    </row>
    <row r="14" spans="4:44" s="25" customFormat="1" ht="30" customHeight="1">
      <c r="D14" s="226">
        <v>7</v>
      </c>
      <c r="E14" s="42" t="s">
        <v>78</v>
      </c>
      <c r="F14" s="41" t="s">
        <v>152</v>
      </c>
      <c r="G14" s="227" t="s">
        <v>122</v>
      </c>
      <c r="AP14" s="108"/>
      <c r="AQ14" s="109"/>
      <c r="AR14" s="110"/>
    </row>
    <row r="15" spans="4:43" s="25" customFormat="1" ht="30" customHeight="1">
      <c r="D15" s="226">
        <v>8</v>
      </c>
      <c r="E15" s="42" t="s">
        <v>71</v>
      </c>
      <c r="F15" s="41" t="s">
        <v>121</v>
      </c>
      <c r="G15" s="227" t="s">
        <v>160</v>
      </c>
      <c r="AP15" s="107"/>
      <c r="AQ15" s="110"/>
    </row>
    <row r="16" spans="4:42" s="25" customFormat="1" ht="30" customHeight="1" thickBot="1">
      <c r="D16" s="228">
        <v>9</v>
      </c>
      <c r="E16" s="229" t="s">
        <v>69</v>
      </c>
      <c r="F16" s="230" t="s">
        <v>155</v>
      </c>
      <c r="G16" s="231" t="s">
        <v>161</v>
      </c>
      <c r="AP16" s="107"/>
    </row>
    <row r="17" spans="8:42" s="26" customFormat="1" ht="16.5">
      <c r="H17" s="27"/>
      <c r="AP17" s="107"/>
    </row>
    <row r="18" spans="1:42" s="26" customFormat="1" ht="65.25" customHeight="1">
      <c r="A18" s="30"/>
      <c r="B18" s="31"/>
      <c r="C18" s="31"/>
      <c r="D18" s="31"/>
      <c r="E18" s="31"/>
      <c r="AP18" s="107"/>
    </row>
    <row r="19" spans="1:12" s="26" customFormat="1" ht="14.25" customHeight="1">
      <c r="A19" s="106" t="str">
        <f>HYPERLINK('[1]реквизиты'!$A$20)</f>
        <v>Гл. судья, судья МК</v>
      </c>
      <c r="B19" s="234"/>
      <c r="C19" s="234"/>
      <c r="D19" s="235"/>
      <c r="F19" s="170"/>
      <c r="G19" s="236" t="str">
        <f>HYPERLINK('[2]реквизиты'!$G$20)</f>
        <v>Р.М. Бабоян</v>
      </c>
      <c r="H19" s="170"/>
      <c r="I19" s="169" t="str">
        <f>HYPERLINK('[2]реквизиты'!$G$21)</f>
        <v>/г.Армавир/</v>
      </c>
      <c r="J19" s="17"/>
      <c r="K19" s="100"/>
      <c r="L19" s="100"/>
    </row>
    <row r="20" spans="1:12" s="26" customFormat="1" ht="16.5">
      <c r="A20" s="32"/>
      <c r="B20" s="234"/>
      <c r="C20" s="234"/>
      <c r="D20" s="235"/>
      <c r="E20" s="218"/>
      <c r="F20" s="239"/>
      <c r="G20" s="237"/>
      <c r="H20" s="171"/>
      <c r="I20" s="105"/>
      <c r="J20" s="105"/>
      <c r="K20" s="100"/>
      <c r="L20" s="100"/>
    </row>
    <row r="21" spans="1:12" s="26" customFormat="1" ht="24.75" customHeight="1">
      <c r="A21" s="106" t="str">
        <f>HYPERLINK('[1]реквизиты'!$A$22)</f>
        <v>Гл. секретарь, судья МК</v>
      </c>
      <c r="B21" s="234"/>
      <c r="C21" s="234"/>
      <c r="D21" s="235"/>
      <c r="E21" s="219"/>
      <c r="F21" s="240"/>
      <c r="G21" s="238" t="str">
        <f>HYPERLINK('[2]реквизиты'!$G$22)</f>
        <v>Н.Ю.Глушкова</v>
      </c>
      <c r="H21" s="172"/>
      <c r="I21" s="169" t="str">
        <f>HYPERLINK('[2]реквизиты'!$G$23)</f>
        <v>/г.Рязань/</v>
      </c>
      <c r="J21" s="105"/>
      <c r="K21" s="100"/>
      <c r="L21" s="100"/>
    </row>
    <row r="22" spans="2:7" s="26" customFormat="1" ht="16.5">
      <c r="B22" s="235"/>
      <c r="C22" s="235"/>
      <c r="D22" s="235"/>
      <c r="E22" s="235"/>
      <c r="F22" s="235"/>
      <c r="G22" s="235"/>
    </row>
    <row r="23" spans="2:42" s="26" customFormat="1" ht="16.5">
      <c r="B23" s="235"/>
      <c r="C23" s="235"/>
      <c r="D23" s="235"/>
      <c r="E23" s="235"/>
      <c r="F23" s="235"/>
      <c r="G23" s="235"/>
      <c r="H23" s="27"/>
      <c r="AP23" s="107"/>
    </row>
    <row r="24" spans="2:42" s="26" customFormat="1" ht="16.5">
      <c r="B24" s="235"/>
      <c r="C24" s="235"/>
      <c r="D24" s="235"/>
      <c r="E24" s="235"/>
      <c r="F24" s="235"/>
      <c r="G24" s="235"/>
      <c r="H24" s="27"/>
      <c r="AP24" s="107"/>
    </row>
    <row r="25" spans="8:42" s="26" customFormat="1" ht="16.5">
      <c r="H25" s="27"/>
      <c r="AP25" s="107"/>
    </row>
    <row r="26" spans="8:42" s="26" customFormat="1" ht="16.5">
      <c r="H26" s="27"/>
      <c r="AP26" s="107"/>
    </row>
    <row r="27" spans="7:42" s="28" customFormat="1" ht="15.75">
      <c r="G27" s="29"/>
      <c r="H27" s="29"/>
      <c r="AP27" s="107"/>
    </row>
    <row r="28" spans="3:42" ht="15.75">
      <c r="C28" s="22"/>
      <c r="D28" s="22"/>
      <c r="E28" s="22"/>
      <c r="F28" s="22"/>
      <c r="AP28" s="107"/>
    </row>
    <row r="29" spans="3:42" ht="15.75">
      <c r="C29" s="22"/>
      <c r="D29" s="22"/>
      <c r="E29" s="22"/>
      <c r="F29" s="22"/>
      <c r="AP29" s="107"/>
    </row>
    <row r="30" spans="3:42" ht="16.5">
      <c r="C30" s="22"/>
      <c r="D30" s="22"/>
      <c r="E30" s="22"/>
      <c r="F30" s="22"/>
      <c r="O30" s="26"/>
      <c r="P30" s="26"/>
      <c r="Q30" s="26"/>
      <c r="AP30" s="107"/>
    </row>
    <row r="31" spans="3:42" ht="16.5">
      <c r="C31" s="22"/>
      <c r="D31" s="22"/>
      <c r="E31" s="22"/>
      <c r="F31" s="22"/>
      <c r="O31" s="26"/>
      <c r="P31" s="26"/>
      <c r="Q31" s="26"/>
      <c r="AP31" s="107"/>
    </row>
    <row r="32" spans="3:42" ht="16.5">
      <c r="C32" s="22"/>
      <c r="D32" s="22"/>
      <c r="E32" s="22"/>
      <c r="F32" s="22"/>
      <c r="O32" s="26"/>
      <c r="P32" s="26"/>
      <c r="Q32" s="26"/>
      <c r="AP32" s="107"/>
    </row>
    <row r="33" spans="3:42" ht="16.5">
      <c r="C33" s="22"/>
      <c r="D33" s="22"/>
      <c r="E33" s="22"/>
      <c r="F33" s="22"/>
      <c r="O33" s="26"/>
      <c r="P33" s="26"/>
      <c r="Q33" s="26"/>
      <c r="AP33" s="107"/>
    </row>
    <row r="37" ht="15.75">
      <c r="AP37" s="107"/>
    </row>
    <row r="38" ht="15.75">
      <c r="AP38" s="107"/>
    </row>
    <row r="39" ht="15.75">
      <c r="AP39" s="107"/>
    </row>
    <row r="42" ht="15.75">
      <c r="AP42" s="107"/>
    </row>
    <row r="43" ht="15.75">
      <c r="AP43" s="107"/>
    </row>
    <row r="44" ht="15.75">
      <c r="AP44" s="107"/>
    </row>
    <row r="45" ht="15.75">
      <c r="AP45" s="107"/>
    </row>
    <row r="46" ht="15.75">
      <c r="AP46" s="107"/>
    </row>
    <row r="47" ht="15.75">
      <c r="AP47" s="107"/>
    </row>
    <row r="48" ht="15.75">
      <c r="AP48" s="107"/>
    </row>
    <row r="49" ht="15.75">
      <c r="AP49" s="107"/>
    </row>
    <row r="50" ht="15.75">
      <c r="AP50" s="107"/>
    </row>
    <row r="51" ht="15.75">
      <c r="AP51" s="107"/>
    </row>
    <row r="52" ht="15.75">
      <c r="AP52" s="107"/>
    </row>
    <row r="53" ht="15.75">
      <c r="AP53" s="107"/>
    </row>
    <row r="54" ht="15.75">
      <c r="AP54" s="107"/>
    </row>
    <row r="55" ht="15.75">
      <c r="AP55" s="107"/>
    </row>
    <row r="57" ht="15.75">
      <c r="AP57" s="107"/>
    </row>
    <row r="58" ht="15.75">
      <c r="AP58" s="107"/>
    </row>
    <row r="59" ht="15.75">
      <c r="AP59" s="107"/>
    </row>
    <row r="60" ht="15.75">
      <c r="AP60" s="107"/>
    </row>
    <row r="61" ht="15.75">
      <c r="AP61" s="107"/>
    </row>
    <row r="62" ht="15.75">
      <c r="AP62" s="107"/>
    </row>
    <row r="63" ht="15.75">
      <c r="AP63" s="107"/>
    </row>
    <row r="64" ht="15.75">
      <c r="AP64" s="107"/>
    </row>
  </sheetData>
  <sheetProtection sort="0" autoFilter="0"/>
  <mergeCells count="10">
    <mergeCell ref="A1:O1"/>
    <mergeCell ref="AL4:BI4"/>
    <mergeCell ref="A4:O4"/>
    <mergeCell ref="E6:E7"/>
    <mergeCell ref="D6:D7"/>
    <mergeCell ref="F6:F7"/>
    <mergeCell ref="A2:O2"/>
    <mergeCell ref="A3:O3"/>
    <mergeCell ref="AL2:BI2"/>
    <mergeCell ref="AL3:B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3"/>
  <sheetViews>
    <sheetView workbookViewId="0" topLeftCell="A1">
      <selection activeCell="E102" sqref="E102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7" t="s">
        <v>67</v>
      </c>
      <c r="C1" s="8" t="s">
        <v>106</v>
      </c>
      <c r="D1" s="5"/>
    </row>
    <row r="2" spans="1:4" s="2" customFormat="1" ht="12.75">
      <c r="A2" s="1">
        <v>2</v>
      </c>
      <c r="B2" s="9" t="s">
        <v>65</v>
      </c>
      <c r="C2" s="10" t="s">
        <v>56</v>
      </c>
      <c r="D2" s="4"/>
    </row>
    <row r="3" spans="1:4" s="2" customFormat="1" ht="12.75">
      <c r="A3" s="1">
        <v>3</v>
      </c>
      <c r="B3" s="9" t="s">
        <v>67</v>
      </c>
      <c r="C3" s="10" t="s">
        <v>80</v>
      </c>
      <c r="D3" s="4"/>
    </row>
    <row r="4" spans="1:4" s="2" customFormat="1" ht="12.75">
      <c r="A4" s="1">
        <v>4</v>
      </c>
      <c r="B4" s="9" t="s">
        <v>67</v>
      </c>
      <c r="C4" s="8" t="s">
        <v>90</v>
      </c>
      <c r="D4" s="4"/>
    </row>
    <row r="5" spans="1:4" s="2" customFormat="1" ht="12.75">
      <c r="A5" s="1">
        <v>5</v>
      </c>
      <c r="B5" s="9" t="s">
        <v>74</v>
      </c>
      <c r="C5" s="8" t="s">
        <v>96</v>
      </c>
      <c r="D5" s="4"/>
    </row>
    <row r="6" spans="1:4" s="2" customFormat="1" ht="12.75">
      <c r="A6" s="1">
        <v>6</v>
      </c>
      <c r="B6" s="9" t="s">
        <v>66</v>
      </c>
      <c r="C6" s="8" t="s">
        <v>10</v>
      </c>
      <c r="D6" s="4"/>
    </row>
    <row r="7" spans="1:4" s="2" customFormat="1" ht="12.75">
      <c r="A7" s="1">
        <v>7</v>
      </c>
      <c r="B7" s="9" t="s">
        <v>65</v>
      </c>
      <c r="C7" s="8" t="s">
        <v>97</v>
      </c>
      <c r="D7" s="4"/>
    </row>
    <row r="8" spans="1:4" s="2" customFormat="1" ht="12.75">
      <c r="A8" s="1">
        <v>8</v>
      </c>
      <c r="B8" s="9" t="s">
        <v>75</v>
      </c>
      <c r="C8" s="10" t="s">
        <v>57</v>
      </c>
      <c r="D8" s="4"/>
    </row>
    <row r="9" spans="1:4" s="2" customFormat="1" ht="12.75">
      <c r="A9" s="1">
        <v>9</v>
      </c>
      <c r="B9" s="9" t="s">
        <v>64</v>
      </c>
      <c r="C9" s="8" t="s">
        <v>98</v>
      </c>
      <c r="D9" s="4"/>
    </row>
    <row r="10" spans="1:4" s="2" customFormat="1" ht="12.75">
      <c r="A10" s="1">
        <v>10</v>
      </c>
      <c r="B10" s="9" t="s">
        <v>64</v>
      </c>
      <c r="C10" s="8" t="s">
        <v>11</v>
      </c>
      <c r="D10" s="4"/>
    </row>
    <row r="11" spans="1:4" s="2" customFormat="1" ht="12.75">
      <c r="A11" s="1">
        <v>11</v>
      </c>
      <c r="B11" s="9" t="s">
        <v>67</v>
      </c>
      <c r="C11" s="8" t="s">
        <v>58</v>
      </c>
      <c r="D11" s="4"/>
    </row>
    <row r="12" spans="1:4" s="2" customFormat="1" ht="12.75">
      <c r="A12" s="1">
        <v>12</v>
      </c>
      <c r="B12" s="9" t="s">
        <v>64</v>
      </c>
      <c r="C12" s="8" t="s">
        <v>12</v>
      </c>
      <c r="D12" s="4"/>
    </row>
    <row r="13" spans="1:4" s="2" customFormat="1" ht="12.75">
      <c r="A13" s="1">
        <v>13</v>
      </c>
      <c r="B13" s="9" t="s">
        <v>65</v>
      </c>
      <c r="C13" s="8" t="s">
        <v>13</v>
      </c>
      <c r="D13" s="4"/>
    </row>
    <row r="14" spans="1:4" s="2" customFormat="1" ht="12.75">
      <c r="A14" s="1">
        <v>14</v>
      </c>
      <c r="B14" s="9" t="s">
        <v>66</v>
      </c>
      <c r="C14" s="8" t="s">
        <v>14</v>
      </c>
      <c r="D14" s="4"/>
    </row>
    <row r="15" spans="1:4" s="2" customFormat="1" ht="12.75">
      <c r="A15" s="1">
        <v>15</v>
      </c>
      <c r="B15" s="9" t="s">
        <v>64</v>
      </c>
      <c r="C15" s="8" t="s">
        <v>45</v>
      </c>
      <c r="D15" s="4"/>
    </row>
    <row r="16" spans="1:4" s="2" customFormat="1" ht="12.75">
      <c r="A16" s="1">
        <v>16</v>
      </c>
      <c r="B16" s="9" t="s">
        <v>65</v>
      </c>
      <c r="C16" s="8" t="s">
        <v>59</v>
      </c>
      <c r="D16" s="4"/>
    </row>
    <row r="17" spans="1:4" s="2" customFormat="1" ht="12.75">
      <c r="A17" s="1">
        <v>17</v>
      </c>
      <c r="B17" s="9" t="s">
        <v>74</v>
      </c>
      <c r="C17" s="8" t="s">
        <v>105</v>
      </c>
      <c r="D17" s="4"/>
    </row>
    <row r="18" spans="1:4" s="2" customFormat="1" ht="12.75">
      <c r="A18" s="1">
        <v>18</v>
      </c>
      <c r="B18" s="11" t="s">
        <v>64</v>
      </c>
      <c r="C18" s="8" t="s">
        <v>99</v>
      </c>
      <c r="D18" s="3"/>
    </row>
    <row r="19" spans="1:4" s="2" customFormat="1" ht="12.75">
      <c r="A19" s="1">
        <v>19</v>
      </c>
      <c r="B19" s="9" t="s">
        <v>65</v>
      </c>
      <c r="C19" s="8" t="s">
        <v>81</v>
      </c>
      <c r="D19" s="4"/>
    </row>
    <row r="20" spans="1:4" s="2" customFormat="1" ht="12.75">
      <c r="A20" s="1">
        <v>20</v>
      </c>
      <c r="B20" s="9" t="s">
        <v>67</v>
      </c>
      <c r="C20" s="8" t="s">
        <v>15</v>
      </c>
      <c r="D20" s="4"/>
    </row>
    <row r="21" spans="1:4" s="2" customFormat="1" ht="12.75">
      <c r="A21" s="1">
        <v>21</v>
      </c>
      <c r="B21" s="11" t="s">
        <v>65</v>
      </c>
      <c r="C21" s="8" t="s">
        <v>82</v>
      </c>
      <c r="D21" s="3"/>
    </row>
    <row r="22" spans="1:4" s="2" customFormat="1" ht="12.75">
      <c r="A22" s="1">
        <v>22</v>
      </c>
      <c r="B22" s="9" t="s">
        <v>66</v>
      </c>
      <c r="C22" s="8" t="s">
        <v>54</v>
      </c>
      <c r="D22" s="4"/>
    </row>
    <row r="23" spans="1:4" s="2" customFormat="1" ht="12.75">
      <c r="A23" s="1">
        <v>23</v>
      </c>
      <c r="B23" s="9" t="s">
        <v>65</v>
      </c>
      <c r="C23" s="8" t="s">
        <v>83</v>
      </c>
      <c r="D23" s="4"/>
    </row>
    <row r="24" spans="1:4" s="2" customFormat="1" ht="12.75">
      <c r="A24" s="1">
        <v>24</v>
      </c>
      <c r="B24" s="9" t="s">
        <v>64</v>
      </c>
      <c r="C24" s="8" t="s">
        <v>16</v>
      </c>
      <c r="D24" s="4"/>
    </row>
    <row r="25" spans="1:4" s="2" customFormat="1" ht="12.75">
      <c r="A25" s="1">
        <v>25</v>
      </c>
      <c r="B25" s="9" t="s">
        <v>74</v>
      </c>
      <c r="C25" s="8" t="s">
        <v>17</v>
      </c>
      <c r="D25" s="4"/>
    </row>
    <row r="26" spans="1:4" s="2" customFormat="1" ht="12.75">
      <c r="A26" s="1">
        <v>26</v>
      </c>
      <c r="B26" s="11" t="s">
        <v>65</v>
      </c>
      <c r="C26" s="8" t="s">
        <v>84</v>
      </c>
      <c r="D26" s="3"/>
    </row>
    <row r="27" spans="1:4" s="2" customFormat="1" ht="12.75">
      <c r="A27" s="1">
        <v>27</v>
      </c>
      <c r="B27" s="9" t="s">
        <v>66</v>
      </c>
      <c r="C27" s="8" t="s">
        <v>18</v>
      </c>
      <c r="D27" s="4"/>
    </row>
    <row r="28" spans="1:4" s="2" customFormat="1" ht="12.75">
      <c r="A28" s="1">
        <v>28</v>
      </c>
      <c r="B28" s="9" t="s">
        <v>67</v>
      </c>
      <c r="C28" s="8" t="s">
        <v>19</v>
      </c>
      <c r="D28" s="4"/>
    </row>
    <row r="29" spans="1:4" s="2" customFormat="1" ht="12.75">
      <c r="A29" s="1">
        <v>29</v>
      </c>
      <c r="B29" s="9" t="s">
        <v>75</v>
      </c>
      <c r="C29" s="8" t="s">
        <v>20</v>
      </c>
      <c r="D29" s="4"/>
    </row>
    <row r="30" spans="1:4" s="2" customFormat="1" ht="12.75">
      <c r="A30" s="1">
        <v>30</v>
      </c>
      <c r="B30" s="9" t="s">
        <v>66</v>
      </c>
      <c r="C30" s="8" t="s">
        <v>60</v>
      </c>
      <c r="D30" s="4"/>
    </row>
    <row r="31" spans="1:4" s="2" customFormat="1" ht="12.75">
      <c r="A31" s="1">
        <v>31</v>
      </c>
      <c r="B31" s="9" t="s">
        <v>74</v>
      </c>
      <c r="C31" s="8" t="s">
        <v>107</v>
      </c>
      <c r="D31" s="4"/>
    </row>
    <row r="32" spans="1:4" s="2" customFormat="1" ht="12.75">
      <c r="A32" s="1">
        <v>32</v>
      </c>
      <c r="B32" s="9" t="s">
        <v>64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91</v>
      </c>
      <c r="D33" s="4"/>
    </row>
    <row r="34" spans="1:4" s="2" customFormat="1" ht="12.75">
      <c r="A34" s="1">
        <v>34</v>
      </c>
      <c r="B34" s="9" t="s">
        <v>67</v>
      </c>
      <c r="C34" s="8" t="s">
        <v>92</v>
      </c>
      <c r="D34" s="4"/>
    </row>
    <row r="35" spans="1:4" s="2" customFormat="1" ht="12.75">
      <c r="A35" s="1">
        <v>35</v>
      </c>
      <c r="B35" s="9" t="s">
        <v>77</v>
      </c>
      <c r="C35" s="8" t="s">
        <v>21</v>
      </c>
      <c r="D35" s="4"/>
    </row>
    <row r="36" spans="1:4" s="2" customFormat="1" ht="12.75">
      <c r="A36" s="1">
        <v>36</v>
      </c>
      <c r="B36" s="9" t="s">
        <v>64</v>
      </c>
      <c r="C36" s="8" t="s">
        <v>22</v>
      </c>
      <c r="D36" s="4"/>
    </row>
    <row r="37" spans="1:4" s="2" customFormat="1" ht="12.75">
      <c r="A37" s="1">
        <v>37</v>
      </c>
      <c r="B37" s="9" t="s">
        <v>66</v>
      </c>
      <c r="C37" s="8" t="s">
        <v>23</v>
      </c>
      <c r="D37" s="4"/>
    </row>
    <row r="38" spans="1:4" s="2" customFormat="1" ht="12.75">
      <c r="A38" s="1">
        <v>38</v>
      </c>
      <c r="B38" s="9" t="s">
        <v>64</v>
      </c>
      <c r="C38" s="8" t="s">
        <v>24</v>
      </c>
      <c r="D38" s="4"/>
    </row>
    <row r="39" spans="1:4" s="2" customFormat="1" ht="12.75">
      <c r="A39" s="1">
        <v>39</v>
      </c>
      <c r="B39" s="9" t="s">
        <v>74</v>
      </c>
      <c r="C39" s="8" t="s">
        <v>25</v>
      </c>
      <c r="D39" s="4"/>
    </row>
    <row r="40" spans="1:4" s="2" customFormat="1" ht="12.75">
      <c r="A40" s="1">
        <v>40</v>
      </c>
      <c r="B40" s="9" t="s">
        <v>75</v>
      </c>
      <c r="C40" s="8" t="s">
        <v>85</v>
      </c>
      <c r="D40" s="4"/>
    </row>
    <row r="41" spans="1:4" s="2" customFormat="1" ht="12.75">
      <c r="A41" s="1">
        <v>41</v>
      </c>
      <c r="B41" s="11" t="s">
        <v>75</v>
      </c>
      <c r="C41" s="8" t="s">
        <v>86</v>
      </c>
      <c r="D41" s="3"/>
    </row>
    <row r="42" spans="1:4" s="2" customFormat="1" ht="12.75">
      <c r="A42" s="1">
        <v>42</v>
      </c>
      <c r="B42" s="9" t="s">
        <v>4</v>
      </c>
      <c r="C42" s="8" t="s">
        <v>4</v>
      </c>
      <c r="D42" s="4"/>
    </row>
    <row r="43" spans="1:4" s="2" customFormat="1" ht="12.75">
      <c r="A43" s="1">
        <v>43</v>
      </c>
      <c r="B43" s="9" t="s">
        <v>64</v>
      </c>
      <c r="C43" s="8" t="s">
        <v>26</v>
      </c>
      <c r="D43" s="4"/>
    </row>
    <row r="44" spans="1:4" s="2" customFormat="1" ht="12.75">
      <c r="A44" s="1">
        <v>44</v>
      </c>
      <c r="B44" s="9" t="s">
        <v>66</v>
      </c>
      <c r="C44" s="8" t="s">
        <v>27</v>
      </c>
      <c r="D44" s="4"/>
    </row>
    <row r="45" spans="1:4" s="2" customFormat="1" ht="12.75">
      <c r="A45" s="1">
        <v>45</v>
      </c>
      <c r="B45" s="9" t="s">
        <v>66</v>
      </c>
      <c r="C45" s="8" t="s">
        <v>108</v>
      </c>
      <c r="D45" s="4"/>
    </row>
    <row r="46" spans="1:4" s="2" customFormat="1" ht="12.75">
      <c r="A46" s="1">
        <v>46</v>
      </c>
      <c r="B46" s="9" t="s">
        <v>75</v>
      </c>
      <c r="C46" s="8" t="s">
        <v>28</v>
      </c>
      <c r="D46" s="4"/>
    </row>
    <row r="47" spans="1:4" s="2" customFormat="1" ht="12.75">
      <c r="A47" s="1">
        <v>47</v>
      </c>
      <c r="B47" s="9" t="s">
        <v>66</v>
      </c>
      <c r="C47" s="8" t="s">
        <v>29</v>
      </c>
      <c r="D47" s="4"/>
    </row>
    <row r="48" spans="1:4" s="2" customFormat="1" ht="12.75">
      <c r="A48" s="1">
        <v>48</v>
      </c>
      <c r="B48" s="9" t="s">
        <v>67</v>
      </c>
      <c r="C48" s="8" t="s">
        <v>30</v>
      </c>
      <c r="D48" s="4"/>
    </row>
    <row r="49" spans="1:4" s="2" customFormat="1" ht="12.75">
      <c r="A49" s="1">
        <v>49</v>
      </c>
      <c r="B49" s="9" t="s">
        <v>67</v>
      </c>
      <c r="C49" s="8" t="s">
        <v>31</v>
      </c>
      <c r="D49" s="4"/>
    </row>
    <row r="50" spans="1:4" s="2" customFormat="1" ht="12.75">
      <c r="A50" s="1">
        <v>50</v>
      </c>
      <c r="B50" s="9" t="s">
        <v>75</v>
      </c>
      <c r="C50" s="8" t="s">
        <v>32</v>
      </c>
      <c r="D50" s="4"/>
    </row>
    <row r="51" spans="1:4" s="2" customFormat="1" ht="12.75">
      <c r="A51" s="1">
        <v>51</v>
      </c>
      <c r="B51" s="9" t="s">
        <v>64</v>
      </c>
      <c r="C51" s="8" t="s">
        <v>33</v>
      </c>
      <c r="D51" s="4"/>
    </row>
    <row r="52" spans="1:4" s="2" customFormat="1" ht="12.75">
      <c r="A52" s="1">
        <v>52</v>
      </c>
      <c r="B52" s="11" t="s">
        <v>75</v>
      </c>
      <c r="C52" s="8" t="s">
        <v>101</v>
      </c>
      <c r="D52" s="3"/>
    </row>
    <row r="53" spans="1:4" s="2" customFormat="1" ht="12.75">
      <c r="A53" s="1">
        <v>53</v>
      </c>
      <c r="B53" s="9" t="s">
        <v>75</v>
      </c>
      <c r="C53" s="8" t="s">
        <v>55</v>
      </c>
      <c r="D53" s="4"/>
    </row>
    <row r="54" spans="1:4" s="2" customFormat="1" ht="12.75">
      <c r="A54" s="1">
        <v>54</v>
      </c>
      <c r="B54" s="9" t="s">
        <v>74</v>
      </c>
      <c r="C54" s="8" t="s">
        <v>93</v>
      </c>
      <c r="D54" s="4"/>
    </row>
    <row r="55" spans="1:4" s="2" customFormat="1" ht="12.75">
      <c r="A55" s="1">
        <v>55</v>
      </c>
      <c r="B55" s="9" t="s">
        <v>66</v>
      </c>
      <c r="C55" s="8" t="s">
        <v>34</v>
      </c>
      <c r="D55" s="4"/>
    </row>
    <row r="56" spans="1:4" s="2" customFormat="1" ht="12.75">
      <c r="A56" s="1">
        <v>56</v>
      </c>
      <c r="B56" s="9" t="s">
        <v>65</v>
      </c>
      <c r="C56" s="8" t="s">
        <v>35</v>
      </c>
      <c r="D56" s="4"/>
    </row>
    <row r="57" spans="1:4" s="2" customFormat="1" ht="12.75">
      <c r="A57" s="1">
        <v>57</v>
      </c>
      <c r="B57" s="9" t="s">
        <v>64</v>
      </c>
      <c r="C57" s="8" t="s">
        <v>36</v>
      </c>
      <c r="D57" s="4"/>
    </row>
    <row r="58" spans="1:4" s="2" customFormat="1" ht="12.75">
      <c r="A58" s="1">
        <v>58</v>
      </c>
      <c r="B58" s="9" t="s">
        <v>75</v>
      </c>
      <c r="C58" s="8" t="s">
        <v>37</v>
      </c>
      <c r="D58" s="4"/>
    </row>
    <row r="59" spans="1:4" s="2" customFormat="1" ht="12.75">
      <c r="A59" s="1">
        <v>59</v>
      </c>
      <c r="B59" s="11" t="s">
        <v>76</v>
      </c>
      <c r="C59" s="8" t="s">
        <v>103</v>
      </c>
      <c r="D59" s="3"/>
    </row>
    <row r="60" spans="1:4" s="2" customFormat="1" ht="12.75">
      <c r="A60" s="1">
        <v>60</v>
      </c>
      <c r="B60" s="9" t="s">
        <v>75</v>
      </c>
      <c r="C60" s="8" t="s">
        <v>38</v>
      </c>
      <c r="D60" s="4"/>
    </row>
    <row r="61" spans="1:4" s="2" customFormat="1" ht="12.75">
      <c r="A61" s="1">
        <v>61</v>
      </c>
      <c r="B61" s="9" t="s">
        <v>74</v>
      </c>
      <c r="C61" s="8" t="s">
        <v>113</v>
      </c>
      <c r="D61" s="4"/>
    </row>
    <row r="62" spans="1:4" s="2" customFormat="1" ht="12.75">
      <c r="A62" s="1">
        <v>62</v>
      </c>
      <c r="B62" s="9" t="s">
        <v>74</v>
      </c>
      <c r="C62" s="8" t="s">
        <v>39</v>
      </c>
      <c r="D62" s="4"/>
    </row>
    <row r="63" spans="1:4" s="2" customFormat="1" ht="12.75">
      <c r="A63" s="1">
        <v>63</v>
      </c>
      <c r="B63" s="9" t="s">
        <v>77</v>
      </c>
      <c r="C63" s="8" t="s">
        <v>40</v>
      </c>
      <c r="D63" s="4"/>
    </row>
    <row r="64" spans="1:4" s="2" customFormat="1" ht="12.75">
      <c r="A64" s="1">
        <v>64</v>
      </c>
      <c r="B64" s="11" t="s">
        <v>65</v>
      </c>
      <c r="C64" s="8" t="s">
        <v>87</v>
      </c>
      <c r="D64" s="3"/>
    </row>
    <row r="65" spans="1:4" s="2" customFormat="1" ht="12.75">
      <c r="A65" s="1">
        <v>65</v>
      </c>
      <c r="B65" s="9" t="s">
        <v>64</v>
      </c>
      <c r="C65" s="8" t="s">
        <v>41</v>
      </c>
      <c r="D65" s="4"/>
    </row>
    <row r="66" spans="1:4" s="2" customFormat="1" ht="12.75">
      <c r="A66" s="1">
        <v>66</v>
      </c>
      <c r="B66" s="9" t="s">
        <v>65</v>
      </c>
      <c r="C66" s="8" t="s">
        <v>94</v>
      </c>
      <c r="D66" s="4"/>
    </row>
    <row r="67" spans="1:4" s="2" customFormat="1" ht="12.75">
      <c r="A67" s="1">
        <v>67</v>
      </c>
      <c r="B67" s="9" t="s">
        <v>64</v>
      </c>
      <c r="C67" s="8" t="s">
        <v>42</v>
      </c>
      <c r="D67" s="4"/>
    </row>
    <row r="68" spans="1:4" s="2" customFormat="1" ht="12.75">
      <c r="A68" s="1">
        <v>68</v>
      </c>
      <c r="B68" s="9" t="s">
        <v>75</v>
      </c>
      <c r="C68" s="8" t="s">
        <v>43</v>
      </c>
      <c r="D68" s="4"/>
    </row>
    <row r="69" spans="1:4" s="2" customFormat="1" ht="12.75">
      <c r="A69" s="1">
        <v>69</v>
      </c>
      <c r="B69" s="9" t="s">
        <v>64</v>
      </c>
      <c r="C69" s="8" t="s">
        <v>44</v>
      </c>
      <c r="D69" s="4"/>
    </row>
    <row r="70" spans="1:4" s="2" customFormat="1" ht="12.75">
      <c r="A70" s="1">
        <v>70</v>
      </c>
      <c r="B70" s="11" t="s">
        <v>67</v>
      </c>
      <c r="C70" s="8" t="s">
        <v>102</v>
      </c>
      <c r="D70" s="3"/>
    </row>
    <row r="71" spans="1:4" s="2" customFormat="1" ht="12.75">
      <c r="A71" s="1">
        <v>71</v>
      </c>
      <c r="B71" s="9" t="s">
        <v>64</v>
      </c>
      <c r="C71" s="8" t="s">
        <v>46</v>
      </c>
      <c r="D71" s="4"/>
    </row>
    <row r="72" spans="1:4" s="2" customFormat="1" ht="12.75">
      <c r="A72" s="1">
        <v>72</v>
      </c>
      <c r="B72" s="9" t="s">
        <v>67</v>
      </c>
      <c r="C72" s="8" t="s">
        <v>88</v>
      </c>
      <c r="D72" s="4"/>
    </row>
    <row r="73" spans="1:4" s="2" customFormat="1" ht="12.75">
      <c r="A73" s="1">
        <v>73</v>
      </c>
      <c r="B73" s="9" t="s">
        <v>77</v>
      </c>
      <c r="C73" s="8" t="s">
        <v>47</v>
      </c>
      <c r="D73" s="4"/>
    </row>
    <row r="74" spans="1:4" s="2" customFormat="1" ht="12.75">
      <c r="A74" s="1">
        <v>74</v>
      </c>
      <c r="B74" s="11" t="s">
        <v>75</v>
      </c>
      <c r="C74" s="8" t="s">
        <v>89</v>
      </c>
      <c r="D74" s="3"/>
    </row>
    <row r="75" spans="1:4" s="2" customFormat="1" ht="12.75">
      <c r="A75" s="1">
        <v>75</v>
      </c>
      <c r="B75" s="9" t="s">
        <v>75</v>
      </c>
      <c r="C75" s="8" t="s">
        <v>48</v>
      </c>
      <c r="D75" s="4"/>
    </row>
    <row r="76" spans="1:4" s="2" customFormat="1" ht="12.75">
      <c r="A76" s="1">
        <v>76</v>
      </c>
      <c r="B76" s="9" t="s">
        <v>67</v>
      </c>
      <c r="C76" s="8" t="s">
        <v>109</v>
      </c>
      <c r="D76" s="4"/>
    </row>
    <row r="77" spans="1:4" s="2" customFormat="1" ht="12.75">
      <c r="A77" s="1">
        <v>77</v>
      </c>
      <c r="B77" s="9" t="s">
        <v>74</v>
      </c>
      <c r="C77" s="8" t="s">
        <v>95</v>
      </c>
      <c r="D77" s="4"/>
    </row>
    <row r="78" spans="1:4" s="2" customFormat="1" ht="12.75">
      <c r="A78" s="1">
        <v>78</v>
      </c>
      <c r="B78" s="9" t="s">
        <v>67</v>
      </c>
      <c r="C78" s="8" t="s">
        <v>61</v>
      </c>
      <c r="D78" s="4"/>
    </row>
    <row r="79" spans="1:4" s="2" customFormat="1" ht="12.75">
      <c r="A79" s="1">
        <v>79</v>
      </c>
      <c r="B79" s="9" t="s">
        <v>77</v>
      </c>
      <c r="C79" s="8" t="s">
        <v>110</v>
      </c>
      <c r="D79" s="4"/>
    </row>
    <row r="80" spans="1:4" s="2" customFormat="1" ht="12.75">
      <c r="A80" s="1">
        <v>80</v>
      </c>
      <c r="B80" s="9" t="s">
        <v>77</v>
      </c>
      <c r="C80" s="8" t="s">
        <v>49</v>
      </c>
      <c r="D80" s="4"/>
    </row>
    <row r="81" spans="1:4" s="2" customFormat="1" ht="12.75">
      <c r="A81" s="1">
        <v>81</v>
      </c>
      <c r="B81" s="9" t="s">
        <v>65</v>
      </c>
      <c r="C81" s="8" t="s">
        <v>50</v>
      </c>
      <c r="D81" s="4"/>
    </row>
    <row r="82" spans="1:4" s="2" customFormat="1" ht="12.75">
      <c r="A82" s="1">
        <v>82</v>
      </c>
      <c r="B82" s="9" t="s">
        <v>67</v>
      </c>
      <c r="C82" s="8" t="s">
        <v>51</v>
      </c>
      <c r="D82" s="4"/>
    </row>
    <row r="83" spans="1:4" s="2" customFormat="1" ht="12.75">
      <c r="A83" s="1">
        <v>83</v>
      </c>
      <c r="B83" s="9" t="s">
        <v>75</v>
      </c>
      <c r="C83" s="8" t="s">
        <v>52</v>
      </c>
      <c r="D83" s="4"/>
    </row>
    <row r="84" spans="1:4" s="2" customFormat="1" ht="12.75">
      <c r="A84" s="1">
        <v>84</v>
      </c>
      <c r="B84" s="9" t="s">
        <v>74</v>
      </c>
      <c r="C84" s="8" t="s">
        <v>111</v>
      </c>
      <c r="D84" s="4"/>
    </row>
    <row r="85" spans="1:4" s="2" customFormat="1" ht="12.75">
      <c r="A85" s="1">
        <v>85</v>
      </c>
      <c r="B85" s="9" t="s">
        <v>77</v>
      </c>
      <c r="C85" s="8" t="s">
        <v>112</v>
      </c>
      <c r="D85" s="4"/>
    </row>
    <row r="86" spans="1:4" s="2" customFormat="1" ht="12.75">
      <c r="A86" s="1">
        <v>86</v>
      </c>
      <c r="B86" s="9" t="s">
        <v>64</v>
      </c>
      <c r="C86" s="8" t="s">
        <v>53</v>
      </c>
      <c r="D86" s="4"/>
    </row>
    <row r="87" s="2" customFormat="1" ht="12.75"/>
    <row r="88" s="2" customFormat="1" ht="12.75"/>
    <row r="89" s="2" customFormat="1" ht="12.75"/>
    <row r="90" s="2" customFormat="1" ht="12.75"/>
    <row r="91" s="2" customFormat="1" ht="12.75"/>
    <row r="92" ht="12.75">
      <c r="E92" s="2"/>
    </row>
    <row r="93" ht="12.75">
      <c r="E93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Nataly</cp:lastModifiedBy>
  <cp:lastPrinted>2008-09-15T16:49:59Z</cp:lastPrinted>
  <dcterms:created xsi:type="dcterms:W3CDTF">2006-10-09T17:47:22Z</dcterms:created>
  <dcterms:modified xsi:type="dcterms:W3CDTF">2008-09-15T16:55:13Z</dcterms:modified>
  <cp:category/>
  <cp:version/>
  <cp:contentType/>
  <cp:contentStatus/>
</cp:coreProperties>
</file>