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кстово 3дн\"/>
    </mc:Choice>
  </mc:AlternateContent>
  <bookViews>
    <workbookView xWindow="0" yWindow="0" windowWidth="19200" windowHeight="6470"/>
  </bookViews>
  <sheets>
    <sheet name="призер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xlnm.Print_Area" localSheetId="0">призеры!$A$1:$I$84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F74" i="1"/>
  <c r="B74" i="1"/>
  <c r="F73" i="1"/>
  <c r="F72" i="1"/>
  <c r="B72" i="1"/>
  <c r="H69" i="1"/>
  <c r="G69" i="1"/>
  <c r="F69" i="1"/>
  <c r="E69" i="1"/>
  <c r="D69" i="1"/>
  <c r="C69" i="1"/>
  <c r="H68" i="1"/>
  <c r="G68" i="1"/>
  <c r="F68" i="1"/>
  <c r="E68" i="1"/>
  <c r="D68" i="1"/>
  <c r="C68" i="1"/>
  <c r="H67" i="1"/>
  <c r="G67" i="1"/>
  <c r="F67" i="1"/>
  <c r="E67" i="1"/>
  <c r="D67" i="1"/>
  <c r="C67" i="1"/>
  <c r="H66" i="1"/>
  <c r="G66" i="1"/>
  <c r="F66" i="1"/>
  <c r="E66" i="1"/>
  <c r="D66" i="1"/>
  <c r="C66" i="1"/>
  <c r="H65" i="1"/>
  <c r="G65" i="1"/>
  <c r="F65" i="1"/>
  <c r="E65" i="1"/>
  <c r="D65" i="1"/>
  <c r="C65" i="1"/>
  <c r="H64" i="1"/>
  <c r="G64" i="1"/>
  <c r="F64" i="1"/>
  <c r="E64" i="1"/>
  <c r="D64" i="1"/>
  <c r="C64" i="1"/>
  <c r="H62" i="1"/>
  <c r="G62" i="1"/>
  <c r="F62" i="1"/>
  <c r="E62" i="1"/>
  <c r="D62" i="1"/>
  <c r="C62" i="1"/>
  <c r="H61" i="1"/>
  <c r="G61" i="1"/>
  <c r="F61" i="1"/>
  <c r="E61" i="1"/>
  <c r="D61" i="1"/>
  <c r="C61" i="1"/>
  <c r="H60" i="1"/>
  <c r="G60" i="1"/>
  <c r="F60" i="1"/>
  <c r="E60" i="1"/>
  <c r="D60" i="1"/>
  <c r="C60" i="1"/>
  <c r="H59" i="1"/>
  <c r="G59" i="1"/>
  <c r="F59" i="1"/>
  <c r="E59" i="1"/>
  <c r="D59" i="1"/>
  <c r="C59" i="1"/>
  <c r="H58" i="1"/>
  <c r="G58" i="1"/>
  <c r="F58" i="1"/>
  <c r="E58" i="1"/>
  <c r="D58" i="1"/>
  <c r="C58" i="1"/>
  <c r="H57" i="1"/>
  <c r="G57" i="1"/>
  <c r="F57" i="1"/>
  <c r="E57" i="1"/>
  <c r="D57" i="1"/>
  <c r="C57" i="1"/>
  <c r="H55" i="1"/>
  <c r="G55" i="1"/>
  <c r="F55" i="1"/>
  <c r="E55" i="1"/>
  <c r="D55" i="1"/>
  <c r="C55" i="1"/>
  <c r="H54" i="1"/>
  <c r="G54" i="1"/>
  <c r="F54" i="1"/>
  <c r="E54" i="1"/>
  <c r="D54" i="1"/>
  <c r="C54" i="1"/>
  <c r="H53" i="1"/>
  <c r="G53" i="1"/>
  <c r="F53" i="1"/>
  <c r="E53" i="1"/>
  <c r="D53" i="1"/>
  <c r="C53" i="1"/>
  <c r="H52" i="1"/>
  <c r="G52" i="1"/>
  <c r="F52" i="1"/>
  <c r="E52" i="1"/>
  <c r="D52" i="1"/>
  <c r="C52" i="1"/>
  <c r="H51" i="1"/>
  <c r="G51" i="1"/>
  <c r="F51" i="1"/>
  <c r="E51" i="1"/>
  <c r="D51" i="1"/>
  <c r="C51" i="1"/>
  <c r="H50" i="1"/>
  <c r="G50" i="1"/>
  <c r="F50" i="1"/>
  <c r="E50" i="1"/>
  <c r="D50" i="1"/>
  <c r="C50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H9" i="1"/>
  <c r="G9" i="1"/>
  <c r="F9" i="1"/>
  <c r="E9" i="1"/>
  <c r="D9" i="1"/>
  <c r="C9" i="1"/>
  <c r="H8" i="1"/>
  <c r="G8" i="1"/>
  <c r="F8" i="1"/>
  <c r="E8" i="1"/>
  <c r="D8" i="1"/>
  <c r="C8" i="1"/>
  <c r="A4" i="1"/>
  <c r="A3" i="1"/>
</calcChain>
</file>

<file path=xl/sharedStrings.xml><?xml version="1.0" encoding="utf-8"?>
<sst xmlns="http://schemas.openxmlformats.org/spreadsheetml/2006/main" count="73" uniqueCount="24">
  <si>
    <t>ВСЕРОССИЙСКАЯ ФЕДЕРАЦИЯ САМБО</t>
  </si>
  <si>
    <t>СПИСОК ПРИЗЕРОВ ЮНИОРЫ</t>
  </si>
  <si>
    <t>МЕСТО</t>
  </si>
  <si>
    <t>Ф.И.О</t>
  </si>
  <si>
    <t>Дата рожд., разряд</t>
  </si>
  <si>
    <t>округ</t>
  </si>
  <si>
    <t>субъект, город, ведомство</t>
  </si>
  <si>
    <t>Тренер</t>
  </si>
  <si>
    <t>1</t>
  </si>
  <si>
    <t>2</t>
  </si>
  <si>
    <t>3</t>
  </si>
  <si>
    <t>5</t>
  </si>
  <si>
    <t>52 кг</t>
  </si>
  <si>
    <t>57 кг</t>
  </si>
  <si>
    <t>62 кг</t>
  </si>
  <si>
    <t>68 кг</t>
  </si>
  <si>
    <t>Нариманов ТА Ходорев АН</t>
  </si>
  <si>
    <t>74 кг</t>
  </si>
  <si>
    <t>82 кг</t>
  </si>
  <si>
    <t>90 кг</t>
  </si>
  <si>
    <t>100 кг</t>
  </si>
  <si>
    <t>6</t>
  </si>
  <si>
    <t>св 100 кг</t>
  </si>
  <si>
    <t>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</si>
</sst>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name val="Arial"/>
    </font>
    <font>
      <b/>
      <sz val="16"/>
      <color indexed="10"/>
      <name val="CyrillicOld"/>
    </font>
    <font>
      <b/>
      <sz val="12"/>
      <name val="Arial"/>
      <family val="2"/>
      <charset val="204"/>
    </font>
    <font>
      <b/>
      <sz val="14"/>
      <name val="Arial Narrow"/>
      <family val="2"/>
      <charset val="204"/>
    </font>
    <font>
      <b/>
      <sz val="10"/>
      <name val="Arial Narrow"/>
      <family val="2"/>
      <charset val="204"/>
    </font>
    <font>
      <b/>
      <sz val="20"/>
      <name val="Arial"/>
      <family val="2"/>
      <charset val="204"/>
    </font>
    <font>
      <b/>
      <sz val="12"/>
      <name val="Arial Narrow"/>
      <family val="2"/>
      <charset val="204"/>
    </font>
    <font>
      <sz val="9"/>
      <name val="Arial Narrow"/>
      <family val="2"/>
      <charset val="204"/>
    </font>
    <font>
      <sz val="9"/>
      <color theme="0"/>
      <name val="Arial Narrow"/>
      <family val="2"/>
      <charset val="204"/>
    </font>
    <font>
      <sz val="10"/>
      <name val="Arial"/>
      <family val="2"/>
      <charset val="204"/>
    </font>
    <font>
      <sz val="10"/>
      <color theme="0"/>
      <name val="Arial"/>
      <family val="2"/>
      <charset val="204"/>
    </font>
    <font>
      <sz val="10"/>
      <name val="Arial Narrow"/>
      <family val="2"/>
      <charset val="204"/>
    </font>
    <font>
      <sz val="10"/>
      <color theme="0"/>
      <name val="Arial Narrow"/>
      <family val="2"/>
      <charset val="204"/>
    </font>
    <font>
      <sz val="12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7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8" fillId="0" borderId="11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vertical="center" wrapText="1"/>
    </xf>
    <xf numFmtId="0" fontId="7" fillId="0" borderId="14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0" fontId="9" fillId="0" borderId="0" xfId="0" applyFont="1" applyFill="1"/>
    <xf numFmtId="0" fontId="9" fillId="0" borderId="0" xfId="0" applyFont="1" applyFill="1" applyAlignment="1">
      <alignment horizontal="center" vertical="center"/>
    </xf>
    <xf numFmtId="0" fontId="10" fillId="0" borderId="0" xfId="0" applyFont="1" applyFill="1"/>
    <xf numFmtId="0" fontId="9" fillId="0" borderId="0" xfId="0" applyFont="1" applyBorder="1" applyAlignment="1">
      <alignment horizont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6" xfId="0" applyNumberFormat="1" applyFont="1" applyFill="1" applyBorder="1" applyAlignment="1">
      <alignment horizontal="center" vertical="center" wrapText="1"/>
    </xf>
    <xf numFmtId="49" fontId="6" fillId="0" borderId="17" xfId="0" applyNumberFormat="1" applyFont="1" applyFill="1" applyBorder="1" applyAlignment="1">
      <alignment horizontal="center" vertical="center" wrapText="1"/>
    </xf>
    <xf numFmtId="0" fontId="9" fillId="0" borderId="0" xfId="0" applyFont="1" applyBorder="1"/>
    <xf numFmtId="0" fontId="2" fillId="0" borderId="0" xfId="0" applyFont="1" applyFill="1"/>
    <xf numFmtId="0" fontId="0" fillId="0" borderId="0" xfId="0" applyAlignment="1">
      <alignment horizontal="center"/>
    </xf>
    <xf numFmtId="0" fontId="11" fillId="0" borderId="0" xfId="0" applyFont="1" applyBorder="1" applyAlignment="1">
      <alignment vertical="center" wrapText="1"/>
    </xf>
    <xf numFmtId="14" fontId="11" fillId="0" borderId="0" xfId="0" applyNumberFormat="1" applyFont="1" applyBorder="1" applyAlignment="1">
      <alignment vertical="center" wrapText="1"/>
    </xf>
    <xf numFmtId="49" fontId="11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 textRotation="90"/>
    </xf>
    <xf numFmtId="49" fontId="6" fillId="0" borderId="0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0" fontId="11" fillId="0" borderId="21" xfId="0" applyFont="1" applyBorder="1" applyAlignment="1">
      <alignment horizontal="left" vertical="center" wrapText="1"/>
    </xf>
    <xf numFmtId="0" fontId="2" fillId="0" borderId="7" xfId="0" applyFont="1" applyFill="1" applyBorder="1" applyAlignment="1">
      <alignment horizontal="center"/>
    </xf>
    <xf numFmtId="0" fontId="9" fillId="0" borderId="7" xfId="0" applyFont="1" applyFill="1" applyBorder="1"/>
    <xf numFmtId="0" fontId="9" fillId="0" borderId="7" xfId="0" applyFont="1" applyFill="1" applyBorder="1" applyAlignment="1">
      <alignment horizontal="center" vertical="center"/>
    </xf>
    <xf numFmtId="0" fontId="9" fillId="0" borderId="7" xfId="0" applyNumberFormat="1" applyFont="1" applyFill="1" applyBorder="1"/>
    <xf numFmtId="0" fontId="9" fillId="0" borderId="0" xfId="0" applyNumberFormat="1" applyFont="1" applyFill="1"/>
    <xf numFmtId="0" fontId="10" fillId="0" borderId="7" xfId="0" applyFont="1" applyFill="1" applyBorder="1"/>
    <xf numFmtId="0" fontId="0" fillId="0" borderId="0" xfId="0" applyBorder="1"/>
    <xf numFmtId="0" fontId="2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0" xfId="0" applyNumberFormat="1" applyFont="1" applyFill="1" applyBorder="1"/>
    <xf numFmtId="0" fontId="11" fillId="0" borderId="2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vertical="center" wrapText="1"/>
    </xf>
    <xf numFmtId="0" fontId="11" fillId="0" borderId="11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14" xfId="0" applyFont="1" applyFill="1" applyBorder="1" applyAlignment="1">
      <alignment vertical="center" wrapText="1"/>
    </xf>
    <xf numFmtId="0" fontId="12" fillId="0" borderId="14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49" fontId="4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top"/>
    </xf>
    <xf numFmtId="0" fontId="0" fillId="0" borderId="0" xfId="0" applyAlignment="1">
      <alignment horizontal="center" vertical="center"/>
    </xf>
    <xf numFmtId="0" fontId="5" fillId="2" borderId="9" xfId="0" applyFont="1" applyFill="1" applyBorder="1" applyAlignment="1">
      <alignment horizontal="center" vertical="center" textRotation="90"/>
    </xf>
    <xf numFmtId="0" fontId="5" fillId="2" borderId="10" xfId="0" applyFont="1" applyFill="1" applyBorder="1" applyAlignment="1">
      <alignment horizontal="center" vertical="center" textRotation="90"/>
    </xf>
    <xf numFmtId="0" fontId="5" fillId="2" borderId="13" xfId="0" applyFont="1" applyFill="1" applyBorder="1" applyAlignment="1">
      <alignment horizontal="center" vertical="center" textRotation="90"/>
    </xf>
    <xf numFmtId="0" fontId="5" fillId="2" borderId="18" xfId="0" applyFont="1" applyFill="1" applyBorder="1" applyAlignment="1">
      <alignment horizontal="center" vertical="center" textRotation="90"/>
    </xf>
    <xf numFmtId="0" fontId="5" fillId="2" borderId="19" xfId="0" applyFont="1" applyFill="1" applyBorder="1" applyAlignment="1">
      <alignment horizontal="center" vertical="center" textRotation="90"/>
    </xf>
    <xf numFmtId="0" fontId="5" fillId="2" borderId="20" xfId="0" applyFont="1" applyFill="1" applyBorder="1" applyAlignment="1">
      <alignment horizontal="center" vertical="center" textRotation="90"/>
    </xf>
    <xf numFmtId="0" fontId="9" fillId="0" borderId="0" xfId="0" applyFont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38100</xdr:rowOff>
    </xdr:from>
    <xdr:to>
      <xdr:col>1</xdr:col>
      <xdr:colOff>76200</xdr:colOff>
      <xdr:row>2</xdr:row>
      <xdr:rowOff>0</xdr:rowOff>
    </xdr:to>
    <xdr:pic>
      <xdr:nvPicPr>
        <xdr:cNvPr id="2" name="Picture 2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8100"/>
          <a:ext cx="476250" cy="444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863600</xdr:colOff>
      <xdr:row>0</xdr:row>
      <xdr:rowOff>31750</xdr:rowOff>
    </xdr:from>
    <xdr:to>
      <xdr:col>7</xdr:col>
      <xdr:colOff>1296894</xdr:colOff>
      <xdr:row>2</xdr:row>
      <xdr:rowOff>98144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7500" y="31750"/>
          <a:ext cx="433294" cy="5489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77;&#1088;&#1074;&#1086;%20&#1056;&#1086;&#1089;&#1089;&#1080;&#1080;%20&#1076;&#1086;%2023&#1083;/&#1052;&#1091;&#1078;/&#1056;&#1077;&#1075;&#1080;&#1089;&#1090;&#1088;&#1072;&#1094;&#1080;&#1103;%20&#1084;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77;&#1088;&#1074;&#1086;%20&#1056;&#1086;&#1089;&#1089;&#1080;&#1080;%20&#1076;&#1086;%2023&#1083;/&#1052;&#1091;&#1078;/&#1089;&#1074;10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77;&#1088;&#1074;&#1086;%20&#1056;&#1086;&#1089;&#1089;&#1080;&#1080;%20&#1076;&#1086;%2023&#1083;/&#1052;&#1091;&#1078;/5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77;&#1088;&#1074;&#1086;%20&#1056;&#1086;&#1089;&#1089;&#1080;&#1080;%20&#1076;&#1086;%2023&#1083;/&#1052;&#1091;&#1078;/57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77;&#1088;&#1074;&#1086;%20&#1056;&#1086;&#1089;&#1089;&#1080;&#1080;%20&#1076;&#1086;%2023&#1083;/&#1052;&#1091;&#1078;/6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77;&#1088;&#1074;&#1086;%20&#1056;&#1086;&#1089;&#1089;&#1080;&#1080;%20&#1076;&#1086;%2023&#1083;/&#1052;&#1091;&#1078;/68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77;&#1088;&#1074;&#1086;%20&#1056;&#1086;&#1089;&#1089;&#1080;&#1080;%20&#1076;&#1086;%2023&#1083;/&#1052;&#1091;&#1078;/74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77;&#1088;&#1074;&#1086;%20&#1056;&#1086;&#1089;&#1089;&#1080;&#1080;%20&#1076;&#1086;%2023&#1083;/&#1052;&#1091;&#1078;/82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77;&#1088;&#1074;&#1086;%20&#1056;&#1086;&#1089;&#1089;&#1080;&#1080;%20&#1076;&#1086;%2023&#1083;/&#1052;&#1091;&#1078;/90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5;&#1077;&#1088;&#1074;&#1086;%20&#1056;&#1086;&#1089;&#1089;&#1080;&#1080;%20&#1076;&#1086;%2023&#1083;/&#1052;&#1091;&#1078;/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визиты (2)"/>
      <sheetName val="рег.раб."/>
      <sheetName val="1дн"/>
      <sheetName val="Лист1"/>
      <sheetName val="Инструкция"/>
      <sheetName val="реквизиты"/>
      <sheetName val="регистрация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Первенство России среди юниоров и юниорок (21-23 года)</v>
          </cell>
        </row>
        <row r="3">
          <cell r="A3" t="str">
            <v>16-20 января 2018г.                                              г.Кстово</v>
          </cell>
        </row>
        <row r="6">
          <cell r="A6" t="str">
            <v>Гл. судья, судья ВК</v>
          </cell>
          <cell r="G6" t="str">
            <v>Р.М.Бабоян</v>
          </cell>
        </row>
        <row r="7">
          <cell r="G7" t="str">
            <v>/Краснодарский кр./</v>
          </cell>
        </row>
        <row r="8">
          <cell r="A8" t="str">
            <v>Гл. секретарь, судья ВК</v>
          </cell>
          <cell r="G8" t="str">
            <v>С.Н.Мордовин</v>
          </cell>
        </row>
        <row r="9">
          <cell r="G9" t="str">
            <v>/г.Горно-Алтайск/</v>
          </cell>
        </row>
      </sheetData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ит.пр"/>
      <sheetName val="пр.хода"/>
      <sheetName val="кр3"/>
      <sheetName val="кр4"/>
      <sheetName val="кр5"/>
      <sheetName val="кр6"/>
      <sheetName val="кр7"/>
      <sheetName val="пф"/>
    </sheetNames>
    <sheetDataSet>
      <sheetData sheetId="0"/>
      <sheetData sheetId="1"/>
      <sheetData sheetId="2"/>
      <sheetData sheetId="3"/>
      <sheetData sheetId="4">
        <row r="6">
          <cell r="C6" t="str">
            <v>ТАЧКОВ Иван Дмитриевич</v>
          </cell>
          <cell r="D6" t="str">
            <v>23.03.97, МС</v>
          </cell>
          <cell r="E6" t="str">
            <v>УФО</v>
          </cell>
          <cell r="F6" t="str">
            <v>Свердловская, Екатеринбург, МС</v>
          </cell>
          <cell r="G6">
            <v>0</v>
          </cell>
          <cell r="H6" t="str">
            <v>Бородин О.Б. Воронов В.В.</v>
          </cell>
        </row>
        <row r="7">
          <cell r="C7" t="str">
            <v>МОЛОДЫХ Владимир Алексеевич</v>
          </cell>
          <cell r="D7" t="str">
            <v>23.05.95, МС</v>
          </cell>
          <cell r="E7" t="str">
            <v>ЦФО</v>
          </cell>
          <cell r="F7" t="str">
            <v>Белгородская, Старый Оскол, МО</v>
          </cell>
          <cell r="G7">
            <v>0</v>
          </cell>
          <cell r="H7" t="str">
            <v>Безрук А.А. Гелбахиани К.Р.</v>
          </cell>
        </row>
        <row r="8">
          <cell r="C8" t="str">
            <v>ЧОТЧАЕВ Азамат Рамазанович</v>
          </cell>
          <cell r="D8" t="str">
            <v>17.04.95, МС</v>
          </cell>
          <cell r="E8" t="str">
            <v>СКФО</v>
          </cell>
          <cell r="F8" t="str">
            <v>Карачаево-Черкесская, , МО</v>
          </cell>
          <cell r="G8">
            <v>0</v>
          </cell>
          <cell r="H8" t="str">
            <v>Башкаев А.А. Акбаев А.Х.</v>
          </cell>
        </row>
        <row r="9">
          <cell r="C9" t="str">
            <v>МГОЕВ Джамал Алиевич</v>
          </cell>
          <cell r="D9" t="str">
            <v>23.07.95, МС</v>
          </cell>
          <cell r="E9" t="str">
            <v>ЮФО</v>
          </cell>
          <cell r="F9" t="str">
            <v>Краснодарский, Армавир, Д</v>
          </cell>
          <cell r="G9">
            <v>0</v>
          </cell>
          <cell r="H9" t="str">
            <v>Бабоян Р.М. Евгеньев Э.В.</v>
          </cell>
        </row>
        <row r="10">
          <cell r="C10" t="str">
            <v>МАГОМЕДОВ Ахмед Шарапутдинович</v>
          </cell>
          <cell r="D10" t="str">
            <v>26.03.99, КМС</v>
          </cell>
          <cell r="E10" t="str">
            <v>УФО</v>
          </cell>
          <cell r="F10" t="str">
            <v>Ханты-Мансийский АО, Нягань, МО</v>
          </cell>
          <cell r="G10">
            <v>0</v>
          </cell>
          <cell r="H10" t="str">
            <v>Гусейнов А.Ш.</v>
          </cell>
        </row>
        <row r="11">
          <cell r="C11" t="str">
            <v>ПХАКАДЗЕ Георгий Георгиевич</v>
          </cell>
          <cell r="D11" t="str">
            <v>03.05.97, КМС</v>
          </cell>
          <cell r="E11" t="str">
            <v>МОС</v>
          </cell>
          <cell r="F11" t="str">
            <v>Москва, СШОР№9</v>
          </cell>
          <cell r="G11">
            <v>0</v>
          </cell>
          <cell r="H11" t="str">
            <v>Мизонов А.В.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ит.пр"/>
      <sheetName val="пр.хода"/>
      <sheetName val="кр3"/>
      <sheetName val="кр4"/>
      <sheetName val="кр5"/>
      <sheetName val="кр6"/>
      <sheetName val="кр7"/>
      <sheetName val="пф"/>
    </sheetNames>
    <sheetDataSet>
      <sheetData sheetId="0"/>
      <sheetData sheetId="1"/>
      <sheetData sheetId="2"/>
      <sheetData sheetId="3"/>
      <sheetData sheetId="4">
        <row r="6">
          <cell r="C6" t="str">
            <v>РАХИМЖАНОВ Хожиакбар Парахидинович</v>
          </cell>
          <cell r="D6" t="str">
            <v>29.04.99, КМС</v>
          </cell>
          <cell r="E6" t="str">
            <v>ДВФО</v>
          </cell>
          <cell r="F6" t="str">
            <v>Камчатский, Петропавловск-Камчатский, МС</v>
          </cell>
          <cell r="G6">
            <v>0</v>
          </cell>
          <cell r="H6" t="str">
            <v>Садуев С.А. Галянт С.А.</v>
          </cell>
        </row>
        <row r="7">
          <cell r="C7" t="str">
            <v>МУРАШКИН Эдуард Александрович</v>
          </cell>
          <cell r="D7" t="str">
            <v>26.08.96, МС</v>
          </cell>
          <cell r="E7" t="str">
            <v>ЦФО</v>
          </cell>
          <cell r="F7" t="str">
            <v>Тульская, Тула</v>
          </cell>
          <cell r="G7">
            <v>0</v>
          </cell>
          <cell r="H7" t="str">
            <v>Нагаев РШ Маштаков СВ</v>
          </cell>
        </row>
        <row r="8">
          <cell r="C8" t="str">
            <v>АУРСУЛОВ Артем Егорович</v>
          </cell>
          <cell r="D8" t="str">
            <v>30.05.97, МС</v>
          </cell>
          <cell r="E8" t="str">
            <v>СФО</v>
          </cell>
          <cell r="F8" t="str">
            <v>Новосибирская, Новосибирск, МО</v>
          </cell>
          <cell r="G8">
            <v>0</v>
          </cell>
          <cell r="H8" t="str">
            <v>Орлов А.А. Тайпинов В.Л.</v>
          </cell>
        </row>
        <row r="9">
          <cell r="C9" t="str">
            <v>ЕРЕМИН Евгений Алексеевич</v>
          </cell>
          <cell r="D9" t="str">
            <v>10.12.99, МС</v>
          </cell>
          <cell r="E9" t="str">
            <v>ДВФО</v>
          </cell>
          <cell r="F9" t="str">
            <v>Приморский, Артем, МС</v>
          </cell>
          <cell r="G9">
            <v>0</v>
          </cell>
          <cell r="H9" t="str">
            <v>Зубков В.Г. Писаренко А.А.</v>
          </cell>
        </row>
        <row r="10">
          <cell r="C10" t="str">
            <v>КАДМАЛИЕВ Интигам Панахович</v>
          </cell>
          <cell r="D10" t="str">
            <v>16.10.95, КМС</v>
          </cell>
          <cell r="E10" t="str">
            <v>ПФО</v>
          </cell>
          <cell r="F10" t="str">
            <v>Саратовская, Саратов, МС</v>
          </cell>
          <cell r="G10">
            <v>0</v>
          </cell>
          <cell r="H10" t="str">
            <v>Коченюк А.А. Обухов А.А.</v>
          </cell>
        </row>
        <row r="11">
          <cell r="C11" t="str">
            <v>ХАМАВОВ Эльдар Арсенович</v>
          </cell>
          <cell r="D11" t="str">
            <v>11.06.98, КМС</v>
          </cell>
          <cell r="E11" t="str">
            <v>ПФО</v>
          </cell>
          <cell r="F11" t="str">
            <v>Саратовская, Саратов, МС</v>
          </cell>
          <cell r="G11">
            <v>0</v>
          </cell>
          <cell r="H11" t="str">
            <v>Нилогов В.В. Мартынов А.Т.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ит.пр"/>
      <sheetName val="пр.хода"/>
      <sheetName val="кр3"/>
      <sheetName val="кр4"/>
      <sheetName val="кр5"/>
      <sheetName val="кр6"/>
      <sheetName val="кр7"/>
      <sheetName val="пф"/>
    </sheetNames>
    <sheetDataSet>
      <sheetData sheetId="0"/>
      <sheetData sheetId="1"/>
      <sheetData sheetId="2"/>
      <sheetData sheetId="3"/>
      <sheetData sheetId="4">
        <row r="6">
          <cell r="C6" t="str">
            <v>ПЕТУХОВ Никита Александрович</v>
          </cell>
          <cell r="D6" t="str">
            <v>16.04.96, МС</v>
          </cell>
          <cell r="E6" t="str">
            <v>МОС</v>
          </cell>
          <cell r="F6" t="str">
            <v>Москва, Москва, Д</v>
          </cell>
          <cell r="G6">
            <v>0</v>
          </cell>
          <cell r="H6" t="str">
            <v>Жиляев Д.С., Коробейнников М.Ю.</v>
          </cell>
        </row>
        <row r="7">
          <cell r="C7" t="str">
            <v>ИЛЛАРИОНОВ Алексей Петрович</v>
          </cell>
          <cell r="D7" t="str">
            <v>31.08.96, МС</v>
          </cell>
          <cell r="E7" t="str">
            <v>ПФО</v>
          </cell>
          <cell r="F7" t="str">
            <v>Чувашская, Чебоксары</v>
          </cell>
          <cell r="G7">
            <v>0</v>
          </cell>
          <cell r="H7" t="str">
            <v>Малов С.А. Пегасов С.В.</v>
          </cell>
        </row>
        <row r="8">
          <cell r="C8" t="str">
            <v>СПИРИН Дмитрий Владимирович</v>
          </cell>
          <cell r="D8" t="str">
            <v>03.04.96, КМС</v>
          </cell>
          <cell r="E8" t="str">
            <v>ПФО</v>
          </cell>
          <cell r="F8" t="str">
            <v>Саратовская, Саратов</v>
          </cell>
          <cell r="G8">
            <v>0</v>
          </cell>
          <cell r="H8" t="str">
            <v xml:space="preserve">Коченюк А.А. Карманов С.А.  </v>
          </cell>
        </row>
        <row r="9">
          <cell r="C9" t="str">
            <v>МОЙСЕЕНКО Роберт Александрович</v>
          </cell>
          <cell r="D9" t="str">
            <v>19.11.97, МС</v>
          </cell>
          <cell r="E9" t="str">
            <v>СЗФО</v>
          </cell>
          <cell r="F9" t="str">
            <v>Р.Карелия, Петрозаводск, МО</v>
          </cell>
          <cell r="G9">
            <v>0</v>
          </cell>
          <cell r="H9" t="str">
            <v>Шегельман И.Р.</v>
          </cell>
        </row>
        <row r="10">
          <cell r="C10" t="str">
            <v>ЯВРУМЯН Рудольф Александрович</v>
          </cell>
          <cell r="D10" t="str">
            <v>11.05.97, МС</v>
          </cell>
          <cell r="E10" t="str">
            <v>ЮФО</v>
          </cell>
          <cell r="F10" t="str">
            <v>Краснодарский, Армавир, Д</v>
          </cell>
          <cell r="G10">
            <v>0</v>
          </cell>
          <cell r="H10" t="str">
            <v>Бородин В.Г. Мгдсян Е.З.</v>
          </cell>
        </row>
        <row r="11">
          <cell r="C11" t="str">
            <v>ЖУСУВАЛИЕВ Амир Амангельдыевич</v>
          </cell>
          <cell r="D11" t="str">
            <v>26.03.95, МС</v>
          </cell>
          <cell r="E11" t="str">
            <v>ПФО</v>
          </cell>
          <cell r="F11" t="str">
            <v>Оренбургская, Оренбург, МО</v>
          </cell>
          <cell r="G11">
            <v>0</v>
          </cell>
          <cell r="H11" t="str">
            <v>Дмитриев С.Ю. Султангалиев Т.В.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ит.пр"/>
      <sheetName val="пр.хода"/>
      <sheetName val="кр3"/>
      <sheetName val="кр4"/>
      <sheetName val="кр5"/>
      <sheetName val="кр6"/>
      <sheetName val="кр7"/>
      <sheetName val="пф"/>
    </sheetNames>
    <sheetDataSet>
      <sheetData sheetId="0"/>
      <sheetData sheetId="1"/>
      <sheetData sheetId="2"/>
      <sheetData sheetId="3"/>
      <sheetData sheetId="4">
        <row r="6">
          <cell r="C6" t="str">
            <v>СТЕРПУ Юрий Юрьевич</v>
          </cell>
          <cell r="D6" t="str">
            <v>14.05.96, КМС</v>
          </cell>
          <cell r="E6" t="str">
            <v>МОС</v>
          </cell>
          <cell r="F6" t="str">
            <v>Москва, СШОР №9 "Шаболоовка"</v>
          </cell>
          <cell r="G6">
            <v>0</v>
          </cell>
          <cell r="H6" t="str">
            <v>Жердев ВЭ Ларинова ЛМ</v>
          </cell>
        </row>
        <row r="7">
          <cell r="C7" t="str">
            <v>ПСЕУНОК Амир Шумафович</v>
          </cell>
          <cell r="D7" t="str">
            <v>06.03.97, КМС</v>
          </cell>
          <cell r="E7" t="str">
            <v>ЮФО</v>
          </cell>
          <cell r="F7" t="str">
            <v>Краснодарский, Армавир, Д</v>
          </cell>
          <cell r="G7">
            <v>0</v>
          </cell>
          <cell r="H7" t="str">
            <v>Псеунов М.А.</v>
          </cell>
        </row>
        <row r="8">
          <cell r="C8" t="str">
            <v>МНАЦАКАНЯН Владимир Андреевич</v>
          </cell>
          <cell r="D8" t="str">
            <v>27.04.97, МС</v>
          </cell>
          <cell r="E8" t="str">
            <v>ЮФО</v>
          </cell>
          <cell r="F8" t="str">
            <v>Краснодарский, Армавир, Д</v>
          </cell>
          <cell r="G8">
            <v>0</v>
          </cell>
          <cell r="H8" t="str">
            <v>Нефедов Д.Н. Потапов И.С.</v>
          </cell>
        </row>
        <row r="9">
          <cell r="C9" t="str">
            <v>ГУРБАНОВ Сабухи Нажваддин Оглы</v>
          </cell>
          <cell r="D9" t="str">
            <v>01.04.96, МС</v>
          </cell>
          <cell r="E9" t="str">
            <v>ПФО</v>
          </cell>
          <cell r="F9" t="str">
            <v>Нижегородская, Н.Новгород</v>
          </cell>
          <cell r="G9">
            <v>0</v>
          </cell>
          <cell r="H9" t="str">
            <v>Симанов МВ Гаврилов АЕ</v>
          </cell>
        </row>
        <row r="10">
          <cell r="C10" t="str">
            <v>АБДУЛГАЛИМОВ Имирали Рамазанович</v>
          </cell>
          <cell r="D10" t="str">
            <v>01.01.98, КМС</v>
          </cell>
          <cell r="E10" t="str">
            <v>УФО</v>
          </cell>
          <cell r="F10" t="str">
            <v>Ханты-Мансийский АО, Радужный, МО</v>
          </cell>
          <cell r="G10">
            <v>0</v>
          </cell>
          <cell r="H10" t="str">
            <v>Саркисян А.А. Закарьяев А.И.</v>
          </cell>
        </row>
        <row r="11">
          <cell r="C11" t="str">
            <v>НИКИФОРОВ Станислав Александрович</v>
          </cell>
          <cell r="D11" t="str">
            <v>20.07.97, КМС</v>
          </cell>
          <cell r="E11" t="str">
            <v>ПФО</v>
          </cell>
          <cell r="F11" t="str">
            <v>Чувашская, Чебоксары</v>
          </cell>
          <cell r="G11">
            <v>0</v>
          </cell>
          <cell r="H11" t="str">
            <v>Малов С.А. Пегасов С.В.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ит.пр"/>
      <sheetName val="пр.хода"/>
      <sheetName val="кр3"/>
      <sheetName val="кр4"/>
      <sheetName val="кр5"/>
      <sheetName val="кр6"/>
      <sheetName val="кр7"/>
      <sheetName val="пф"/>
    </sheetNames>
    <sheetDataSet>
      <sheetData sheetId="0"/>
      <sheetData sheetId="1"/>
      <sheetData sheetId="2"/>
      <sheetData sheetId="3"/>
      <sheetData sheetId="4">
        <row r="6">
          <cell r="C6" t="str">
            <v>ВОРОБЬЕВ Михаил Анатольевич</v>
          </cell>
          <cell r="D6" t="str">
            <v>29.03.95, МСМК</v>
          </cell>
          <cell r="E6" t="str">
            <v>ЦФО</v>
          </cell>
          <cell r="F6" t="str">
            <v>Рязанская, Рязань, Д</v>
          </cell>
          <cell r="G6">
            <v>0</v>
          </cell>
          <cell r="H6" t="str">
            <v>Савельев Е.А. Перетрухин В.Н.</v>
          </cell>
        </row>
        <row r="7">
          <cell r="C7" t="str">
            <v>ГОНЧАРОВ Даниил Дмитриевич</v>
          </cell>
          <cell r="D7" t="str">
            <v>09.06.98, МС</v>
          </cell>
          <cell r="E7" t="str">
            <v>СПБ</v>
          </cell>
          <cell r="F7" t="str">
            <v>Санкт-Петербург, МО</v>
          </cell>
          <cell r="G7">
            <v>0</v>
          </cell>
          <cell r="H7" t="str">
            <v>Савельев А.В.</v>
          </cell>
        </row>
        <row r="8">
          <cell r="C8" t="str">
            <v>ГАДЖИЕВ Расул Магомедшапиевич</v>
          </cell>
          <cell r="D8" t="str">
            <v>09.07.95, МС</v>
          </cell>
          <cell r="E8" t="str">
            <v>УФО</v>
          </cell>
          <cell r="F8" t="str">
            <v>Свердловская, В-Пышма, МС</v>
          </cell>
          <cell r="G8">
            <v>0</v>
          </cell>
          <cell r="H8" t="str">
            <v>Стенников В.Г. Мельников А.Н.</v>
          </cell>
        </row>
        <row r="9">
          <cell r="C9" t="str">
            <v>ФОГОЛЕВ Александр Андреевич</v>
          </cell>
          <cell r="D9" t="str">
            <v>08.05.97,  КМС</v>
          </cell>
          <cell r="E9" t="str">
            <v>ПФО</v>
          </cell>
          <cell r="F9" t="str">
            <v>Нижегородская, Н.Новгород ПР</v>
          </cell>
          <cell r="G9">
            <v>0</v>
          </cell>
          <cell r="H9" t="str">
            <v>Симанов М.В.      Гаврилов А.Е.</v>
          </cell>
        </row>
        <row r="10">
          <cell r="C10" t="str">
            <v>АГАДЖАНЯН Артем Араикович</v>
          </cell>
          <cell r="D10" t="str">
            <v>21.08.99, МС</v>
          </cell>
          <cell r="E10" t="str">
            <v>ПФО</v>
          </cell>
          <cell r="F10" t="str">
            <v>Нижегородская, Нижний Новгород, ПР</v>
          </cell>
          <cell r="G10">
            <v>0</v>
          </cell>
          <cell r="H10" t="str">
            <v>Симанов М.В. Гаврилов А.Е.</v>
          </cell>
        </row>
        <row r="11">
          <cell r="C11" t="str">
            <v>КУРНОСОВ Максим Андреевич</v>
          </cell>
          <cell r="D11" t="str">
            <v>10.09.96, МС</v>
          </cell>
          <cell r="E11" t="str">
            <v>ПФО</v>
          </cell>
          <cell r="F11" t="str">
            <v>Саратовская, Саратов</v>
          </cell>
          <cell r="G11">
            <v>0</v>
          </cell>
          <cell r="H11" t="str">
            <v>Коченюк А.А. Акимов В.М.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ит.пр"/>
      <sheetName val="пр.хода"/>
      <sheetName val="кр3"/>
      <sheetName val="кр4"/>
      <sheetName val="кр5"/>
      <sheetName val="кр6"/>
      <sheetName val="кр7"/>
      <sheetName val="пф"/>
    </sheetNames>
    <sheetDataSet>
      <sheetData sheetId="0"/>
      <sheetData sheetId="1"/>
      <sheetData sheetId="2"/>
      <sheetData sheetId="3"/>
      <sheetData sheetId="4">
        <row r="6">
          <cell r="C6" t="str">
            <v>ЮДИН Максим Валерьевич</v>
          </cell>
          <cell r="D6" t="str">
            <v>13.05.95, МС</v>
          </cell>
          <cell r="E6" t="str">
            <v>ЦФО</v>
          </cell>
          <cell r="F6" t="str">
            <v>Рязанская, Рязань, ПР</v>
          </cell>
          <cell r="G6">
            <v>0</v>
          </cell>
          <cell r="H6" t="str">
            <v>Савельев Е.А. Серегин С.М.</v>
          </cell>
        </row>
        <row r="7">
          <cell r="C7" t="str">
            <v>САФРОНОВ Владимир Александрович</v>
          </cell>
          <cell r="D7" t="str">
            <v>18.04.97, КМС</v>
          </cell>
          <cell r="E7" t="str">
            <v>ЦФО</v>
          </cell>
          <cell r="F7" t="str">
            <v>Рязанская,Рязань,  ПР</v>
          </cell>
          <cell r="G7">
            <v>0</v>
          </cell>
          <cell r="H7" t="str">
            <v xml:space="preserve">Савельев Е.А. Брагин Е.Б. </v>
          </cell>
        </row>
        <row r="8">
          <cell r="C8" t="str">
            <v>КАЗАРЯН Самвел Ааронович</v>
          </cell>
          <cell r="D8" t="str">
            <v>03.04.97, МС</v>
          </cell>
          <cell r="E8" t="str">
            <v>ДВФО</v>
          </cell>
          <cell r="F8" t="str">
            <v>Амурская, Благовещенск, МО</v>
          </cell>
          <cell r="G8">
            <v>0</v>
          </cell>
          <cell r="H8" t="str">
            <v>Богодист Д.И. Вильямов К.И.</v>
          </cell>
        </row>
        <row r="9">
          <cell r="C9" t="str">
            <v>КЕЛЕШЬЯН Завен Вазгенович</v>
          </cell>
          <cell r="D9" t="str">
            <v>23.10.98, КМС</v>
          </cell>
          <cell r="E9" t="str">
            <v>ЮФО</v>
          </cell>
          <cell r="F9" t="str">
            <v>Краснодарский, Сочи, ФК</v>
          </cell>
          <cell r="G9">
            <v>0</v>
          </cell>
          <cell r="H9" t="str">
            <v>Антонян Р.А.</v>
          </cell>
        </row>
        <row r="10">
          <cell r="C10" t="str">
            <v>ПУЧКОВ Святослав Юрьевич</v>
          </cell>
          <cell r="D10" t="str">
            <v>27.08.96, КМС</v>
          </cell>
          <cell r="E10" t="str">
            <v>ЮФО</v>
          </cell>
          <cell r="F10" t="str">
            <v>Краснодарский, Курганинск, ФК</v>
          </cell>
          <cell r="G10">
            <v>0</v>
          </cell>
          <cell r="H10" t="str">
            <v>Потапов И.С. Нефедов Д.Н.</v>
          </cell>
        </row>
        <row r="11">
          <cell r="C11" t="str">
            <v>ПАТОКОВ Павел Александрович</v>
          </cell>
          <cell r="D11" t="str">
            <v>12.03.96, КМС</v>
          </cell>
          <cell r="E11" t="str">
            <v>СПБ</v>
          </cell>
          <cell r="F11" t="str">
            <v>Санкт-Петербург, Д</v>
          </cell>
          <cell r="G11">
            <v>0</v>
          </cell>
          <cell r="H11" t="str">
            <v>Савельев А.В.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ит.пр"/>
      <sheetName val="пр.хода"/>
      <sheetName val="кр3"/>
      <sheetName val="кр4"/>
      <sheetName val="кр5"/>
      <sheetName val="кр6"/>
      <sheetName val="кр7"/>
      <sheetName val="пф"/>
    </sheetNames>
    <sheetDataSet>
      <sheetData sheetId="0"/>
      <sheetData sheetId="1"/>
      <sheetData sheetId="2"/>
      <sheetData sheetId="3"/>
      <sheetData sheetId="4">
        <row r="6">
          <cell r="C6" t="str">
            <v>АБДУЛМЕЖИДОВ Руслан Ибрагимович</v>
          </cell>
          <cell r="D6" t="str">
            <v>27.06.96, КМС</v>
          </cell>
          <cell r="E6" t="str">
            <v>МОС</v>
          </cell>
          <cell r="F6" t="str">
            <v>Москва, Д</v>
          </cell>
          <cell r="G6">
            <v>0</v>
          </cell>
          <cell r="H6" t="str">
            <v>Павлов Д.А., Фунтиков П.В.</v>
          </cell>
        </row>
        <row r="7">
          <cell r="C7" t="str">
            <v>ЛОМАКИН Александр Евгеньевич</v>
          </cell>
          <cell r="D7" t="str">
            <v>27.02.98, КМС</v>
          </cell>
          <cell r="E7" t="str">
            <v>МОС</v>
          </cell>
          <cell r="F7" t="str">
            <v>Москва, СШ№114</v>
          </cell>
          <cell r="G7">
            <v>0</v>
          </cell>
          <cell r="H7" t="str">
            <v>Шкоров В.А. Себелев А.Е.</v>
          </cell>
        </row>
        <row r="8">
          <cell r="C8" t="str">
            <v>ГЕРЕКОВ Рустам Магомедрасулович</v>
          </cell>
          <cell r="D8" t="str">
            <v>25.07.95, МС</v>
          </cell>
          <cell r="E8" t="str">
            <v>СПБ</v>
          </cell>
          <cell r="F8" t="str">
            <v>Санкт-Петербург, МО</v>
          </cell>
          <cell r="G8">
            <v>0</v>
          </cell>
          <cell r="H8" t="str">
            <v>Савельев А.В.</v>
          </cell>
        </row>
        <row r="9">
          <cell r="C9" t="str">
            <v>ПОЗДЕЕВ Дмитрий Андреевич</v>
          </cell>
          <cell r="D9" t="str">
            <v>06.05.95, МС</v>
          </cell>
          <cell r="E9" t="str">
            <v>УФО</v>
          </cell>
          <cell r="F9" t="str">
            <v>Свердловская, В-Пышма, МС</v>
          </cell>
          <cell r="G9">
            <v>0</v>
          </cell>
          <cell r="H9" t="str">
            <v>Стенников В.Г. Мельников А.Н.</v>
          </cell>
        </row>
        <row r="10">
          <cell r="C10" t="str">
            <v>БАХОВ Максим Владимирович</v>
          </cell>
          <cell r="D10" t="str">
            <v>28.04.98, КМС</v>
          </cell>
          <cell r="E10" t="str">
            <v>ПФО</v>
          </cell>
          <cell r="F10" t="str">
            <v>Самарская, Самара, МО</v>
          </cell>
          <cell r="G10">
            <v>0</v>
          </cell>
          <cell r="H10" t="str">
            <v>Становкин М.Н.</v>
          </cell>
        </row>
        <row r="11">
          <cell r="C11" t="str">
            <v>ЯКИМЕНКО Вячеслав Дмитриевич</v>
          </cell>
          <cell r="D11" t="str">
            <v>28.11.96, КМС</v>
          </cell>
          <cell r="E11" t="str">
            <v>ЮФО</v>
          </cell>
          <cell r="F11" t="str">
            <v>Краснодарский, Анапа, МС</v>
          </cell>
          <cell r="G11">
            <v>0</v>
          </cell>
          <cell r="H11" t="str">
            <v>Лопатин А.В.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ит.пр"/>
      <sheetName val="пр.хода"/>
      <sheetName val="кр3"/>
      <sheetName val="кр4"/>
      <sheetName val="кр5"/>
      <sheetName val="кр6"/>
      <sheetName val="кр7"/>
      <sheetName val="пф"/>
    </sheetNames>
    <sheetDataSet>
      <sheetData sheetId="0"/>
      <sheetData sheetId="1"/>
      <sheetData sheetId="2"/>
      <sheetData sheetId="3"/>
      <sheetData sheetId="4">
        <row r="6">
          <cell r="C6" t="str">
            <v>СУРОВЦЕВ Антон Александрович</v>
          </cell>
          <cell r="D6" t="str">
            <v>05.10.96, МС</v>
          </cell>
          <cell r="E6" t="str">
            <v>ЦФО</v>
          </cell>
          <cell r="F6" t="str">
            <v>Тульская, Тула</v>
          </cell>
          <cell r="G6">
            <v>0</v>
          </cell>
          <cell r="H6" t="str">
            <v>Власов С.Ю.</v>
          </cell>
        </row>
        <row r="7">
          <cell r="C7" t="str">
            <v>БОЖА Юрий Михайлович</v>
          </cell>
          <cell r="D7" t="str">
            <v>09.06.97, КМС</v>
          </cell>
          <cell r="E7" t="str">
            <v>ЦФО</v>
          </cell>
          <cell r="F7" t="str">
            <v>Брянская, Брянск, ЮР</v>
          </cell>
          <cell r="G7">
            <v>0</v>
          </cell>
          <cell r="H7" t="str">
            <v>Михалин И.В. Михалин В.И.</v>
          </cell>
        </row>
        <row r="8">
          <cell r="C8" t="str">
            <v>ГАДЖИЕВ Шамиль Магомедович</v>
          </cell>
          <cell r="D8" t="str">
            <v>14.01.98, КМС</v>
          </cell>
          <cell r="E8" t="str">
            <v>МОС</v>
          </cell>
          <cell r="F8" t="str">
            <v>Москва, СК ВДВ</v>
          </cell>
          <cell r="G8">
            <v>0</v>
          </cell>
          <cell r="H8" t="str">
            <v>Кабанов Д.Б. Сальников В.В.</v>
          </cell>
        </row>
        <row r="9">
          <cell r="C9" t="str">
            <v>ШИШКОВ Сергей Николаевич</v>
          </cell>
          <cell r="D9" t="str">
            <v>13.06.95, МС</v>
          </cell>
          <cell r="E9" t="str">
            <v>МОС</v>
          </cell>
          <cell r="F9" t="str">
            <v>Москва, Д</v>
          </cell>
          <cell r="G9">
            <v>0</v>
          </cell>
          <cell r="H9" t="str">
            <v>Филимонов С.Н., Леонтьев А.А.</v>
          </cell>
        </row>
        <row r="10">
          <cell r="C10" t="str">
            <v>ЗАДАРОЖНЫЙ Никита Валерьевич</v>
          </cell>
          <cell r="D10" t="str">
            <v>30.09.98, МС</v>
          </cell>
          <cell r="E10" t="str">
            <v>ДВФО</v>
          </cell>
          <cell r="F10" t="str">
            <v>Амурская, Благовещенск, МО</v>
          </cell>
          <cell r="G10">
            <v>0</v>
          </cell>
          <cell r="H10" t="str">
            <v>Богодист Д.И. Вильямов К.И.</v>
          </cell>
        </row>
        <row r="11">
          <cell r="C11" t="str">
            <v>БАЛАКИРЕВ Сергей Александрович</v>
          </cell>
          <cell r="D11" t="str">
            <v>10.05.97, МС</v>
          </cell>
          <cell r="E11" t="str">
            <v>УФО</v>
          </cell>
          <cell r="F11" t="str">
            <v>Свердловская, В.Пышма</v>
          </cell>
          <cell r="G11">
            <v>0</v>
          </cell>
          <cell r="H11" t="str">
            <v>Стенников В.Г.  Мельников А.Н.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взв"/>
      <sheetName val="кр1"/>
      <sheetName val="кр2"/>
      <sheetName val="НАГР ЛИСТ"/>
      <sheetName val="ит.пр"/>
      <sheetName val="пр.хода"/>
      <sheetName val="кр3"/>
      <sheetName val="кр4"/>
      <sheetName val="кр5"/>
      <sheetName val="кр6"/>
      <sheetName val="кр7"/>
      <sheetName val="пф"/>
    </sheetNames>
    <sheetDataSet>
      <sheetData sheetId="0"/>
      <sheetData sheetId="1"/>
      <sheetData sheetId="2"/>
      <sheetData sheetId="3"/>
      <sheetData sheetId="4">
        <row r="6">
          <cell r="C6" t="str">
            <v>ПОЗНАХИРКО Глеб Игоревич</v>
          </cell>
          <cell r="D6" t="str">
            <v>20.05.99, МС</v>
          </cell>
          <cell r="E6" t="str">
            <v>УФО</v>
          </cell>
          <cell r="F6" t="str">
            <v>Свердловская, В-Пышма, МС</v>
          </cell>
          <cell r="G6">
            <v>0</v>
          </cell>
          <cell r="H6" t="str">
            <v>Стенников В.Г. Мельников А.Н.</v>
          </cell>
        </row>
        <row r="7">
          <cell r="C7" t="str">
            <v>ЦКАЕВ Лазарь Аланович</v>
          </cell>
          <cell r="D7" t="str">
            <v>08.05.97, КМС</v>
          </cell>
          <cell r="E7" t="str">
            <v>МОС</v>
          </cell>
          <cell r="F7" t="str">
            <v>Москва, СК ВДВ</v>
          </cell>
          <cell r="G7">
            <v>0</v>
          </cell>
          <cell r="H7" t="str">
            <v>Кабанов Д.Б., Юнисов И.Р.</v>
          </cell>
        </row>
        <row r="8">
          <cell r="C8" t="str">
            <v>ДЖИКИЯ Бего Темурович</v>
          </cell>
          <cell r="D8" t="str">
            <v>08.10.96, КМС</v>
          </cell>
          <cell r="E8" t="str">
            <v>МОС</v>
          </cell>
          <cell r="F8" t="str">
            <v>Москва, Д</v>
          </cell>
          <cell r="G8">
            <v>0</v>
          </cell>
          <cell r="H8" t="str">
            <v>Павлов Д.А., Филимонов С.Н.</v>
          </cell>
        </row>
        <row r="9">
          <cell r="C9" t="str">
            <v>ТЕДЕЕВ Алан Бибаевич</v>
          </cell>
          <cell r="D9" t="str">
            <v>06.01.99, КМС</v>
          </cell>
          <cell r="E9" t="str">
            <v>ЮФО</v>
          </cell>
          <cell r="F9" t="str">
            <v>Краснодарский, Армавир, Д</v>
          </cell>
          <cell r="G9">
            <v>0</v>
          </cell>
          <cell r="H9" t="str">
            <v>Маркарьян А.Ю.</v>
          </cell>
        </row>
        <row r="10">
          <cell r="C10" t="str">
            <v>БАБАЯН Владимир Каренович</v>
          </cell>
          <cell r="D10" t="str">
            <v>25.05.97, МС</v>
          </cell>
          <cell r="E10" t="str">
            <v>МОС</v>
          </cell>
          <cell r="F10" t="str">
            <v>Москва, СК ВДВ</v>
          </cell>
          <cell r="G10">
            <v>0</v>
          </cell>
          <cell r="H10" t="str">
            <v>Павлов Д.А., Филимонов С.Н.</v>
          </cell>
        </row>
        <row r="11">
          <cell r="C11" t="str">
            <v>ХРИПКО Алексей Валерьевич</v>
          </cell>
          <cell r="D11" t="str">
            <v>06.10.96, КМС</v>
          </cell>
          <cell r="E11" t="str">
            <v>ЦФО</v>
          </cell>
          <cell r="F11" t="str">
            <v>Воронежская, Воронеж, МО</v>
          </cell>
          <cell r="G11">
            <v>0</v>
          </cell>
          <cell r="H11" t="str">
            <v>Хрипко В.В.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6"/>
  <sheetViews>
    <sheetView tabSelected="1" zoomScaleNormal="100" workbookViewId="0">
      <selection activeCell="A3" sqref="A1:I3"/>
    </sheetView>
  </sheetViews>
  <sheetFormatPr defaultRowHeight="12.5"/>
  <cols>
    <col min="1" max="1" width="6.81640625" customWidth="1"/>
    <col min="2" max="2" width="6.7265625" customWidth="1"/>
    <col min="3" max="3" width="21.81640625" customWidth="1"/>
    <col min="4" max="4" width="13.81640625" customWidth="1"/>
    <col min="5" max="5" width="8.1796875" style="63" customWidth="1"/>
    <col min="6" max="6" width="17.7265625" customWidth="1"/>
    <col min="7" max="7" width="8" customWidth="1"/>
    <col min="8" max="8" width="20" customWidth="1"/>
    <col min="9" max="9" width="0.1796875" customWidth="1"/>
  </cols>
  <sheetData>
    <row r="1" spans="1:10" ht="21" customHeight="1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spans="1:10" ht="17.2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</row>
    <row r="3" spans="1:10" ht="28.5" customHeight="1">
      <c r="A3" s="78" t="str">
        <f>[1]реквизиты!$A$2</f>
        <v>Первенство России среди юниоров и юниорок (21-23 года)</v>
      </c>
      <c r="B3" s="78"/>
      <c r="C3" s="78"/>
      <c r="D3" s="78"/>
      <c r="E3" s="78"/>
      <c r="F3" s="78"/>
      <c r="G3" s="78"/>
      <c r="H3" s="78"/>
      <c r="I3" s="78"/>
    </row>
    <row r="4" spans="1:10" ht="16.5" customHeight="1" thickBot="1">
      <c r="A4" s="77" t="str">
        <f>[1]реквизиты!$A$3</f>
        <v>16-20 января 2018г.                                              г.Кстово</v>
      </c>
      <c r="B4" s="77"/>
      <c r="C4" s="77"/>
      <c r="D4" s="77"/>
      <c r="E4" s="77"/>
      <c r="F4" s="77"/>
      <c r="G4" s="77"/>
      <c r="H4" s="77"/>
      <c r="I4" s="77"/>
    </row>
    <row r="5" spans="1:10" ht="3.75" hidden="1" customHeight="1">
      <c r="A5" s="77"/>
      <c r="B5" s="77"/>
      <c r="C5" s="77"/>
      <c r="D5" s="77"/>
      <c r="E5" s="77"/>
      <c r="F5" s="77"/>
      <c r="G5" s="77"/>
      <c r="H5" s="77"/>
      <c r="I5" s="77"/>
    </row>
    <row r="6" spans="1:10" ht="11.15" customHeight="1">
      <c r="B6" s="79" t="s">
        <v>2</v>
      </c>
      <c r="C6" s="81" t="s">
        <v>3</v>
      </c>
      <c r="D6" s="81" t="s">
        <v>4</v>
      </c>
      <c r="E6" s="81" t="s">
        <v>5</v>
      </c>
      <c r="F6" s="81" t="s">
        <v>6</v>
      </c>
      <c r="G6" s="71"/>
      <c r="H6" s="73" t="s">
        <v>7</v>
      </c>
      <c r="I6" s="75"/>
    </row>
    <row r="7" spans="1:10" ht="13.5" customHeight="1" thickBot="1">
      <c r="B7" s="80"/>
      <c r="C7" s="82"/>
      <c r="D7" s="82"/>
      <c r="E7" s="82"/>
      <c r="F7" s="82"/>
      <c r="G7" s="72"/>
      <c r="H7" s="74"/>
      <c r="I7" s="75"/>
    </row>
    <row r="8" spans="1:10" ht="23.15" customHeight="1">
      <c r="A8" s="64" t="s">
        <v>12</v>
      </c>
      <c r="B8" s="14" t="s">
        <v>8</v>
      </c>
      <c r="C8" s="1" t="str">
        <f>[2]ит.пр!C6</f>
        <v>РАХИМЖАНОВ Хожиакбар Парахидинович</v>
      </c>
      <c r="D8" s="1" t="str">
        <f>[2]ит.пр!D6</f>
        <v>29.04.99, КМС</v>
      </c>
      <c r="E8" s="1" t="str">
        <f>[2]ит.пр!E6</f>
        <v>ДВФО</v>
      </c>
      <c r="F8" s="1" t="str">
        <f>[2]ит.пр!F6</f>
        <v>Камчатский, Петропавловск-Камчатский, МС</v>
      </c>
      <c r="G8" s="2">
        <f>[2]ит.пр!G6</f>
        <v>0</v>
      </c>
      <c r="H8" s="3" t="str">
        <f>[2]ит.пр!H6</f>
        <v>Садуев С.А. Галянт С.А.</v>
      </c>
      <c r="I8" s="13"/>
      <c r="J8" s="19"/>
    </row>
    <row r="9" spans="1:10" ht="23.15" customHeight="1">
      <c r="A9" s="65"/>
      <c r="B9" s="15" t="s">
        <v>9</v>
      </c>
      <c r="C9" s="4" t="str">
        <f>[2]ит.пр!C7</f>
        <v>МУРАШКИН Эдуард Александрович</v>
      </c>
      <c r="D9" s="4" t="str">
        <f>[2]ит.пр!D7</f>
        <v>26.08.96, МС</v>
      </c>
      <c r="E9" s="4" t="str">
        <f>[2]ит.пр!E7</f>
        <v>ЦФО</v>
      </c>
      <c r="F9" s="4" t="str">
        <f>[2]ит.пр!F7</f>
        <v>Тульская, Тула</v>
      </c>
      <c r="G9" s="5">
        <f>[2]ит.пр!G7</f>
        <v>0</v>
      </c>
      <c r="H9" s="6" t="str">
        <f>[2]ит.пр!H7</f>
        <v>Нагаев РШ Маштаков СВ</v>
      </c>
      <c r="I9" s="13"/>
    </row>
    <row r="10" spans="1:10" ht="23.15" customHeight="1">
      <c r="A10" s="65"/>
      <c r="B10" s="15" t="s">
        <v>10</v>
      </c>
      <c r="C10" s="4" t="str">
        <f>[2]ит.пр!C8</f>
        <v>АУРСУЛОВ Артем Егорович</v>
      </c>
      <c r="D10" s="4" t="str">
        <f>[2]ит.пр!D8</f>
        <v>30.05.97, МС</v>
      </c>
      <c r="E10" s="4" t="str">
        <f>[2]ит.пр!E8</f>
        <v>СФО</v>
      </c>
      <c r="F10" s="4" t="str">
        <f>[2]ит.пр!F8</f>
        <v>Новосибирская, Новосибирск, МО</v>
      </c>
      <c r="G10" s="5">
        <f>[2]ит.пр!G8</f>
        <v>0</v>
      </c>
      <c r="H10" s="6" t="str">
        <f>[2]ит.пр!H8</f>
        <v>Орлов А.А. Тайпинов В.Л.</v>
      </c>
      <c r="I10" s="13"/>
    </row>
    <row r="11" spans="1:10" ht="23.15" customHeight="1">
      <c r="A11" s="65"/>
      <c r="B11" s="15" t="s">
        <v>10</v>
      </c>
      <c r="C11" s="4" t="str">
        <f>[2]ит.пр!C9</f>
        <v>ЕРЕМИН Евгений Алексеевич</v>
      </c>
      <c r="D11" s="4" t="str">
        <f>[2]ит.пр!D9</f>
        <v>10.12.99, МС</v>
      </c>
      <c r="E11" s="4" t="str">
        <f>[2]ит.пр!E9</f>
        <v>ДВФО</v>
      </c>
      <c r="F11" s="4" t="str">
        <f>[2]ит.пр!F9</f>
        <v>Приморский, Артем, МС</v>
      </c>
      <c r="G11" s="5">
        <f>[2]ит.пр!G9</f>
        <v>0</v>
      </c>
      <c r="H11" s="6" t="str">
        <f>[2]ит.пр!H9</f>
        <v>Зубков В.Г. Писаренко А.А.</v>
      </c>
      <c r="I11" s="70"/>
    </row>
    <row r="12" spans="1:10" ht="23.15" customHeight="1">
      <c r="A12" s="65"/>
      <c r="B12" s="15" t="s">
        <v>11</v>
      </c>
      <c r="C12" s="4" t="str">
        <f>[2]ит.пр!C10</f>
        <v>КАДМАЛИЕВ Интигам Панахович</v>
      </c>
      <c r="D12" s="4" t="str">
        <f>[2]ит.пр!D10</f>
        <v>16.10.95, КМС</v>
      </c>
      <c r="E12" s="4" t="str">
        <f>[2]ит.пр!E10</f>
        <v>ПФО</v>
      </c>
      <c r="F12" s="4" t="str">
        <f>[2]ит.пр!F10</f>
        <v>Саратовская, Саратов, МС</v>
      </c>
      <c r="G12" s="5">
        <f>[2]ит.пр!G10</f>
        <v>0</v>
      </c>
      <c r="H12" s="6" t="str">
        <f>[2]ит.пр!H10</f>
        <v>Коченюк А.А. Обухов А.А.</v>
      </c>
      <c r="I12" s="70"/>
    </row>
    <row r="13" spans="1:10" ht="23.15" customHeight="1" thickBot="1">
      <c r="A13" s="66"/>
      <c r="B13" s="16" t="s">
        <v>11</v>
      </c>
      <c r="C13" s="7" t="str">
        <f>[2]ит.пр!C11</f>
        <v>ХАМАВОВ Эльдар Арсенович</v>
      </c>
      <c r="D13" s="7" t="str">
        <f>[2]ит.пр!D11</f>
        <v>11.06.98, КМС</v>
      </c>
      <c r="E13" s="7" t="str">
        <f>[2]ит.пр!E11</f>
        <v>ПФО</v>
      </c>
      <c r="F13" s="7" t="str">
        <f>[2]ит.пр!F11</f>
        <v>Саратовская, Саратов, МС</v>
      </c>
      <c r="G13" s="8">
        <f>[2]ит.пр!G11</f>
        <v>0</v>
      </c>
      <c r="H13" s="9" t="str">
        <f>[2]ит.пр!H11</f>
        <v>Нилогов В.В. Мартынов А.Т.</v>
      </c>
      <c r="I13" s="17"/>
    </row>
    <row r="14" spans="1:10" ht="23.15" customHeight="1" thickBot="1">
      <c r="B14" s="18"/>
      <c r="C14" s="10"/>
      <c r="D14" s="10"/>
      <c r="E14" s="11"/>
      <c r="F14" s="10"/>
      <c r="G14" s="10"/>
      <c r="H14" s="10"/>
      <c r="I14" s="13"/>
      <c r="J14" s="19"/>
    </row>
    <row r="15" spans="1:10" ht="23.15" customHeight="1">
      <c r="A15" s="64" t="s">
        <v>13</v>
      </c>
      <c r="B15" s="14" t="s">
        <v>8</v>
      </c>
      <c r="C15" s="1" t="str">
        <f>[3]ит.пр!C6</f>
        <v>ПЕТУХОВ Никита Александрович</v>
      </c>
      <c r="D15" s="1" t="str">
        <f>[3]ит.пр!D6</f>
        <v>16.04.96, МС</v>
      </c>
      <c r="E15" s="1" t="str">
        <f>[3]ит.пр!E6</f>
        <v>МОС</v>
      </c>
      <c r="F15" s="1" t="str">
        <f>[3]ит.пр!F6</f>
        <v>Москва, Москва, Д</v>
      </c>
      <c r="G15" s="2">
        <f>[3]ит.пр!G6</f>
        <v>0</v>
      </c>
      <c r="H15" s="3" t="str">
        <f>[3]ит.пр!H6</f>
        <v>Жиляев Д.С., Коробейнников М.Ю.</v>
      </c>
      <c r="I15" s="13"/>
      <c r="J15" s="19"/>
    </row>
    <row r="16" spans="1:10" ht="23.15" customHeight="1">
      <c r="A16" s="65"/>
      <c r="B16" s="15" t="s">
        <v>9</v>
      </c>
      <c r="C16" s="4" t="str">
        <f>[3]ит.пр!C7</f>
        <v>ИЛЛАРИОНОВ Алексей Петрович</v>
      </c>
      <c r="D16" s="4" t="str">
        <f>[3]ит.пр!D7</f>
        <v>31.08.96, МС</v>
      </c>
      <c r="E16" s="4" t="str">
        <f>[3]ит.пр!E7</f>
        <v>ПФО</v>
      </c>
      <c r="F16" s="4" t="str">
        <f>[3]ит.пр!F7</f>
        <v>Чувашская, Чебоксары</v>
      </c>
      <c r="G16" s="5">
        <f>[3]ит.пр!G7</f>
        <v>0</v>
      </c>
      <c r="H16" s="6" t="str">
        <f>[3]ит.пр!H7</f>
        <v>Малов С.А. Пегасов С.В.</v>
      </c>
      <c r="I16" s="13"/>
      <c r="J16" s="19"/>
    </row>
    <row r="17" spans="1:16" ht="23.15" customHeight="1">
      <c r="A17" s="65"/>
      <c r="B17" s="15" t="s">
        <v>10</v>
      </c>
      <c r="C17" s="4" t="str">
        <f>[3]ит.пр!C8</f>
        <v>СПИРИН Дмитрий Владимирович</v>
      </c>
      <c r="D17" s="4" t="str">
        <f>[3]ит.пр!D8</f>
        <v>03.04.96, КМС</v>
      </c>
      <c r="E17" s="4" t="str">
        <f>[3]ит.пр!E8</f>
        <v>ПФО</v>
      </c>
      <c r="F17" s="4" t="str">
        <f>[3]ит.пр!F8</f>
        <v>Саратовская, Саратов</v>
      </c>
      <c r="G17" s="5">
        <f>[3]ит.пр!G8</f>
        <v>0</v>
      </c>
      <c r="H17" s="6" t="str">
        <f>[3]ит.пр!H8</f>
        <v xml:space="preserve">Коченюк А.А. Карманов С.А.  </v>
      </c>
      <c r="I17" s="13"/>
      <c r="J17" s="19"/>
    </row>
    <row r="18" spans="1:16" ht="23.15" customHeight="1">
      <c r="A18" s="65"/>
      <c r="B18" s="15" t="s">
        <v>10</v>
      </c>
      <c r="C18" s="4" t="str">
        <f>[3]ит.пр!C9</f>
        <v>МОЙСЕЕНКО Роберт Александрович</v>
      </c>
      <c r="D18" s="4" t="str">
        <f>[3]ит.пр!D9</f>
        <v>19.11.97, МС</v>
      </c>
      <c r="E18" s="4" t="str">
        <f>[3]ит.пр!E9</f>
        <v>СЗФО</v>
      </c>
      <c r="F18" s="4" t="str">
        <f>[3]ит.пр!F9</f>
        <v>Р.Карелия, Петрозаводск, МО</v>
      </c>
      <c r="G18" s="5">
        <f>[3]ит.пр!G9</f>
        <v>0</v>
      </c>
      <c r="H18" s="6" t="str">
        <f>[3]ит.пр!H9</f>
        <v>Шегельман И.Р.</v>
      </c>
      <c r="I18" s="13"/>
    </row>
    <row r="19" spans="1:16" ht="23.15" customHeight="1">
      <c r="A19" s="65"/>
      <c r="B19" s="15" t="s">
        <v>11</v>
      </c>
      <c r="C19" s="4" t="str">
        <f>[3]ит.пр!C10</f>
        <v>ЯВРУМЯН Рудольф Александрович</v>
      </c>
      <c r="D19" s="4" t="str">
        <f>[3]ит.пр!D10</f>
        <v>11.05.97, МС</v>
      </c>
      <c r="E19" s="4" t="str">
        <f>[3]ит.пр!E10</f>
        <v>ЮФО</v>
      </c>
      <c r="F19" s="4" t="str">
        <f>[3]ит.пр!F10</f>
        <v>Краснодарский, Армавир, Д</v>
      </c>
      <c r="G19" s="5">
        <f>[3]ит.пр!G10</f>
        <v>0</v>
      </c>
      <c r="H19" s="6" t="str">
        <f>[3]ит.пр!H10</f>
        <v>Бородин В.Г. Мгдсян Е.З.</v>
      </c>
      <c r="I19" s="13"/>
      <c r="L19" s="20"/>
      <c r="M19" s="21"/>
      <c r="N19" s="20"/>
      <c r="O19" s="22"/>
      <c r="P19" s="23"/>
    </row>
    <row r="20" spans="1:16" ht="23.15" customHeight="1" thickBot="1">
      <c r="A20" s="66"/>
      <c r="B20" s="16" t="s">
        <v>11</v>
      </c>
      <c r="C20" s="7" t="str">
        <f>[3]ит.пр!C11</f>
        <v>ЖУСУВАЛИЕВ Амир Амангельдыевич</v>
      </c>
      <c r="D20" s="7" t="str">
        <f>[3]ит.пр!D11</f>
        <v>26.03.95, МС</v>
      </c>
      <c r="E20" s="7" t="str">
        <f>[3]ит.пр!E11</f>
        <v>ПФО</v>
      </c>
      <c r="F20" s="7" t="str">
        <f>[3]ит.пр!F11</f>
        <v>Оренбургская, Оренбург, МО</v>
      </c>
      <c r="G20" s="8">
        <f>[3]ит.пр!G11</f>
        <v>0</v>
      </c>
      <c r="H20" s="9" t="str">
        <f>[3]ит.пр!H11</f>
        <v>Дмитриев С.Ю. Султангалиев Т.В.</v>
      </c>
      <c r="I20" s="17"/>
    </row>
    <row r="21" spans="1:16" ht="23.15" customHeight="1" thickBot="1">
      <c r="A21" s="24"/>
      <c r="B21" s="25"/>
      <c r="C21" s="23"/>
      <c r="D21" s="26"/>
      <c r="E21" s="26"/>
      <c r="F21" s="20"/>
      <c r="G21" s="10"/>
      <c r="H21" s="27"/>
      <c r="I21" s="13"/>
      <c r="J21" s="19"/>
    </row>
    <row r="22" spans="1:16" ht="23.15" customHeight="1">
      <c r="A22" s="67" t="s">
        <v>14</v>
      </c>
      <c r="B22" s="14" t="s">
        <v>8</v>
      </c>
      <c r="C22" s="1" t="str">
        <f>[4]ит.пр!C6</f>
        <v>СТЕРПУ Юрий Юрьевич</v>
      </c>
      <c r="D22" s="1" t="str">
        <f>[4]ит.пр!D6</f>
        <v>14.05.96, КМС</v>
      </c>
      <c r="E22" s="1" t="str">
        <f>[4]ит.пр!E6</f>
        <v>МОС</v>
      </c>
      <c r="F22" s="1" t="str">
        <f>[4]ит.пр!F6</f>
        <v>Москва, СШОР №9 "Шаболоовка"</v>
      </c>
      <c r="G22" s="2">
        <f>[4]ит.пр!G6</f>
        <v>0</v>
      </c>
      <c r="H22" s="3" t="str">
        <f>[4]ит.пр!H6</f>
        <v>Жердев ВЭ Ларинова ЛМ</v>
      </c>
      <c r="I22" s="13"/>
      <c r="J22" s="19"/>
    </row>
    <row r="23" spans="1:16" ht="23.15" customHeight="1">
      <c r="A23" s="68"/>
      <c r="B23" s="15" t="s">
        <v>9</v>
      </c>
      <c r="C23" s="4" t="str">
        <f>[4]ит.пр!C7</f>
        <v>ПСЕУНОК Амир Шумафович</v>
      </c>
      <c r="D23" s="4" t="str">
        <f>[4]ит.пр!D7</f>
        <v>06.03.97, КМС</v>
      </c>
      <c r="E23" s="4" t="str">
        <f>[4]ит.пр!E7</f>
        <v>ЮФО</v>
      </c>
      <c r="F23" s="4" t="str">
        <f>[4]ит.пр!F7</f>
        <v>Краснодарский, Армавир, Д</v>
      </c>
      <c r="G23" s="5">
        <f>[4]ит.пр!G7</f>
        <v>0</v>
      </c>
      <c r="H23" s="6" t="str">
        <f>[4]ит.пр!H7</f>
        <v>Псеунов М.А.</v>
      </c>
      <c r="I23" s="13"/>
      <c r="J23" s="19"/>
    </row>
    <row r="24" spans="1:16" ht="23.15" customHeight="1">
      <c r="A24" s="68"/>
      <c r="B24" s="15" t="s">
        <v>10</v>
      </c>
      <c r="C24" s="4" t="str">
        <f>[4]ит.пр!C8</f>
        <v>МНАЦАКАНЯН Владимир Андреевич</v>
      </c>
      <c r="D24" s="4" t="str">
        <f>[4]ит.пр!D8</f>
        <v>27.04.97, МС</v>
      </c>
      <c r="E24" s="4" t="str">
        <f>[4]ит.пр!E8</f>
        <v>ЮФО</v>
      </c>
      <c r="F24" s="4" t="str">
        <f>[4]ит.пр!F8</f>
        <v>Краснодарский, Армавир, Д</v>
      </c>
      <c r="G24" s="5">
        <f>[4]ит.пр!G8</f>
        <v>0</v>
      </c>
      <c r="H24" s="6" t="str">
        <f>[4]ит.пр!H8</f>
        <v>Нефедов Д.Н. Потапов И.С.</v>
      </c>
      <c r="I24" s="13"/>
      <c r="J24" s="19"/>
    </row>
    <row r="25" spans="1:16" ht="23.15" customHeight="1">
      <c r="A25" s="68"/>
      <c r="B25" s="15" t="s">
        <v>10</v>
      </c>
      <c r="C25" s="4" t="str">
        <f>[4]ит.пр!C9</f>
        <v>ГУРБАНОВ Сабухи Нажваддин Оглы</v>
      </c>
      <c r="D25" s="4" t="str">
        <f>[4]ит.пр!D9</f>
        <v>01.04.96, МС</v>
      </c>
      <c r="E25" s="4" t="str">
        <f>[4]ит.пр!E9</f>
        <v>ПФО</v>
      </c>
      <c r="F25" s="4" t="str">
        <f>[4]ит.пр!F9</f>
        <v>Нижегородская, Н.Новгород</v>
      </c>
      <c r="G25" s="5">
        <f>[4]ит.пр!G9</f>
        <v>0</v>
      </c>
      <c r="H25" s="6" t="str">
        <f>[4]ит.пр!H9</f>
        <v>Симанов МВ Гаврилов АЕ</v>
      </c>
      <c r="I25" s="13"/>
    </row>
    <row r="26" spans="1:16" ht="23.15" customHeight="1">
      <c r="A26" s="68"/>
      <c r="B26" s="15" t="s">
        <v>11</v>
      </c>
      <c r="C26" s="4" t="str">
        <f>[4]ит.пр!C10</f>
        <v>АБДУЛГАЛИМОВ Имирали Рамазанович</v>
      </c>
      <c r="D26" s="4" t="str">
        <f>[4]ит.пр!D10</f>
        <v>01.01.98, КМС</v>
      </c>
      <c r="E26" s="4" t="str">
        <f>[4]ит.пр!E10</f>
        <v>УФО</v>
      </c>
      <c r="F26" s="4" t="str">
        <f>[4]ит.пр!F10</f>
        <v>Ханты-Мансийский АО, Радужный, МО</v>
      </c>
      <c r="G26" s="5">
        <f>[4]ит.пр!G10</f>
        <v>0</v>
      </c>
      <c r="H26" s="6" t="str">
        <f>[4]ит.пр!H10</f>
        <v>Саркисян А.А. Закарьяев А.И.</v>
      </c>
      <c r="I26" s="13"/>
    </row>
    <row r="27" spans="1:16" ht="23.15" customHeight="1" thickBot="1">
      <c r="A27" s="69"/>
      <c r="B27" s="16" t="s">
        <v>11</v>
      </c>
      <c r="C27" s="7" t="str">
        <f>[4]ит.пр!C11</f>
        <v>НИКИФОРОВ Станислав Александрович</v>
      </c>
      <c r="D27" s="7" t="str">
        <f>[4]ит.пр!D11</f>
        <v>20.07.97, КМС</v>
      </c>
      <c r="E27" s="7" t="str">
        <f>[4]ит.пр!E11</f>
        <v>ПФО</v>
      </c>
      <c r="F27" s="7" t="str">
        <f>[4]ит.пр!F11</f>
        <v>Чувашская, Чебоксары</v>
      </c>
      <c r="G27" s="8">
        <f>[4]ит.пр!G11</f>
        <v>0</v>
      </c>
      <c r="H27" s="9" t="str">
        <f>[4]ит.пр!H11</f>
        <v>Малов С.А. Пегасов С.В.</v>
      </c>
      <c r="I27" s="13"/>
    </row>
    <row r="28" spans="1:16" ht="23.15" customHeight="1" thickBot="1">
      <c r="A28" s="24"/>
      <c r="B28" s="25"/>
      <c r="C28" s="23"/>
      <c r="D28" s="26"/>
      <c r="E28" s="26"/>
      <c r="F28" s="20"/>
      <c r="G28" s="28"/>
      <c r="H28" s="27"/>
      <c r="I28" s="13"/>
      <c r="J28" s="19"/>
    </row>
    <row r="29" spans="1:16" ht="23.15" customHeight="1">
      <c r="A29" s="64" t="s">
        <v>15</v>
      </c>
      <c r="B29" s="14" t="s">
        <v>8</v>
      </c>
      <c r="C29" s="1" t="str">
        <f>[5]ит.пр!C6</f>
        <v>ВОРОБЬЕВ Михаил Анатольевич</v>
      </c>
      <c r="D29" s="1" t="str">
        <f>[5]ит.пр!D6</f>
        <v>29.03.95, МСМК</v>
      </c>
      <c r="E29" s="1" t="str">
        <f>[5]ит.пр!E6</f>
        <v>ЦФО</v>
      </c>
      <c r="F29" s="1" t="str">
        <f>[5]ит.пр!F6</f>
        <v>Рязанская, Рязань, Д</v>
      </c>
      <c r="G29" s="2">
        <f>[5]ит.пр!G6</f>
        <v>0</v>
      </c>
      <c r="H29" s="3" t="str">
        <f>[5]ит.пр!H6</f>
        <v>Савельев Е.А. Перетрухин В.Н.</v>
      </c>
      <c r="I29" s="13"/>
      <c r="J29" s="19"/>
    </row>
    <row r="30" spans="1:16" ht="23.15" customHeight="1">
      <c r="A30" s="65"/>
      <c r="B30" s="15" t="s">
        <v>9</v>
      </c>
      <c r="C30" s="4" t="str">
        <f>[5]ит.пр!C7</f>
        <v>ГОНЧАРОВ Даниил Дмитриевич</v>
      </c>
      <c r="D30" s="4" t="str">
        <f>[5]ит.пр!D7</f>
        <v>09.06.98, МС</v>
      </c>
      <c r="E30" s="4" t="str">
        <f>[5]ит.пр!E7</f>
        <v>СПБ</v>
      </c>
      <c r="F30" s="4" t="str">
        <f>[5]ит.пр!F7</f>
        <v>Санкт-Петербург, МО</v>
      </c>
      <c r="G30" s="5">
        <f>[5]ит.пр!G7</f>
        <v>0</v>
      </c>
      <c r="H30" s="6" t="str">
        <f>[5]ит.пр!H7</f>
        <v>Савельев А.В.</v>
      </c>
      <c r="I30" s="13"/>
      <c r="J30" s="19"/>
    </row>
    <row r="31" spans="1:16" ht="23.15" customHeight="1">
      <c r="A31" s="65"/>
      <c r="B31" s="15" t="s">
        <v>10</v>
      </c>
      <c r="C31" s="4" t="str">
        <f>[5]ит.пр!C8</f>
        <v>ГАДЖИЕВ Расул Магомедшапиевич</v>
      </c>
      <c r="D31" s="4" t="str">
        <f>[5]ит.пр!D8</f>
        <v>09.07.95, МС</v>
      </c>
      <c r="E31" s="4" t="str">
        <f>[5]ит.пр!E8</f>
        <v>УФО</v>
      </c>
      <c r="F31" s="4" t="str">
        <f>[5]ит.пр!F8</f>
        <v>Свердловская, В-Пышма, МС</v>
      </c>
      <c r="G31" s="5">
        <f>[5]ит.пр!G8</f>
        <v>0</v>
      </c>
      <c r="H31" s="6" t="str">
        <f>[5]ит.пр!H8</f>
        <v>Стенников В.Г. Мельников А.Н.</v>
      </c>
      <c r="I31" s="13"/>
      <c r="J31" s="19"/>
    </row>
    <row r="32" spans="1:16" ht="23.15" customHeight="1">
      <c r="A32" s="65"/>
      <c r="B32" s="15" t="s">
        <v>10</v>
      </c>
      <c r="C32" s="4" t="str">
        <f>[5]ит.пр!C9</f>
        <v>ФОГОЛЕВ Александр Андреевич</v>
      </c>
      <c r="D32" s="4" t="str">
        <f>[5]ит.пр!D9</f>
        <v>08.05.97,  КМС</v>
      </c>
      <c r="E32" s="4" t="str">
        <f>[5]ит.пр!E9</f>
        <v>ПФО</v>
      </c>
      <c r="F32" s="4" t="str">
        <f>[5]ит.пр!F9</f>
        <v>Нижегородская, Н.Новгород ПР</v>
      </c>
      <c r="G32" s="5">
        <f>[5]ит.пр!G9</f>
        <v>0</v>
      </c>
      <c r="H32" s="6" t="str">
        <f>[5]ит.пр!H9</f>
        <v>Симанов М.В.      Гаврилов А.Е.</v>
      </c>
      <c r="I32" s="29" t="s">
        <v>16</v>
      </c>
    </row>
    <row r="33" spans="1:10" ht="23.15" customHeight="1">
      <c r="A33" s="65"/>
      <c r="B33" s="15" t="s">
        <v>11</v>
      </c>
      <c r="C33" s="4" t="str">
        <f>[5]ит.пр!C10</f>
        <v>АГАДЖАНЯН Артем Араикович</v>
      </c>
      <c r="D33" s="4" t="str">
        <f>[5]ит.пр!D10</f>
        <v>21.08.99, МС</v>
      </c>
      <c r="E33" s="4" t="str">
        <f>[5]ит.пр!E10</f>
        <v>ПФО</v>
      </c>
      <c r="F33" s="4" t="str">
        <f>[5]ит.пр!F10</f>
        <v>Нижегородская, Нижний Новгород, ПР</v>
      </c>
      <c r="G33" s="5">
        <f>[5]ит.пр!G10</f>
        <v>0</v>
      </c>
      <c r="H33" s="6" t="str">
        <f>[5]ит.пр!H10</f>
        <v>Симанов М.В. Гаврилов А.Е.</v>
      </c>
      <c r="I33" s="13"/>
    </row>
    <row r="34" spans="1:10" ht="23.15" customHeight="1" thickBot="1">
      <c r="A34" s="66"/>
      <c r="B34" s="16" t="s">
        <v>11</v>
      </c>
      <c r="C34" s="7" t="str">
        <f>[5]ит.пр!C11</f>
        <v>КУРНОСОВ Максим Андреевич</v>
      </c>
      <c r="D34" s="7" t="str">
        <f>[5]ит.пр!D11</f>
        <v>10.09.96, МС</v>
      </c>
      <c r="E34" s="7" t="str">
        <f>[5]ит.пр!E11</f>
        <v>ПФО</v>
      </c>
      <c r="F34" s="7" t="str">
        <f>[5]ит.пр!F11</f>
        <v>Саратовская, Саратов</v>
      </c>
      <c r="G34" s="8">
        <f>[5]ит.пр!G11</f>
        <v>0</v>
      </c>
      <c r="H34" s="9" t="str">
        <f>[5]ит.пр!H11</f>
        <v>Коченюк А.А. Акимов В.М.</v>
      </c>
      <c r="I34" s="13"/>
    </row>
    <row r="35" spans="1:10" ht="23.15" customHeight="1" thickBot="1">
      <c r="B35" s="30"/>
      <c r="C35" s="31"/>
      <c r="D35" s="31"/>
      <c r="E35" s="32"/>
      <c r="F35" s="31"/>
      <c r="G35" s="31"/>
      <c r="H35" s="33"/>
      <c r="I35" s="13"/>
      <c r="J35" s="19"/>
    </row>
    <row r="36" spans="1:10" ht="23.15" customHeight="1">
      <c r="A36" s="64" t="s">
        <v>17</v>
      </c>
      <c r="B36" s="14" t="s">
        <v>8</v>
      </c>
      <c r="C36" s="1" t="str">
        <f>[6]ит.пр!C6</f>
        <v>ЮДИН Максим Валерьевич</v>
      </c>
      <c r="D36" s="1" t="str">
        <f>[6]ит.пр!D6</f>
        <v>13.05.95, МС</v>
      </c>
      <c r="E36" s="1" t="str">
        <f>[6]ит.пр!E6</f>
        <v>ЦФО</v>
      </c>
      <c r="F36" s="1" t="str">
        <f>[6]ит.пр!F6</f>
        <v>Рязанская, Рязань, ПР</v>
      </c>
      <c r="G36" s="2">
        <f>[6]ит.пр!G6</f>
        <v>0</v>
      </c>
      <c r="H36" s="3" t="str">
        <f>[6]ит.пр!H6</f>
        <v>Савельев Е.А. Серегин С.М.</v>
      </c>
      <c r="I36" s="13"/>
      <c r="J36" s="19"/>
    </row>
    <row r="37" spans="1:10" ht="23.15" customHeight="1">
      <c r="A37" s="65"/>
      <c r="B37" s="15" t="s">
        <v>9</v>
      </c>
      <c r="C37" s="4" t="str">
        <f>[6]ит.пр!C7</f>
        <v>САФРОНОВ Владимир Александрович</v>
      </c>
      <c r="D37" s="4" t="str">
        <f>[6]ит.пр!D7</f>
        <v>18.04.97, КМС</v>
      </c>
      <c r="E37" s="4" t="str">
        <f>[6]ит.пр!E7</f>
        <v>ЦФО</v>
      </c>
      <c r="F37" s="4" t="str">
        <f>[6]ит.пр!F7</f>
        <v>Рязанская,Рязань,  ПР</v>
      </c>
      <c r="G37" s="5">
        <f>[6]ит.пр!G7</f>
        <v>0</v>
      </c>
      <c r="H37" s="6" t="str">
        <f>[6]ит.пр!H7</f>
        <v xml:space="preserve">Савельев Е.А. Брагин Е.Б. </v>
      </c>
      <c r="I37" s="13"/>
      <c r="J37" s="19"/>
    </row>
    <row r="38" spans="1:10" ht="23.15" customHeight="1">
      <c r="A38" s="65"/>
      <c r="B38" s="15" t="s">
        <v>10</v>
      </c>
      <c r="C38" s="4" t="str">
        <f>[6]ит.пр!C8</f>
        <v>КАЗАРЯН Самвел Ааронович</v>
      </c>
      <c r="D38" s="4" t="str">
        <f>[6]ит.пр!D8</f>
        <v>03.04.97, МС</v>
      </c>
      <c r="E38" s="4" t="str">
        <f>[6]ит.пр!E8</f>
        <v>ДВФО</v>
      </c>
      <c r="F38" s="4" t="str">
        <f>[6]ит.пр!F8</f>
        <v>Амурская, Благовещенск, МО</v>
      </c>
      <c r="G38" s="5">
        <f>[6]ит.пр!G8</f>
        <v>0</v>
      </c>
      <c r="H38" s="6" t="str">
        <f>[6]ит.пр!H8</f>
        <v>Богодист Д.И. Вильямов К.И.</v>
      </c>
      <c r="I38" s="13"/>
      <c r="J38" s="19"/>
    </row>
    <row r="39" spans="1:10" ht="23.15" customHeight="1">
      <c r="A39" s="65"/>
      <c r="B39" s="15" t="s">
        <v>10</v>
      </c>
      <c r="C39" s="4" t="str">
        <f>[6]ит.пр!C9</f>
        <v>КЕЛЕШЬЯН Завен Вазгенович</v>
      </c>
      <c r="D39" s="4" t="str">
        <f>[6]ит.пр!D9</f>
        <v>23.10.98, КМС</v>
      </c>
      <c r="E39" s="4" t="str">
        <f>[6]ит.пр!E9</f>
        <v>ЮФО</v>
      </c>
      <c r="F39" s="4" t="str">
        <f>[6]ит.пр!F9</f>
        <v>Краснодарский, Сочи, ФК</v>
      </c>
      <c r="G39" s="5">
        <f>[6]ит.пр!G9</f>
        <v>0</v>
      </c>
      <c r="H39" s="6" t="str">
        <f>[6]ит.пр!H9</f>
        <v>Антонян Р.А.</v>
      </c>
      <c r="I39" s="13"/>
    </row>
    <row r="40" spans="1:10" ht="23.15" customHeight="1">
      <c r="A40" s="65"/>
      <c r="B40" s="15" t="s">
        <v>11</v>
      </c>
      <c r="C40" s="4" t="str">
        <f>[6]ит.пр!C10</f>
        <v>ПУЧКОВ Святослав Юрьевич</v>
      </c>
      <c r="D40" s="4" t="str">
        <f>[6]ит.пр!D10</f>
        <v>27.08.96, КМС</v>
      </c>
      <c r="E40" s="4" t="str">
        <f>[6]ит.пр!E10</f>
        <v>ЮФО</v>
      </c>
      <c r="F40" s="4" t="str">
        <f>[6]ит.пр!F10</f>
        <v>Краснодарский, Курганинск, ФК</v>
      </c>
      <c r="G40" s="5">
        <f>[6]ит.пр!G10</f>
        <v>0</v>
      </c>
      <c r="H40" s="6" t="str">
        <f>[6]ит.пр!H10</f>
        <v>Потапов И.С. Нефедов Д.Н.</v>
      </c>
      <c r="I40" s="13"/>
    </row>
    <row r="41" spans="1:10" ht="23.15" customHeight="1" thickBot="1">
      <c r="A41" s="66"/>
      <c r="B41" s="16" t="s">
        <v>11</v>
      </c>
      <c r="C41" s="7" t="str">
        <f>[6]ит.пр!C11</f>
        <v>ПАТОКОВ Павел Александрович</v>
      </c>
      <c r="D41" s="7" t="str">
        <f>[6]ит.пр!D11</f>
        <v>12.03.96, КМС</v>
      </c>
      <c r="E41" s="7" t="str">
        <f>[6]ит.пр!E11</f>
        <v>СПБ</v>
      </c>
      <c r="F41" s="7" t="str">
        <f>[6]ит.пр!F11</f>
        <v>Санкт-Петербург, Д</v>
      </c>
      <c r="G41" s="8">
        <f>[6]ит.пр!G11</f>
        <v>0</v>
      </c>
      <c r="H41" s="9" t="str">
        <f>[6]ит.пр!H11</f>
        <v>Савельев А.В.</v>
      </c>
      <c r="I41" s="17"/>
    </row>
    <row r="42" spans="1:10" ht="13.5" customHeight="1" thickBot="1">
      <c r="B42" s="18"/>
      <c r="C42" s="10"/>
      <c r="D42" s="10"/>
      <c r="E42" s="11"/>
      <c r="F42" s="10"/>
      <c r="G42" s="12"/>
      <c r="H42" s="34"/>
      <c r="I42" s="13"/>
      <c r="J42" s="19"/>
    </row>
    <row r="43" spans="1:10" ht="23.15" customHeight="1">
      <c r="A43" s="67" t="s">
        <v>18</v>
      </c>
      <c r="B43" s="14" t="s">
        <v>8</v>
      </c>
      <c r="C43" s="1" t="str">
        <f>[7]ит.пр!C6</f>
        <v>АБДУЛМЕЖИДОВ Руслан Ибрагимович</v>
      </c>
      <c r="D43" s="1" t="str">
        <f>[7]ит.пр!D6</f>
        <v>27.06.96, КМС</v>
      </c>
      <c r="E43" s="1" t="str">
        <f>[7]ит.пр!E6</f>
        <v>МОС</v>
      </c>
      <c r="F43" s="1" t="str">
        <f>[7]ит.пр!F6</f>
        <v>Москва, Д</v>
      </c>
      <c r="G43" s="2">
        <f>[7]ит.пр!G6</f>
        <v>0</v>
      </c>
      <c r="H43" s="3" t="str">
        <f>[7]ит.пр!H6</f>
        <v>Павлов Д.А., Фунтиков П.В.</v>
      </c>
      <c r="I43" s="13"/>
      <c r="J43" s="19"/>
    </row>
    <row r="44" spans="1:10" ht="23.15" customHeight="1">
      <c r="A44" s="68"/>
      <c r="B44" s="15" t="s">
        <v>9</v>
      </c>
      <c r="C44" s="4" t="str">
        <f>[7]ит.пр!C7</f>
        <v>ЛОМАКИН Александр Евгеньевич</v>
      </c>
      <c r="D44" s="4" t="str">
        <f>[7]ит.пр!D7</f>
        <v>27.02.98, КМС</v>
      </c>
      <c r="E44" s="4" t="str">
        <f>[7]ит.пр!E7</f>
        <v>МОС</v>
      </c>
      <c r="F44" s="4" t="str">
        <f>[7]ит.пр!F7</f>
        <v>Москва, СШ№114</v>
      </c>
      <c r="G44" s="5">
        <f>[7]ит.пр!G7</f>
        <v>0</v>
      </c>
      <c r="H44" s="6" t="str">
        <f>[7]ит.пр!H7</f>
        <v>Шкоров В.А. Себелев А.Е.</v>
      </c>
      <c r="I44" s="13"/>
      <c r="J44" s="19"/>
    </row>
    <row r="45" spans="1:10" ht="23.15" customHeight="1">
      <c r="A45" s="68"/>
      <c r="B45" s="15" t="s">
        <v>10</v>
      </c>
      <c r="C45" s="4" t="str">
        <f>[7]ит.пр!C8</f>
        <v>ГЕРЕКОВ Рустам Магомедрасулович</v>
      </c>
      <c r="D45" s="4" t="str">
        <f>[7]ит.пр!D8</f>
        <v>25.07.95, МС</v>
      </c>
      <c r="E45" s="4" t="str">
        <f>[7]ит.пр!E8</f>
        <v>СПБ</v>
      </c>
      <c r="F45" s="4" t="str">
        <f>[7]ит.пр!F8</f>
        <v>Санкт-Петербург, МО</v>
      </c>
      <c r="G45" s="5">
        <f>[7]ит.пр!G8</f>
        <v>0</v>
      </c>
      <c r="H45" s="6" t="str">
        <f>[7]ит.пр!H8</f>
        <v>Савельев А.В.</v>
      </c>
      <c r="I45" s="13"/>
      <c r="J45" s="19"/>
    </row>
    <row r="46" spans="1:10" ht="23.15" customHeight="1">
      <c r="A46" s="68"/>
      <c r="B46" s="15" t="s">
        <v>10</v>
      </c>
      <c r="C46" s="4" t="str">
        <f>[7]ит.пр!C9</f>
        <v>ПОЗДЕЕВ Дмитрий Андреевич</v>
      </c>
      <c r="D46" s="4" t="str">
        <f>[7]ит.пр!D9</f>
        <v>06.05.95, МС</v>
      </c>
      <c r="E46" s="4" t="str">
        <f>[7]ит.пр!E9</f>
        <v>УФО</v>
      </c>
      <c r="F46" s="4" t="str">
        <f>[7]ит.пр!F9</f>
        <v>Свердловская, В-Пышма, МС</v>
      </c>
      <c r="G46" s="5">
        <f>[7]ит.пр!G9</f>
        <v>0</v>
      </c>
      <c r="H46" s="6" t="str">
        <f>[7]ит.пр!H9</f>
        <v>Стенников В.Г. Мельников А.Н.</v>
      </c>
      <c r="I46" s="13"/>
    </row>
    <row r="47" spans="1:10" ht="23.15" customHeight="1">
      <c r="A47" s="68"/>
      <c r="B47" s="15" t="s">
        <v>11</v>
      </c>
      <c r="C47" s="4" t="str">
        <f>[7]ит.пр!C10</f>
        <v>БАХОВ Максим Владимирович</v>
      </c>
      <c r="D47" s="4" t="str">
        <f>[7]ит.пр!D10</f>
        <v>28.04.98, КМС</v>
      </c>
      <c r="E47" s="4" t="str">
        <f>[7]ит.пр!E10</f>
        <v>ПФО</v>
      </c>
      <c r="F47" s="4" t="str">
        <f>[7]ит.пр!F10</f>
        <v>Самарская, Самара, МО</v>
      </c>
      <c r="G47" s="5">
        <f>[7]ит.пр!G10</f>
        <v>0</v>
      </c>
      <c r="H47" s="6" t="str">
        <f>[7]ит.пр!H10</f>
        <v>Становкин М.Н.</v>
      </c>
      <c r="I47" s="13"/>
    </row>
    <row r="48" spans="1:10" ht="23.15" customHeight="1" thickBot="1">
      <c r="A48" s="69"/>
      <c r="B48" s="16" t="s">
        <v>11</v>
      </c>
      <c r="C48" s="7" t="str">
        <f>[7]ит.пр!C11</f>
        <v>ЯКИМЕНКО Вячеслав Дмитриевич</v>
      </c>
      <c r="D48" s="7" t="str">
        <f>[7]ит.пр!D11</f>
        <v>28.11.96, КМС</v>
      </c>
      <c r="E48" s="7" t="str">
        <f>[7]ит.пр!E11</f>
        <v>ЮФО</v>
      </c>
      <c r="F48" s="7" t="str">
        <f>[7]ит.пр!F11</f>
        <v>Краснодарский, Анапа, МС</v>
      </c>
      <c r="G48" s="8">
        <f>[7]ит.пр!G11</f>
        <v>0</v>
      </c>
      <c r="H48" s="9" t="str">
        <f>[7]ит.пр!H11</f>
        <v>Лопатин А.В.</v>
      </c>
      <c r="I48" s="17"/>
    </row>
    <row r="49" spans="1:10" ht="11.5" customHeight="1" thickBot="1">
      <c r="B49" s="30"/>
      <c r="C49" s="31"/>
      <c r="D49" s="31"/>
      <c r="E49" s="32"/>
      <c r="F49" s="31"/>
      <c r="G49" s="35"/>
      <c r="H49" s="33"/>
      <c r="I49" s="13"/>
      <c r="J49" s="19"/>
    </row>
    <row r="50" spans="1:10" ht="23.15" customHeight="1">
      <c r="A50" s="67" t="s">
        <v>19</v>
      </c>
      <c r="B50" s="14" t="s">
        <v>8</v>
      </c>
      <c r="C50" s="1" t="str">
        <f>[8]ит.пр!C6</f>
        <v>СУРОВЦЕВ Антон Александрович</v>
      </c>
      <c r="D50" s="1" t="str">
        <f>[8]ит.пр!D6</f>
        <v>05.10.96, МС</v>
      </c>
      <c r="E50" s="1" t="str">
        <f>[8]ит.пр!E6</f>
        <v>ЦФО</v>
      </c>
      <c r="F50" s="1" t="str">
        <f>[8]ит.пр!F6</f>
        <v>Тульская, Тула</v>
      </c>
      <c r="G50" s="2">
        <f>[8]ит.пр!G6</f>
        <v>0</v>
      </c>
      <c r="H50" s="3" t="str">
        <f>[8]ит.пр!H6</f>
        <v>Власов С.Ю.</v>
      </c>
      <c r="I50" s="13"/>
      <c r="J50" s="19"/>
    </row>
    <row r="51" spans="1:10" ht="23.15" customHeight="1">
      <c r="A51" s="68"/>
      <c r="B51" s="15" t="s">
        <v>9</v>
      </c>
      <c r="C51" s="4" t="str">
        <f>[8]ит.пр!C7</f>
        <v>БОЖА Юрий Михайлович</v>
      </c>
      <c r="D51" s="4" t="str">
        <f>[8]ит.пр!D7</f>
        <v>09.06.97, КМС</v>
      </c>
      <c r="E51" s="4" t="str">
        <f>[8]ит.пр!E7</f>
        <v>ЦФО</v>
      </c>
      <c r="F51" s="4" t="str">
        <f>[8]ит.пр!F7</f>
        <v>Брянская, Брянск, ЮР</v>
      </c>
      <c r="G51" s="5">
        <f>[8]ит.пр!G7</f>
        <v>0</v>
      </c>
      <c r="H51" s="6" t="str">
        <f>[8]ит.пр!H7</f>
        <v>Михалин И.В. Михалин В.И.</v>
      </c>
      <c r="I51" s="13"/>
      <c r="J51" s="19"/>
    </row>
    <row r="52" spans="1:10" ht="23.15" customHeight="1">
      <c r="A52" s="68"/>
      <c r="B52" s="15" t="s">
        <v>10</v>
      </c>
      <c r="C52" s="4" t="str">
        <f>[8]ит.пр!C8</f>
        <v>ГАДЖИЕВ Шамиль Магомедович</v>
      </c>
      <c r="D52" s="4" t="str">
        <f>[8]ит.пр!D8</f>
        <v>14.01.98, КМС</v>
      </c>
      <c r="E52" s="4" t="str">
        <f>[8]ит.пр!E8</f>
        <v>МОС</v>
      </c>
      <c r="F52" s="4" t="str">
        <f>[8]ит.пр!F8</f>
        <v>Москва, СК ВДВ</v>
      </c>
      <c r="G52" s="5">
        <f>[8]ит.пр!G8</f>
        <v>0</v>
      </c>
      <c r="H52" s="6" t="str">
        <f>[8]ит.пр!H8</f>
        <v>Кабанов Д.Б. Сальников В.В.</v>
      </c>
      <c r="I52" s="13"/>
      <c r="J52" s="19"/>
    </row>
    <row r="53" spans="1:10" ht="23.15" customHeight="1">
      <c r="A53" s="68"/>
      <c r="B53" s="15" t="s">
        <v>10</v>
      </c>
      <c r="C53" s="4" t="str">
        <f>[8]ит.пр!C9</f>
        <v>ШИШКОВ Сергей Николаевич</v>
      </c>
      <c r="D53" s="4" t="str">
        <f>[8]ит.пр!D9</f>
        <v>13.06.95, МС</v>
      </c>
      <c r="E53" s="4" t="str">
        <f>[8]ит.пр!E9</f>
        <v>МОС</v>
      </c>
      <c r="F53" s="4" t="str">
        <f>[8]ит.пр!F9</f>
        <v>Москва, Д</v>
      </c>
      <c r="G53" s="5">
        <f>[8]ит.пр!G9</f>
        <v>0</v>
      </c>
      <c r="H53" s="6" t="str">
        <f>[8]ит.пр!H9</f>
        <v>Филимонов С.Н., Леонтьев А.А.</v>
      </c>
      <c r="I53" s="13"/>
    </row>
    <row r="54" spans="1:10" ht="23.15" customHeight="1">
      <c r="A54" s="68"/>
      <c r="B54" s="15" t="s">
        <v>11</v>
      </c>
      <c r="C54" s="4" t="str">
        <f>[8]ит.пр!C10</f>
        <v>ЗАДАРОЖНЫЙ Никита Валерьевич</v>
      </c>
      <c r="D54" s="4" t="str">
        <f>[8]ит.пр!D10</f>
        <v>30.09.98, МС</v>
      </c>
      <c r="E54" s="4" t="str">
        <f>[8]ит.пр!E10</f>
        <v>ДВФО</v>
      </c>
      <c r="F54" s="4" t="str">
        <f>[8]ит.пр!F10</f>
        <v>Амурская, Благовещенск, МО</v>
      </c>
      <c r="G54" s="5">
        <f>[8]ит.пр!G10</f>
        <v>0</v>
      </c>
      <c r="H54" s="6" t="str">
        <f>[8]ит.пр!H10</f>
        <v>Богодист Д.И. Вильямов К.И.</v>
      </c>
      <c r="I54" s="13"/>
    </row>
    <row r="55" spans="1:10" ht="23.15" customHeight="1" thickBot="1">
      <c r="A55" s="69"/>
      <c r="B55" s="16" t="s">
        <v>11</v>
      </c>
      <c r="C55" s="7" t="str">
        <f>[8]ит.пр!C11</f>
        <v>БАЛАКИРЕВ Сергей Александрович</v>
      </c>
      <c r="D55" s="7" t="str">
        <f>[8]ит.пр!D11</f>
        <v>10.05.97, МС</v>
      </c>
      <c r="E55" s="7" t="str">
        <f>[8]ит.пр!E11</f>
        <v>УФО</v>
      </c>
      <c r="F55" s="7" t="str">
        <f>[8]ит.пр!F11</f>
        <v>Свердловская, В.Пышма</v>
      </c>
      <c r="G55" s="8">
        <f>[8]ит.пр!G11</f>
        <v>0</v>
      </c>
      <c r="H55" s="9" t="str">
        <f>[8]ит.пр!H11</f>
        <v>Стенников В.Г.  Мельников А.Н.</v>
      </c>
      <c r="I55" s="17"/>
    </row>
    <row r="56" spans="1:10" ht="11.5" customHeight="1" thickBot="1">
      <c r="B56" s="18"/>
      <c r="C56" s="10"/>
      <c r="D56" s="10"/>
      <c r="E56" s="11"/>
      <c r="F56" s="10"/>
      <c r="G56" s="10"/>
      <c r="H56" s="34"/>
      <c r="I56" s="13"/>
      <c r="J56" s="19"/>
    </row>
    <row r="57" spans="1:10" ht="23.15" customHeight="1">
      <c r="A57" s="64" t="s">
        <v>20</v>
      </c>
      <c r="B57" s="14" t="s">
        <v>8</v>
      </c>
      <c r="C57" s="1" t="str">
        <f>[9]ит.пр!C6</f>
        <v>ПОЗНАХИРКО Глеб Игоревич</v>
      </c>
      <c r="D57" s="1" t="str">
        <f>[9]ит.пр!D6</f>
        <v>20.05.99, МС</v>
      </c>
      <c r="E57" s="1" t="str">
        <f>[9]ит.пр!E6</f>
        <v>УФО</v>
      </c>
      <c r="F57" s="1" t="str">
        <f>[9]ит.пр!F6</f>
        <v>Свердловская, В-Пышма, МС</v>
      </c>
      <c r="G57" s="2">
        <f>[9]ит.пр!G6</f>
        <v>0</v>
      </c>
      <c r="H57" s="3" t="str">
        <f>[9]ит.пр!H6</f>
        <v>Стенников В.Г. Мельников А.Н.</v>
      </c>
      <c r="I57" s="13"/>
      <c r="J57" s="19"/>
    </row>
    <row r="58" spans="1:10" ht="23.15" customHeight="1">
      <c r="A58" s="65"/>
      <c r="B58" s="15" t="s">
        <v>9</v>
      </c>
      <c r="C58" s="4" t="str">
        <f>[9]ит.пр!C7</f>
        <v>ЦКАЕВ Лазарь Аланович</v>
      </c>
      <c r="D58" s="4" t="str">
        <f>[9]ит.пр!D7</f>
        <v>08.05.97, КМС</v>
      </c>
      <c r="E58" s="4" t="str">
        <f>[9]ит.пр!E7</f>
        <v>МОС</v>
      </c>
      <c r="F58" s="4" t="str">
        <f>[9]ит.пр!F7</f>
        <v>Москва, СК ВДВ</v>
      </c>
      <c r="G58" s="5">
        <f>[9]ит.пр!G7</f>
        <v>0</v>
      </c>
      <c r="H58" s="6" t="str">
        <f>[9]ит.пр!H7</f>
        <v>Кабанов Д.Б., Юнисов И.Р.</v>
      </c>
      <c r="I58" s="13"/>
      <c r="J58" s="19"/>
    </row>
    <row r="59" spans="1:10" ht="23.15" customHeight="1">
      <c r="A59" s="65"/>
      <c r="B59" s="15" t="s">
        <v>10</v>
      </c>
      <c r="C59" s="4" t="str">
        <f>[9]ит.пр!C8</f>
        <v>ДЖИКИЯ Бего Темурович</v>
      </c>
      <c r="D59" s="4" t="str">
        <f>[9]ит.пр!D8</f>
        <v>08.10.96, КМС</v>
      </c>
      <c r="E59" s="4" t="str">
        <f>[9]ит.пр!E8</f>
        <v>МОС</v>
      </c>
      <c r="F59" s="4" t="str">
        <f>[9]ит.пр!F8</f>
        <v>Москва, Д</v>
      </c>
      <c r="G59" s="5">
        <f>[9]ит.пр!G8</f>
        <v>0</v>
      </c>
      <c r="H59" s="6" t="str">
        <f>[9]ит.пр!H8</f>
        <v>Павлов Д.А., Филимонов С.Н.</v>
      </c>
      <c r="I59" s="13"/>
      <c r="J59" s="19"/>
    </row>
    <row r="60" spans="1:10" ht="23.15" customHeight="1">
      <c r="A60" s="65"/>
      <c r="B60" s="15" t="s">
        <v>10</v>
      </c>
      <c r="C60" s="4" t="str">
        <f>[9]ит.пр!C9</f>
        <v>ТЕДЕЕВ Алан Бибаевич</v>
      </c>
      <c r="D60" s="4" t="str">
        <f>[9]ит.пр!D9</f>
        <v>06.01.99, КМС</v>
      </c>
      <c r="E60" s="4" t="str">
        <f>[9]ит.пр!E9</f>
        <v>ЮФО</v>
      </c>
      <c r="F60" s="4" t="str">
        <f>[9]ит.пр!F9</f>
        <v>Краснодарский, Армавир, Д</v>
      </c>
      <c r="G60" s="5">
        <f>[9]ит.пр!G9</f>
        <v>0</v>
      </c>
      <c r="H60" s="6" t="str">
        <f>[9]ит.пр!H9</f>
        <v>Маркарьян А.Ю.</v>
      </c>
      <c r="I60" s="13"/>
    </row>
    <row r="61" spans="1:10" ht="23.15" customHeight="1">
      <c r="A61" s="65"/>
      <c r="B61" s="15" t="s">
        <v>11</v>
      </c>
      <c r="C61" s="4" t="str">
        <f>[9]ит.пр!C10</f>
        <v>БАБАЯН Владимир Каренович</v>
      </c>
      <c r="D61" s="4" t="str">
        <f>[9]ит.пр!D10</f>
        <v>25.05.97, МС</v>
      </c>
      <c r="E61" s="4" t="str">
        <f>[9]ит.пр!E10</f>
        <v>МОС</v>
      </c>
      <c r="F61" s="4" t="str">
        <f>[9]ит.пр!F10</f>
        <v>Москва, СК ВДВ</v>
      </c>
      <c r="G61" s="5">
        <f>[9]ит.пр!G10</f>
        <v>0</v>
      </c>
      <c r="H61" s="6" t="str">
        <f>[9]ит.пр!H10</f>
        <v>Павлов Д.А., Филимонов С.Н.</v>
      </c>
      <c r="I61" s="13"/>
    </row>
    <row r="62" spans="1:10" ht="23.15" customHeight="1" thickBot="1">
      <c r="A62" s="66"/>
      <c r="B62" s="16" t="s">
        <v>21</v>
      </c>
      <c r="C62" s="7" t="str">
        <f>[9]ит.пр!C11</f>
        <v>ХРИПКО Алексей Валерьевич</v>
      </c>
      <c r="D62" s="7" t="str">
        <f>[9]ит.пр!D11</f>
        <v>06.10.96, КМС</v>
      </c>
      <c r="E62" s="7" t="str">
        <f>[9]ит.пр!E11</f>
        <v>ЦФО</v>
      </c>
      <c r="F62" s="7" t="str">
        <f>[9]ит.пр!F11</f>
        <v>Воронежская, Воронеж, МО</v>
      </c>
      <c r="G62" s="8">
        <f>[9]ит.пр!G11</f>
        <v>0</v>
      </c>
      <c r="H62" s="9" t="str">
        <f>[9]ит.пр!H11</f>
        <v>Хрипко В.В.</v>
      </c>
      <c r="I62" s="17"/>
    </row>
    <row r="63" spans="1:10" ht="11" customHeight="1" thickBot="1">
      <c r="A63" s="36"/>
      <c r="B63" s="37"/>
      <c r="C63" s="38"/>
      <c r="D63" s="38"/>
      <c r="E63" s="39"/>
      <c r="F63" s="38"/>
      <c r="G63" s="40"/>
      <c r="H63" s="41"/>
      <c r="I63" s="13"/>
      <c r="J63" s="19"/>
    </row>
    <row r="64" spans="1:10" ht="23.15" customHeight="1">
      <c r="A64" s="67" t="s">
        <v>22</v>
      </c>
      <c r="B64" s="14" t="s">
        <v>8</v>
      </c>
      <c r="C64" s="42" t="str">
        <f>[10]ит.пр!C6</f>
        <v>ТАЧКОВ Иван Дмитриевич</v>
      </c>
      <c r="D64" s="42" t="str">
        <f>[10]ит.пр!D6</f>
        <v>23.03.97, МС</v>
      </c>
      <c r="E64" s="42" t="str">
        <f>[10]ит.пр!E6</f>
        <v>УФО</v>
      </c>
      <c r="F64" s="42" t="str">
        <f>[10]ит.пр!F6</f>
        <v>Свердловская, Екатеринбург, МС</v>
      </c>
      <c r="G64" s="43">
        <f>[10]ит.пр!G6</f>
        <v>0</v>
      </c>
      <c r="H64" s="44" t="str">
        <f>[10]ит.пр!H6</f>
        <v>Бородин О.Б. Воронов В.В.</v>
      </c>
      <c r="I64" s="13"/>
      <c r="J64" s="19"/>
    </row>
    <row r="65" spans="1:10" ht="23.15" customHeight="1">
      <c r="A65" s="68"/>
      <c r="B65" s="15" t="s">
        <v>9</v>
      </c>
      <c r="C65" s="45" t="str">
        <f>[10]ит.пр!C7</f>
        <v>МОЛОДЫХ Владимир Алексеевич</v>
      </c>
      <c r="D65" s="45" t="str">
        <f>[10]ит.пр!D7</f>
        <v>23.05.95, МС</v>
      </c>
      <c r="E65" s="45" t="str">
        <f>[10]ит.пр!E7</f>
        <v>ЦФО</v>
      </c>
      <c r="F65" s="45" t="str">
        <f>[10]ит.пр!F7</f>
        <v>Белгородская, Старый Оскол, МО</v>
      </c>
      <c r="G65" s="46">
        <f>[10]ит.пр!G7</f>
        <v>0</v>
      </c>
      <c r="H65" s="47" t="str">
        <f>[10]ит.пр!H7</f>
        <v>Безрук А.А. Гелбахиани К.Р.</v>
      </c>
      <c r="I65" s="13"/>
      <c r="J65" s="19"/>
    </row>
    <row r="66" spans="1:10" ht="23.15" customHeight="1">
      <c r="A66" s="68"/>
      <c r="B66" s="15" t="s">
        <v>10</v>
      </c>
      <c r="C66" s="45" t="str">
        <f>[10]ит.пр!C8</f>
        <v>ЧОТЧАЕВ Азамат Рамазанович</v>
      </c>
      <c r="D66" s="45" t="str">
        <f>[10]ит.пр!D8</f>
        <v>17.04.95, МС</v>
      </c>
      <c r="E66" s="45" t="str">
        <f>[10]ит.пр!E8</f>
        <v>СКФО</v>
      </c>
      <c r="F66" s="45" t="str">
        <f>[10]ит.пр!F8</f>
        <v>Карачаево-Черкесская, , МО</v>
      </c>
      <c r="G66" s="46">
        <f>[10]ит.пр!G8</f>
        <v>0</v>
      </c>
      <c r="H66" s="47" t="str">
        <f>[10]ит.пр!H8</f>
        <v>Башкаев А.А. Акбаев А.Х.</v>
      </c>
      <c r="I66" s="13"/>
      <c r="J66" s="19"/>
    </row>
    <row r="67" spans="1:10" ht="23.15" customHeight="1">
      <c r="A67" s="68"/>
      <c r="B67" s="15" t="s">
        <v>10</v>
      </c>
      <c r="C67" s="45" t="str">
        <f>[10]ит.пр!C9</f>
        <v>МГОЕВ Джамал Алиевич</v>
      </c>
      <c r="D67" s="45" t="str">
        <f>[10]ит.пр!D9</f>
        <v>23.07.95, МС</v>
      </c>
      <c r="E67" s="45" t="str">
        <f>[10]ит.пр!E9</f>
        <v>ЮФО</v>
      </c>
      <c r="F67" s="45" t="str">
        <f>[10]ит.пр!F9</f>
        <v>Краснодарский, Армавир, Д</v>
      </c>
      <c r="G67" s="46">
        <f>[10]ит.пр!G9</f>
        <v>0</v>
      </c>
      <c r="H67" s="47" t="str">
        <f>[10]ит.пр!H9</f>
        <v>Бабоян Р.М. Евгеньев Э.В.</v>
      </c>
      <c r="I67" s="13"/>
    </row>
    <row r="68" spans="1:10" ht="23.15" customHeight="1">
      <c r="A68" s="68"/>
      <c r="B68" s="15" t="s">
        <v>11</v>
      </c>
      <c r="C68" s="45" t="str">
        <f>[10]ит.пр!C10</f>
        <v>МАГОМЕДОВ Ахмед Шарапутдинович</v>
      </c>
      <c r="D68" s="45" t="str">
        <f>[10]ит.пр!D10</f>
        <v>26.03.99, КМС</v>
      </c>
      <c r="E68" s="45" t="str">
        <f>[10]ит.пр!E10</f>
        <v>УФО</v>
      </c>
      <c r="F68" s="45" t="str">
        <f>[10]ит.пр!F10</f>
        <v>Ханты-Мансийский АО, Нягань, МО</v>
      </c>
      <c r="G68" s="46">
        <f>[10]ит.пр!G10</f>
        <v>0</v>
      </c>
      <c r="H68" s="47" t="str">
        <f>[10]ит.пр!H10</f>
        <v>Гусейнов А.Ш.</v>
      </c>
      <c r="I68" s="13"/>
    </row>
    <row r="69" spans="1:10" ht="23.15" customHeight="1" thickBot="1">
      <c r="A69" s="69"/>
      <c r="B69" s="16" t="s">
        <v>11</v>
      </c>
      <c r="C69" s="48" t="str">
        <f>[10]ит.пр!C11</f>
        <v>ПХАКАДЗЕ Георгий Георгиевич</v>
      </c>
      <c r="D69" s="48" t="str">
        <f>[10]ит.пр!D11</f>
        <v>03.05.97, КМС</v>
      </c>
      <c r="E69" s="48" t="str">
        <f>[10]ит.пр!E11</f>
        <v>МОС</v>
      </c>
      <c r="F69" s="48" t="str">
        <f>[10]ит.пр!F11</f>
        <v>Москва, СШОР№9</v>
      </c>
      <c r="G69" s="49">
        <f>[10]ит.пр!G11</f>
        <v>0</v>
      </c>
      <c r="H69" s="50" t="str">
        <f>[10]ит.пр!H11</f>
        <v>Мизонов А.В.</v>
      </c>
      <c r="I69" s="17"/>
    </row>
    <row r="70" spans="1:10" ht="15" customHeight="1">
      <c r="B70" s="25"/>
      <c r="C70" s="51"/>
      <c r="D70" s="52"/>
      <c r="E70" s="52"/>
      <c r="F70" s="53"/>
      <c r="G70" s="53"/>
      <c r="H70" s="51"/>
      <c r="I70" s="54">
        <v>0</v>
      </c>
      <c r="J70" s="55"/>
    </row>
    <row r="71" spans="1:10" ht="16.5" hidden="1" customHeight="1">
      <c r="A71" s="36"/>
      <c r="B71" s="56"/>
      <c r="C71" s="51"/>
      <c r="D71" s="52"/>
      <c r="E71" s="52"/>
      <c r="F71" s="53"/>
      <c r="G71" s="53"/>
      <c r="H71" s="51"/>
      <c r="I71" s="54">
        <v>0</v>
      </c>
      <c r="J71" s="55"/>
    </row>
    <row r="72" spans="1:10" ht="23.15" customHeight="1">
      <c r="A72" s="36"/>
      <c r="B72" s="57" t="str">
        <f>[1]реквизиты!$A$6</f>
        <v>Гл. судья, судья ВК</v>
      </c>
      <c r="C72" s="58"/>
      <c r="D72" s="58"/>
      <c r="E72" s="59"/>
      <c r="F72" s="57" t="str">
        <f>[1]реквизиты!$G$6</f>
        <v>Р.М.Бабоян</v>
      </c>
      <c r="G72" s="57"/>
      <c r="H72" s="58"/>
      <c r="I72" s="13"/>
      <c r="J72" s="19"/>
    </row>
    <row r="73" spans="1:10" ht="14.5" customHeight="1">
      <c r="A73" s="36"/>
      <c r="B73" s="57"/>
      <c r="C73" s="60"/>
      <c r="D73" s="60"/>
      <c r="E73" s="61"/>
      <c r="F73" s="62" t="str">
        <f>[1]реквизиты!$G$7</f>
        <v>/Краснодарский кр./</v>
      </c>
      <c r="G73" s="62"/>
      <c r="H73" s="60"/>
      <c r="I73" s="13"/>
      <c r="J73" s="19"/>
    </row>
    <row r="74" spans="1:10" ht="23.15" customHeight="1">
      <c r="A74" s="36"/>
      <c r="B74" s="57" t="str">
        <f>[1]реквизиты!$A$8</f>
        <v>Гл. секретарь, судья ВК</v>
      </c>
      <c r="C74" s="60"/>
      <c r="D74" s="60"/>
      <c r="E74" s="61"/>
      <c r="F74" s="57" t="str">
        <f>[1]реквизиты!$G$8</f>
        <v>С.Н.Мордовин</v>
      </c>
      <c r="G74" s="57"/>
      <c r="H74" s="58"/>
      <c r="I74" s="13"/>
    </row>
    <row r="75" spans="1:10" ht="23.15" customHeight="1">
      <c r="C75" s="36"/>
      <c r="F75" t="str">
        <f>[1]реквизиты!$G$9</f>
        <v>/г.Горно-Алтайск/</v>
      </c>
      <c r="H75" s="60"/>
      <c r="I75" s="13"/>
    </row>
    <row r="76" spans="1:10" ht="9" customHeight="1"/>
    <row r="77" spans="1:10" ht="29.25" customHeight="1">
      <c r="J77" s="36"/>
    </row>
    <row r="78" spans="1:10" ht="12" customHeight="1"/>
    <row r="79" spans="1:10" ht="21.75" customHeight="1"/>
    <row r="80" spans="1:10" ht="12" customHeight="1"/>
    <row r="81" spans="19:19" ht="12" customHeight="1"/>
    <row r="86" spans="19:19">
      <c r="S86" t="s">
        <v>23</v>
      </c>
    </row>
  </sheetData>
  <mergeCells count="23">
    <mergeCell ref="G6:G7"/>
    <mergeCell ref="H6:H7"/>
    <mergeCell ref="I6:I7"/>
    <mergeCell ref="A1:I1"/>
    <mergeCell ref="A2:I2"/>
    <mergeCell ref="A3:I3"/>
    <mergeCell ref="A4:I4"/>
    <mergeCell ref="A5:I5"/>
    <mergeCell ref="B6:B7"/>
    <mergeCell ref="C6:C7"/>
    <mergeCell ref="D6:D7"/>
    <mergeCell ref="E6:E7"/>
    <mergeCell ref="F6:F7"/>
    <mergeCell ref="A8:A13"/>
    <mergeCell ref="I11:I12"/>
    <mergeCell ref="A15:A20"/>
    <mergeCell ref="A22:A27"/>
    <mergeCell ref="A29:A34"/>
    <mergeCell ref="A36:A41"/>
    <mergeCell ref="A43:A48"/>
    <mergeCell ref="A50:A55"/>
    <mergeCell ref="A57:A62"/>
    <mergeCell ref="A64:A69"/>
  </mergeCells>
  <conditionalFormatting sqref="G14 G21 G28 G35 G42 G49 G56 G63">
    <cfRule type="cellIs" dxfId="0" priority="1" stopIfTrue="1" operator="equal">
      <formula>0</formula>
    </cfRule>
  </conditionalFormatting>
  <printOptions horizontalCentered="1"/>
  <pageMargins left="0" right="0" top="0.15748031496062992" bottom="0.11811023622047245" header="0.6692913385826772" footer="0.59055118110236227"/>
  <pageSetup paperSize="9" scale="76" pageOrder="overThenDown" orientation="portrait" copies="2" r:id="rId1"/>
  <headerFooter alignWithMargins="0"/>
  <rowBreaks count="1" manualBreakCount="1">
    <brk id="77" max="7" man="1"/>
  </rowBreaks>
  <colBreaks count="2" manualBreakCount="2">
    <brk id="13" max="1048575" man="1"/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призеры</vt:lpstr>
      <vt:lpstr>призеры!Область_печати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2018-01-20T06:49:13Z</dcterms:created>
  <dcterms:modified xsi:type="dcterms:W3CDTF">2018-01-20T07:01:24Z</dcterms:modified>
</cp:coreProperties>
</file>