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\Desktop\04-05\ПФО 04-05 Кстово\"/>
    </mc:Choice>
  </mc:AlternateContent>
  <bookViews>
    <workbookView xWindow="120" yWindow="120" windowWidth="9720" windowHeight="7320"/>
  </bookViews>
  <sheets>
    <sheet name="призеры" sheetId="3" r:id="rId1"/>
    <sheet name="1стр" sheetId="21" state="hidden" r:id="rId2"/>
    <sheet name="2стр" sheetId="22" state="hidden" r:id="rId3"/>
    <sheet name="ФИН" sheetId="23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1">'1стр'!$A$1:$I$71</definedName>
    <definedName name="_xlnm.Print_Area" localSheetId="2">'2стр'!$A$1:$I$71</definedName>
    <definedName name="_xlnm.Print_Area" localSheetId="0">призеры!$A$1:$I$91</definedName>
    <definedName name="_xlnm.Print_Area" localSheetId="3">ФИН!$A$1:$I$91</definedName>
  </definedNames>
  <calcPr calcId="152511"/>
</workbook>
</file>

<file path=xl/calcChain.xml><?xml version="1.0" encoding="utf-8"?>
<calcChain xmlns="http://schemas.openxmlformats.org/spreadsheetml/2006/main">
  <c r="F82" i="23" l="1"/>
  <c r="F81" i="23"/>
  <c r="B81" i="23"/>
  <c r="F80" i="23"/>
  <c r="F79" i="23"/>
  <c r="B79" i="23"/>
  <c r="I78" i="23"/>
  <c r="I77" i="23"/>
  <c r="H76" i="23"/>
  <c r="F76" i="23"/>
  <c r="E76" i="23"/>
  <c r="D76" i="23"/>
  <c r="C76" i="23"/>
  <c r="H75" i="23"/>
  <c r="F75" i="23"/>
  <c r="E75" i="23"/>
  <c r="D75" i="23"/>
  <c r="C75" i="23"/>
  <c r="H74" i="23"/>
  <c r="F74" i="23"/>
  <c r="E74" i="23"/>
  <c r="D74" i="23"/>
  <c r="C74" i="23"/>
  <c r="H73" i="23"/>
  <c r="F73" i="23"/>
  <c r="E73" i="23"/>
  <c r="D73" i="23"/>
  <c r="C73" i="23"/>
  <c r="H72" i="23"/>
  <c r="F72" i="23"/>
  <c r="E72" i="23"/>
  <c r="D72" i="23"/>
  <c r="C72" i="23"/>
  <c r="H71" i="23"/>
  <c r="F71" i="23"/>
  <c r="E71" i="23"/>
  <c r="D71" i="23"/>
  <c r="C71" i="23"/>
  <c r="H69" i="23"/>
  <c r="F69" i="23"/>
  <c r="E69" i="23"/>
  <c r="D69" i="23"/>
  <c r="C69" i="23"/>
  <c r="H68" i="23"/>
  <c r="F68" i="23"/>
  <c r="E68" i="23"/>
  <c r="D68" i="23"/>
  <c r="C68" i="23"/>
  <c r="H67" i="23"/>
  <c r="F67" i="23"/>
  <c r="E67" i="23"/>
  <c r="D67" i="23"/>
  <c r="C67" i="23"/>
  <c r="H66" i="23"/>
  <c r="F66" i="23"/>
  <c r="E66" i="23"/>
  <c r="D66" i="23"/>
  <c r="C66" i="23"/>
  <c r="H65" i="23"/>
  <c r="F65" i="23"/>
  <c r="E65" i="23"/>
  <c r="D65" i="23"/>
  <c r="C65" i="23"/>
  <c r="H64" i="23"/>
  <c r="F64" i="23"/>
  <c r="E64" i="23"/>
  <c r="D64" i="23"/>
  <c r="C64" i="23"/>
  <c r="H62" i="23"/>
  <c r="F62" i="23"/>
  <c r="E62" i="23"/>
  <c r="D62" i="23"/>
  <c r="C62" i="23"/>
  <c r="H61" i="23"/>
  <c r="F61" i="23"/>
  <c r="E61" i="23"/>
  <c r="D61" i="23"/>
  <c r="C61" i="23"/>
  <c r="H60" i="23"/>
  <c r="F60" i="23"/>
  <c r="E60" i="23"/>
  <c r="D60" i="23"/>
  <c r="C60" i="23"/>
  <c r="H59" i="23"/>
  <c r="F59" i="23"/>
  <c r="E59" i="23"/>
  <c r="D59" i="23"/>
  <c r="C59" i="23"/>
  <c r="H58" i="23"/>
  <c r="F58" i="23"/>
  <c r="E58" i="23"/>
  <c r="D58" i="23"/>
  <c r="C58" i="23"/>
  <c r="H57" i="23"/>
  <c r="F57" i="23"/>
  <c r="E57" i="23"/>
  <c r="D57" i="23"/>
  <c r="C57" i="23"/>
  <c r="H55" i="23"/>
  <c r="F55" i="23"/>
  <c r="E55" i="23"/>
  <c r="D55" i="23"/>
  <c r="C55" i="23"/>
  <c r="H54" i="23"/>
  <c r="F54" i="23"/>
  <c r="E54" i="23"/>
  <c r="D54" i="23"/>
  <c r="C54" i="23"/>
  <c r="H53" i="23"/>
  <c r="F53" i="23"/>
  <c r="E53" i="23"/>
  <c r="D53" i="23"/>
  <c r="C53" i="23"/>
  <c r="H52" i="23"/>
  <c r="F52" i="23"/>
  <c r="E52" i="23"/>
  <c r="D52" i="23"/>
  <c r="C52" i="23"/>
  <c r="H51" i="23"/>
  <c r="F51" i="23"/>
  <c r="E51" i="23"/>
  <c r="D51" i="23"/>
  <c r="C51" i="23"/>
  <c r="H50" i="23"/>
  <c r="F50" i="23"/>
  <c r="E50" i="23"/>
  <c r="D50" i="23"/>
  <c r="C50" i="23"/>
  <c r="H48" i="23"/>
  <c r="F48" i="23"/>
  <c r="E48" i="23"/>
  <c r="D48" i="23"/>
  <c r="C48" i="23"/>
  <c r="H47" i="23"/>
  <c r="F47" i="23"/>
  <c r="E47" i="23"/>
  <c r="D47" i="23"/>
  <c r="C47" i="23"/>
  <c r="H46" i="23"/>
  <c r="F46" i="23"/>
  <c r="E46" i="23"/>
  <c r="D46" i="23"/>
  <c r="C46" i="23"/>
  <c r="H45" i="23"/>
  <c r="F45" i="23"/>
  <c r="E45" i="23"/>
  <c r="D45" i="23"/>
  <c r="C45" i="23"/>
  <c r="H44" i="23"/>
  <c r="F44" i="23"/>
  <c r="E44" i="23"/>
  <c r="D44" i="23"/>
  <c r="C44" i="23"/>
  <c r="H43" i="23"/>
  <c r="F43" i="23"/>
  <c r="E43" i="23"/>
  <c r="D43" i="23"/>
  <c r="C43" i="23"/>
  <c r="H41" i="23"/>
  <c r="F41" i="23"/>
  <c r="E41" i="23"/>
  <c r="D41" i="23"/>
  <c r="C41" i="23"/>
  <c r="H40" i="23"/>
  <c r="F40" i="23"/>
  <c r="E40" i="23"/>
  <c r="D40" i="23"/>
  <c r="C40" i="23"/>
  <c r="H39" i="23"/>
  <c r="F39" i="23"/>
  <c r="E39" i="23"/>
  <c r="D39" i="23"/>
  <c r="C39" i="23"/>
  <c r="H38" i="23"/>
  <c r="F38" i="23"/>
  <c r="E38" i="23"/>
  <c r="D38" i="23"/>
  <c r="C38" i="23"/>
  <c r="H37" i="23"/>
  <c r="F37" i="23"/>
  <c r="E37" i="23"/>
  <c r="D37" i="23"/>
  <c r="C37" i="23"/>
  <c r="H36" i="23"/>
  <c r="F36" i="23"/>
  <c r="E36" i="23"/>
  <c r="D36" i="23"/>
  <c r="C36" i="23"/>
  <c r="H34" i="23"/>
  <c r="F34" i="23"/>
  <c r="E34" i="23"/>
  <c r="D34" i="23"/>
  <c r="C34" i="23"/>
  <c r="H33" i="23"/>
  <c r="F33" i="23"/>
  <c r="E33" i="23"/>
  <c r="D33" i="23"/>
  <c r="C33" i="23"/>
  <c r="H32" i="23"/>
  <c r="F32" i="23"/>
  <c r="E32" i="23"/>
  <c r="D32" i="23"/>
  <c r="C32" i="23"/>
  <c r="H31" i="23"/>
  <c r="F31" i="23"/>
  <c r="E31" i="23"/>
  <c r="D31" i="23"/>
  <c r="C31" i="23"/>
  <c r="H30" i="23"/>
  <c r="F30" i="23"/>
  <c r="E30" i="23"/>
  <c r="D30" i="23"/>
  <c r="C30" i="23"/>
  <c r="H29" i="23"/>
  <c r="F29" i="23"/>
  <c r="E29" i="23"/>
  <c r="D29" i="23"/>
  <c r="C29" i="23"/>
  <c r="H27" i="23"/>
  <c r="F27" i="23"/>
  <c r="E27" i="23"/>
  <c r="D27" i="23"/>
  <c r="C27" i="23"/>
  <c r="H26" i="23"/>
  <c r="F26" i="23"/>
  <c r="E26" i="23"/>
  <c r="D26" i="23"/>
  <c r="C26" i="23"/>
  <c r="H25" i="23"/>
  <c r="F25" i="23"/>
  <c r="E25" i="23"/>
  <c r="D25" i="23"/>
  <c r="C25" i="23"/>
  <c r="H24" i="23"/>
  <c r="F24" i="23"/>
  <c r="E24" i="23"/>
  <c r="D24" i="23"/>
  <c r="C24" i="23"/>
  <c r="H23" i="23"/>
  <c r="F23" i="23"/>
  <c r="E23" i="23"/>
  <c r="D23" i="23"/>
  <c r="C23" i="23"/>
  <c r="H22" i="23"/>
  <c r="F22" i="23"/>
  <c r="E22" i="23"/>
  <c r="D22" i="23"/>
  <c r="C22" i="23"/>
  <c r="H20" i="23"/>
  <c r="F20" i="23"/>
  <c r="E20" i="23"/>
  <c r="D20" i="23"/>
  <c r="C20" i="23"/>
  <c r="H19" i="23"/>
  <c r="F19" i="23"/>
  <c r="E19" i="23"/>
  <c r="D19" i="23"/>
  <c r="C19" i="23"/>
  <c r="H18" i="23"/>
  <c r="F18" i="23"/>
  <c r="E18" i="23"/>
  <c r="D18" i="23"/>
  <c r="C18" i="23"/>
  <c r="H17" i="23"/>
  <c r="F17" i="23"/>
  <c r="E17" i="23"/>
  <c r="D17" i="23"/>
  <c r="C17" i="23"/>
  <c r="H16" i="23"/>
  <c r="F16" i="23"/>
  <c r="E16" i="23"/>
  <c r="D16" i="23"/>
  <c r="C16" i="23"/>
  <c r="H15" i="23"/>
  <c r="F15" i="23"/>
  <c r="E15" i="23"/>
  <c r="D15" i="23"/>
  <c r="C15" i="23"/>
  <c r="H13" i="23"/>
  <c r="F13" i="23"/>
  <c r="E13" i="23"/>
  <c r="D13" i="23"/>
  <c r="C13" i="23"/>
  <c r="H12" i="23"/>
  <c r="F12" i="23"/>
  <c r="E12" i="23"/>
  <c r="D12" i="23"/>
  <c r="C12" i="23"/>
  <c r="H11" i="23"/>
  <c r="F11" i="23"/>
  <c r="E11" i="23"/>
  <c r="D11" i="23"/>
  <c r="C11" i="23"/>
  <c r="H10" i="23"/>
  <c r="F10" i="23"/>
  <c r="E10" i="23"/>
  <c r="D10" i="23"/>
  <c r="C10" i="23"/>
  <c r="A4" i="23"/>
  <c r="A3" i="23"/>
  <c r="F62" i="22"/>
  <c r="F61" i="22"/>
  <c r="B61" i="22"/>
  <c r="F60" i="22"/>
  <c r="F59" i="22"/>
  <c r="B59" i="22"/>
  <c r="I58" i="22"/>
  <c r="I57" i="22"/>
  <c r="H56" i="22"/>
  <c r="F56" i="22"/>
  <c r="E56" i="22"/>
  <c r="D56" i="22"/>
  <c r="C56" i="22"/>
  <c r="H55" i="22"/>
  <c r="F55" i="22"/>
  <c r="E55" i="22"/>
  <c r="D55" i="22"/>
  <c r="C55" i="22"/>
  <c r="H54" i="22"/>
  <c r="F54" i="22"/>
  <c r="E54" i="22"/>
  <c r="D54" i="22"/>
  <c r="C54" i="22"/>
  <c r="H53" i="22"/>
  <c r="F53" i="22"/>
  <c r="E53" i="22"/>
  <c r="D53" i="22"/>
  <c r="C53" i="22"/>
  <c r="H51" i="22"/>
  <c r="F51" i="22"/>
  <c r="E51" i="22"/>
  <c r="D51" i="22"/>
  <c r="C51" i="22"/>
  <c r="H50" i="22"/>
  <c r="F50" i="22"/>
  <c r="E50" i="22"/>
  <c r="D50" i="22"/>
  <c r="C50" i="22"/>
  <c r="H49" i="22"/>
  <c r="F49" i="22"/>
  <c r="E49" i="22"/>
  <c r="D49" i="22"/>
  <c r="C49" i="22"/>
  <c r="H48" i="22"/>
  <c r="F48" i="22"/>
  <c r="E48" i="22"/>
  <c r="D48" i="22"/>
  <c r="C48" i="22"/>
  <c r="H46" i="22"/>
  <c r="F46" i="22"/>
  <c r="E46" i="22"/>
  <c r="D46" i="22"/>
  <c r="C46" i="22"/>
  <c r="H45" i="22"/>
  <c r="F45" i="22"/>
  <c r="E45" i="22"/>
  <c r="D45" i="22"/>
  <c r="C45" i="22"/>
  <c r="H44" i="22"/>
  <c r="F44" i="22"/>
  <c r="E44" i="22"/>
  <c r="D44" i="22"/>
  <c r="C44" i="22"/>
  <c r="H43" i="22"/>
  <c r="F43" i="22"/>
  <c r="E43" i="22"/>
  <c r="D43" i="22"/>
  <c r="C43" i="22"/>
  <c r="H41" i="22"/>
  <c r="F41" i="22"/>
  <c r="E41" i="22"/>
  <c r="D41" i="22"/>
  <c r="C41" i="22"/>
  <c r="H40" i="22"/>
  <c r="F40" i="22"/>
  <c r="E40" i="22"/>
  <c r="D40" i="22"/>
  <c r="C40" i="22"/>
  <c r="H39" i="22"/>
  <c r="F39" i="22"/>
  <c r="E39" i="22"/>
  <c r="D39" i="22"/>
  <c r="C39" i="22"/>
  <c r="H38" i="22"/>
  <c r="F38" i="22"/>
  <c r="E38" i="22"/>
  <c r="D38" i="22"/>
  <c r="C38" i="22"/>
  <c r="H36" i="22"/>
  <c r="F36" i="22"/>
  <c r="E36" i="22"/>
  <c r="D36" i="22"/>
  <c r="C36" i="22"/>
  <c r="H35" i="22"/>
  <c r="F35" i="22"/>
  <c r="E35" i="22"/>
  <c r="D35" i="22"/>
  <c r="C35" i="22"/>
  <c r="H34" i="22"/>
  <c r="F34" i="22"/>
  <c r="E34" i="22"/>
  <c r="D34" i="22"/>
  <c r="C34" i="22"/>
  <c r="H33" i="22"/>
  <c r="F33" i="22"/>
  <c r="E33" i="22"/>
  <c r="D33" i="22"/>
  <c r="C33" i="22"/>
  <c r="H31" i="22"/>
  <c r="F31" i="22"/>
  <c r="E31" i="22"/>
  <c r="D31" i="22"/>
  <c r="C31" i="22"/>
  <c r="H30" i="22"/>
  <c r="F30" i="22"/>
  <c r="E30" i="22"/>
  <c r="D30" i="22"/>
  <c r="C30" i="22"/>
  <c r="H29" i="22"/>
  <c r="F29" i="22"/>
  <c r="E29" i="22"/>
  <c r="D29" i="22"/>
  <c r="C29" i="22"/>
  <c r="H28" i="22"/>
  <c r="F28" i="22"/>
  <c r="E28" i="22"/>
  <c r="D28" i="22"/>
  <c r="C28" i="22"/>
  <c r="H26" i="22"/>
  <c r="F26" i="22"/>
  <c r="E26" i="22"/>
  <c r="D26" i="22"/>
  <c r="C26" i="22"/>
  <c r="H25" i="22"/>
  <c r="F25" i="22"/>
  <c r="E25" i="22"/>
  <c r="D25" i="22"/>
  <c r="C25" i="22"/>
  <c r="H24" i="22"/>
  <c r="F24" i="22"/>
  <c r="E24" i="22"/>
  <c r="D24" i="22"/>
  <c r="C24" i="22"/>
  <c r="H23" i="22"/>
  <c r="F23" i="22"/>
  <c r="E23" i="22"/>
  <c r="D23" i="22"/>
  <c r="C23" i="22"/>
  <c r="H21" i="22"/>
  <c r="F21" i="22"/>
  <c r="E21" i="22"/>
  <c r="D21" i="22"/>
  <c r="C21" i="22"/>
  <c r="H20" i="22"/>
  <c r="F20" i="22"/>
  <c r="E20" i="22"/>
  <c r="D20" i="22"/>
  <c r="C20" i="22"/>
  <c r="H19" i="22"/>
  <c r="F19" i="22"/>
  <c r="E19" i="22"/>
  <c r="D19" i="22"/>
  <c r="C19" i="22"/>
  <c r="H18" i="22"/>
  <c r="F18" i="22"/>
  <c r="E18" i="22"/>
  <c r="D18" i="22"/>
  <c r="C18" i="22"/>
  <c r="H16" i="22"/>
  <c r="F16" i="22"/>
  <c r="E16" i="22"/>
  <c r="D16" i="22"/>
  <c r="C16" i="22"/>
  <c r="H15" i="22"/>
  <c r="F15" i="22"/>
  <c r="E15" i="22"/>
  <c r="D15" i="22"/>
  <c r="C15" i="22"/>
  <c r="H14" i="22"/>
  <c r="F14" i="22"/>
  <c r="E14" i="22"/>
  <c r="D14" i="22"/>
  <c r="C14" i="22"/>
  <c r="H13" i="22"/>
  <c r="F13" i="22"/>
  <c r="E13" i="22"/>
  <c r="D13" i="22"/>
  <c r="C13" i="22"/>
  <c r="H11" i="22"/>
  <c r="F11" i="22"/>
  <c r="E11" i="22"/>
  <c r="D11" i="22"/>
  <c r="C11" i="22"/>
  <c r="H10" i="22"/>
  <c r="F10" i="22"/>
  <c r="E10" i="22"/>
  <c r="D10" i="22"/>
  <c r="C10" i="22"/>
  <c r="H9" i="22"/>
  <c r="F9" i="22"/>
  <c r="E9" i="22"/>
  <c r="D9" i="22"/>
  <c r="C9" i="22"/>
  <c r="H8" i="22"/>
  <c r="F8" i="22"/>
  <c r="E8" i="22"/>
  <c r="D8" i="22"/>
  <c r="C8" i="22"/>
  <c r="A4" i="22"/>
  <c r="A3" i="22"/>
  <c r="F62" i="21"/>
  <c r="F61" i="21"/>
  <c r="B61" i="21"/>
  <c r="F60" i="21"/>
  <c r="F59" i="21"/>
  <c r="B59" i="21"/>
  <c r="I58" i="21"/>
  <c r="I57" i="21"/>
  <c r="H56" i="21"/>
  <c r="F56" i="21"/>
  <c r="E56" i="21"/>
  <c r="D56" i="21"/>
  <c r="C56" i="21"/>
  <c r="H55" i="21"/>
  <c r="F55" i="21"/>
  <c r="E55" i="21"/>
  <c r="D55" i="21"/>
  <c r="C55" i="21"/>
  <c r="H54" i="21"/>
  <c r="F54" i="21"/>
  <c r="E54" i="21"/>
  <c r="D54" i="21"/>
  <c r="C54" i="21"/>
  <c r="H53" i="21"/>
  <c r="F53" i="21"/>
  <c r="E53" i="21"/>
  <c r="D53" i="21"/>
  <c r="C53" i="21"/>
  <c r="H51" i="21"/>
  <c r="F51" i="21"/>
  <c r="E51" i="21"/>
  <c r="D51" i="21"/>
  <c r="C51" i="21"/>
  <c r="H50" i="21"/>
  <c r="F50" i="21"/>
  <c r="E50" i="21"/>
  <c r="D50" i="21"/>
  <c r="C50" i="21"/>
  <c r="H49" i="21"/>
  <c r="F49" i="21"/>
  <c r="E49" i="21"/>
  <c r="D49" i="21"/>
  <c r="C49" i="21"/>
  <c r="H48" i="21"/>
  <c r="F48" i="21"/>
  <c r="E48" i="21"/>
  <c r="D48" i="21"/>
  <c r="C48" i="21"/>
  <c r="H46" i="21"/>
  <c r="F46" i="21"/>
  <c r="E46" i="21"/>
  <c r="D46" i="21"/>
  <c r="C46" i="21"/>
  <c r="H45" i="21"/>
  <c r="F45" i="21"/>
  <c r="E45" i="21"/>
  <c r="D45" i="21"/>
  <c r="C45" i="21"/>
  <c r="H44" i="21"/>
  <c r="F44" i="21"/>
  <c r="E44" i="21"/>
  <c r="D44" i="21"/>
  <c r="C44" i="21"/>
  <c r="H43" i="21"/>
  <c r="F43" i="21"/>
  <c r="E43" i="21"/>
  <c r="D43" i="21"/>
  <c r="C43" i="21"/>
  <c r="H41" i="21"/>
  <c r="F41" i="21"/>
  <c r="E41" i="21"/>
  <c r="D41" i="21"/>
  <c r="C41" i="21"/>
  <c r="H40" i="21"/>
  <c r="F40" i="21"/>
  <c r="E40" i="21"/>
  <c r="D40" i="21"/>
  <c r="C40" i="21"/>
  <c r="H39" i="21"/>
  <c r="F39" i="21"/>
  <c r="E39" i="21"/>
  <c r="D39" i="21"/>
  <c r="C39" i="21"/>
  <c r="H38" i="21"/>
  <c r="F38" i="21"/>
  <c r="E38" i="21"/>
  <c r="D38" i="21"/>
  <c r="C38" i="21"/>
  <c r="H36" i="21"/>
  <c r="F36" i="21"/>
  <c r="E36" i="21"/>
  <c r="D36" i="21"/>
  <c r="C36" i="21"/>
  <c r="H35" i="21"/>
  <c r="F35" i="21"/>
  <c r="E35" i="21"/>
  <c r="D35" i="21"/>
  <c r="C35" i="21"/>
  <c r="H34" i="21"/>
  <c r="F34" i="21"/>
  <c r="E34" i="21"/>
  <c r="D34" i="21"/>
  <c r="C34" i="21"/>
  <c r="H33" i="21"/>
  <c r="F33" i="21"/>
  <c r="E33" i="21"/>
  <c r="D33" i="21"/>
  <c r="C33" i="21"/>
  <c r="H31" i="21"/>
  <c r="F31" i="21"/>
  <c r="E31" i="21"/>
  <c r="D31" i="21"/>
  <c r="C31" i="21"/>
  <c r="H30" i="21"/>
  <c r="F30" i="21"/>
  <c r="E30" i="21"/>
  <c r="D30" i="21"/>
  <c r="C30" i="21"/>
  <c r="H29" i="21"/>
  <c r="F29" i="21"/>
  <c r="E29" i="21"/>
  <c r="D29" i="21"/>
  <c r="C29" i="21"/>
  <c r="H28" i="21"/>
  <c r="F28" i="21"/>
  <c r="E28" i="21"/>
  <c r="D28" i="21"/>
  <c r="C28" i="21"/>
  <c r="H26" i="21"/>
  <c r="F26" i="21"/>
  <c r="E26" i="21"/>
  <c r="D26" i="21"/>
  <c r="C26" i="21"/>
  <c r="H25" i="21"/>
  <c r="F25" i="21"/>
  <c r="E25" i="21"/>
  <c r="D25" i="21"/>
  <c r="C25" i="21"/>
  <c r="H24" i="21"/>
  <c r="F24" i="21"/>
  <c r="E24" i="21"/>
  <c r="D24" i="21"/>
  <c r="C24" i="21"/>
  <c r="H23" i="21"/>
  <c r="F23" i="21"/>
  <c r="E23" i="21"/>
  <c r="D23" i="21"/>
  <c r="C23" i="21"/>
  <c r="H21" i="21"/>
  <c r="F21" i="21"/>
  <c r="E21" i="21"/>
  <c r="D21" i="21"/>
  <c r="C21" i="21"/>
  <c r="H20" i="21"/>
  <c r="F20" i="21"/>
  <c r="E20" i="21"/>
  <c r="D20" i="21"/>
  <c r="C20" i="21"/>
  <c r="H19" i="21"/>
  <c r="F19" i="21"/>
  <c r="E19" i="21"/>
  <c r="D19" i="21"/>
  <c r="C19" i="21"/>
  <c r="H18" i="21"/>
  <c r="F18" i="21"/>
  <c r="E18" i="21"/>
  <c r="D18" i="21"/>
  <c r="C18" i="21"/>
  <c r="H16" i="21"/>
  <c r="F16" i="21"/>
  <c r="E16" i="21"/>
  <c r="D16" i="21"/>
  <c r="C16" i="21"/>
  <c r="H15" i="21"/>
  <c r="F15" i="21"/>
  <c r="E15" i="21"/>
  <c r="D15" i="21"/>
  <c r="C15" i="21"/>
  <c r="H14" i="21"/>
  <c r="F14" i="21"/>
  <c r="E14" i="21"/>
  <c r="D14" i="21"/>
  <c r="C14" i="21"/>
  <c r="H13" i="21"/>
  <c r="F13" i="21"/>
  <c r="E13" i="21"/>
  <c r="D13" i="21"/>
  <c r="C13" i="21"/>
  <c r="H11" i="21"/>
  <c r="F11" i="21"/>
  <c r="E11" i="21"/>
  <c r="D11" i="21"/>
  <c r="C11" i="21"/>
  <c r="H10" i="21"/>
  <c r="F10" i="21"/>
  <c r="E10" i="21"/>
  <c r="D10" i="21"/>
  <c r="C10" i="21"/>
  <c r="H9" i="21"/>
  <c r="F9" i="21"/>
  <c r="E9" i="21"/>
  <c r="D9" i="21"/>
  <c r="C9" i="21"/>
  <c r="H8" i="21"/>
  <c r="F8" i="21"/>
  <c r="E8" i="21"/>
  <c r="D8" i="21"/>
  <c r="C8" i="21"/>
  <c r="A4" i="21"/>
  <c r="A3" i="21"/>
  <c r="B81" i="3"/>
  <c r="B79" i="3"/>
  <c r="I78" i="3"/>
  <c r="I77" i="3"/>
  <c r="H69" i="3"/>
  <c r="F69" i="3"/>
  <c r="E69" i="3"/>
  <c r="D69" i="3"/>
  <c r="C69" i="3"/>
  <c r="H68" i="3"/>
  <c r="F68" i="3"/>
  <c r="E68" i="3"/>
  <c r="D68" i="3"/>
  <c r="C68" i="3"/>
  <c r="H55" i="3"/>
  <c r="F55" i="3"/>
  <c r="E55" i="3"/>
  <c r="D55" i="3"/>
  <c r="C55" i="3"/>
  <c r="H54" i="3"/>
  <c r="F54" i="3"/>
  <c r="E54" i="3"/>
  <c r="D54" i="3"/>
  <c r="C54" i="3"/>
  <c r="H41" i="3"/>
  <c r="F41" i="3"/>
  <c r="E41" i="3"/>
  <c r="D41" i="3"/>
  <c r="C41" i="3"/>
  <c r="H40" i="3"/>
  <c r="F40" i="3"/>
  <c r="E40" i="3"/>
  <c r="D40" i="3"/>
  <c r="C40" i="3"/>
  <c r="H34" i="3"/>
  <c r="F34" i="3"/>
  <c r="E34" i="3"/>
  <c r="D34" i="3"/>
  <c r="C34" i="3"/>
  <c r="H33" i="3"/>
  <c r="F33" i="3"/>
  <c r="E33" i="3"/>
  <c r="D33" i="3"/>
  <c r="C33" i="3"/>
  <c r="H27" i="3"/>
  <c r="F27" i="3"/>
  <c r="E27" i="3"/>
  <c r="D27" i="3"/>
  <c r="C27" i="3"/>
  <c r="H26" i="3"/>
  <c r="F26" i="3"/>
  <c r="E26" i="3"/>
  <c r="D26" i="3"/>
  <c r="C26" i="3"/>
  <c r="H20" i="3"/>
  <c r="F20" i="3"/>
  <c r="E20" i="3"/>
  <c r="D20" i="3"/>
  <c r="C20" i="3"/>
  <c r="H19" i="3"/>
  <c r="F19" i="3"/>
  <c r="E19" i="3"/>
  <c r="D19" i="3"/>
  <c r="C19" i="3"/>
  <c r="H13" i="3"/>
  <c r="G13" i="3"/>
  <c r="F13" i="3"/>
  <c r="E13" i="3"/>
  <c r="D13" i="3"/>
  <c r="C13" i="3"/>
  <c r="H12" i="3"/>
  <c r="G12" i="3"/>
  <c r="F12" i="3"/>
  <c r="E12" i="3"/>
  <c r="D12" i="3"/>
  <c r="C12" i="3"/>
</calcChain>
</file>

<file path=xl/sharedStrings.xml><?xml version="1.0" encoding="utf-8"?>
<sst xmlns="http://schemas.openxmlformats.org/spreadsheetml/2006/main" count="496" uniqueCount="191">
  <si>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</si>
  <si>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</si>
  <si>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</si>
  <si>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</si>
  <si>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</si>
  <si>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</si>
  <si>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</si>
  <si>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</si>
  <si>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</si>
  <si>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48 кг</t>
  </si>
  <si>
    <t>52 кг</t>
  </si>
  <si>
    <t>ю</t>
  </si>
  <si>
    <t>5</t>
  </si>
  <si>
    <t>6</t>
  </si>
  <si>
    <t>Нариманов ТА Ходорев АН</t>
  </si>
  <si>
    <t>округ</t>
  </si>
  <si>
    <t>субъект, город, ведомство</t>
  </si>
  <si>
    <t>СПИСОК ПОПАВШИХ НА ФИНАЛ ЧЕМПИОНАТА РОССИИ</t>
  </si>
  <si>
    <t>56 кг</t>
  </si>
  <si>
    <t>60 кг</t>
  </si>
  <si>
    <t>65 кг</t>
  </si>
  <si>
    <t>70 кг</t>
  </si>
  <si>
    <t>75 кг</t>
  </si>
  <si>
    <t>40 кг</t>
  </si>
  <si>
    <t>св 75 кг</t>
  </si>
  <si>
    <t>44 кг</t>
  </si>
  <si>
    <t>св75 кг</t>
  </si>
  <si>
    <t>МИРОНОВА Кристина Александровна</t>
  </si>
  <si>
    <t>30.09.01, КМС</t>
  </si>
  <si>
    <t>СФО</t>
  </si>
  <si>
    <t>Кемеровская, Прокопьевск, МО</t>
  </si>
  <si>
    <t>Осипов А. Е.</t>
  </si>
  <si>
    <t>САНДОРЯН Роза Оганесовна</t>
  </si>
  <si>
    <t>29.11.02, 1р</t>
  </si>
  <si>
    <t>Красноярский, Красноярск</t>
  </si>
  <si>
    <t>Знаменский Г.Е., Синатулин С.В.</t>
  </si>
  <si>
    <t>Первенство Приволжского федерального округа по самбо среди юношей и девушек (13-14 лет) (2004-2005)</t>
  </si>
  <si>
    <t>12-15 апреля 2018год.г.Кстово</t>
  </si>
  <si>
    <t>КАЗАКОВА Анастасия Вячеславовна</t>
  </si>
  <si>
    <t>21.10.05, 3</t>
  </si>
  <si>
    <t>ПФО</t>
  </si>
  <si>
    <t>Пермский кр., Пермь</t>
  </si>
  <si>
    <t>Низамова В.А.     Закиров Р.М.</t>
  </si>
  <si>
    <t>АЙТУГАНОВА Тамаша Эриковна</t>
  </si>
  <si>
    <t>09.12.05, 1ю</t>
  </si>
  <si>
    <t>Оренбургская, Орск</t>
  </si>
  <si>
    <t>Ашкрумов А.Р.</t>
  </si>
  <si>
    <t>ДМИТРИЕВА Виктория Максимовна</t>
  </si>
  <si>
    <t>17.04.05, 1</t>
  </si>
  <si>
    <t>р.Башкортостан, Белорецк</t>
  </si>
  <si>
    <t>Мустафин Р.Р.</t>
  </si>
  <si>
    <t>ГАНИЕВА Ильзана Ильнуровна</t>
  </si>
  <si>
    <t>23.04.06, 1</t>
  </si>
  <si>
    <t>р.Башкортостан, Давлеканово</t>
  </si>
  <si>
    <t>Леонтьев Н.Г.</t>
  </si>
  <si>
    <t>34 кг</t>
  </si>
  <si>
    <t>ИВАНОВА Ксения Александровна</t>
  </si>
  <si>
    <t>14.02.04, 1ю</t>
  </si>
  <si>
    <t>Чувашская р., Чебоксары</t>
  </si>
  <si>
    <t>Пчелов С.Г.</t>
  </si>
  <si>
    <t>ИЗОРКИНА Лина Михайловна</t>
  </si>
  <si>
    <t>09.06.05, 1ю</t>
  </si>
  <si>
    <t>Карпунин А.О.</t>
  </si>
  <si>
    <t>АЛЕКСЕЕВА Анастасия Сергеевна</t>
  </si>
  <si>
    <t>18.02.05, 1ю</t>
  </si>
  <si>
    <t>РАГИМОВА Эльнара Ширвановна</t>
  </si>
  <si>
    <t>13.10.04, 2 ю</t>
  </si>
  <si>
    <t>Нижегородская, Дзержинск</t>
  </si>
  <si>
    <t>Косов А.А.</t>
  </si>
  <si>
    <t>37 кг</t>
  </si>
  <si>
    <t>ОЛЮНИНА Валерия Германовна</t>
  </si>
  <si>
    <t>11.07.04, 2ю</t>
  </si>
  <si>
    <t>Нижегрородская, Нижний Новгород</t>
  </si>
  <si>
    <t>Симанов Д.В.</t>
  </si>
  <si>
    <t>ИВАНЦОВА Анастасия Руслановна</t>
  </si>
  <si>
    <t>15.04.04, 1</t>
  </si>
  <si>
    <t>р.Башкортостан, Туймазы</t>
  </si>
  <si>
    <t>Мухаметдинов Р.Р.</t>
  </si>
  <si>
    <t>ОСИПОВА Арина Артёмовна</t>
  </si>
  <si>
    <t>15.08.05, 2</t>
  </si>
  <si>
    <t>р. Мордовия, Саранск</t>
  </si>
  <si>
    <t>Тиманин С.А.</t>
  </si>
  <si>
    <t>ДУЛАНОВА Ярослава Дмитриевна</t>
  </si>
  <si>
    <t>01.07.05, 3ю</t>
  </si>
  <si>
    <t>Саратовская, Петровск, МО</t>
  </si>
  <si>
    <t>Акимов В.М.</t>
  </si>
  <si>
    <t>47 кг</t>
  </si>
  <si>
    <t>43 кг</t>
  </si>
  <si>
    <t>ГАМИДОВА Диана Арифовна</t>
  </si>
  <si>
    <t>08.05.05, 1</t>
  </si>
  <si>
    <t xml:space="preserve">КАПИТОНОВА Марина Темуровна </t>
  </si>
  <si>
    <t>30.08.04, 1ю</t>
  </si>
  <si>
    <t>Рыбаков А.Б.</t>
  </si>
  <si>
    <t>КОВЯЗИНА Нина Владимировна</t>
  </si>
  <si>
    <t>21.02.04, 2юн.</t>
  </si>
  <si>
    <t>р. Татарстан, Чистополь</t>
  </si>
  <si>
    <t>Ахметзянов РР</t>
  </si>
  <si>
    <t>ГУЗАНОВА Полина Сергеевна</t>
  </si>
  <si>
    <t>17.02.04, 2ю</t>
  </si>
  <si>
    <t>Нижегородская, Лысково</t>
  </si>
  <si>
    <t>Коновалов Е.Л.</t>
  </si>
  <si>
    <t>55 кг</t>
  </si>
  <si>
    <t>ВЯЧИНА Ирина Игоревна</t>
  </si>
  <si>
    <t>06.08.04, 1</t>
  </si>
  <si>
    <t>Саратовская, Балашов , ФСОП "Россия"</t>
  </si>
  <si>
    <t>Антипов С.В.</t>
  </si>
  <si>
    <t>ВОРОБЬЕВА Виолетта Андреевна</t>
  </si>
  <si>
    <t>05.05.05, 1ю</t>
  </si>
  <si>
    <t>Оренбургская, Бузулук</t>
  </si>
  <si>
    <t>Плотников П.Д.</t>
  </si>
  <si>
    <t>АХМЕДЗЯНОВА Арина Амировна</t>
  </si>
  <si>
    <t>05.08.04, 1ю</t>
  </si>
  <si>
    <t>Салмин А.А.</t>
  </si>
  <si>
    <t>ПРОХОРОВА Виктория Валерьевна</t>
  </si>
  <si>
    <t>14.11.04, 2ю</t>
  </si>
  <si>
    <t>Нижегородская, Кстово</t>
  </si>
  <si>
    <t>Богданов Г.И.</t>
  </si>
  <si>
    <t>65+ кг</t>
  </si>
  <si>
    <t>59 кг</t>
  </si>
  <si>
    <t>51 кг</t>
  </si>
  <si>
    <t>C.А. Малов</t>
  </si>
  <si>
    <t>/Чебоксары/</t>
  </si>
  <si>
    <t>/Саратов/</t>
  </si>
  <si>
    <t>АЛЁХИНА Алена Александровна</t>
  </si>
  <si>
    <t>03.01.05, 2ю</t>
  </si>
  <si>
    <t>Нижегородская, Выкса</t>
  </si>
  <si>
    <t>Рогов Д.С. Мухин Д.В.</t>
  </si>
  <si>
    <t>ЮШЕРОВА Виктория Юрьевна</t>
  </si>
  <si>
    <t>10.01.05, 2ю</t>
  </si>
  <si>
    <t>ПОМОЩИКОВА София Сергеевна</t>
  </si>
  <si>
    <t>22.11.05, 1ю</t>
  </si>
  <si>
    <t>Дубецкая Н.А.</t>
  </si>
  <si>
    <t>МУРЗАБАЕВА Карина Рэдиковна</t>
  </si>
  <si>
    <t>16.08.04, 1</t>
  </si>
  <si>
    <t>р.Башкортостан, Стерлитамак</t>
  </si>
  <si>
    <t>Воронов П.И.</t>
  </si>
  <si>
    <t>ЦИБРОВА София Сергеевна</t>
  </si>
  <si>
    <t>16.11.04, 2 ю</t>
  </si>
  <si>
    <t>Воржеинов А.В. Мухин Д.В.</t>
  </si>
  <si>
    <t>БИКБЕРДИНА Виктория Александровна</t>
  </si>
  <si>
    <t>26.11.04, 1</t>
  </si>
  <si>
    <t>Оренбургская, Кувандык</t>
  </si>
  <si>
    <t>Бикбердина М.Х.</t>
  </si>
  <si>
    <t>НАЗМУТДИНОВА Ангелина Альбертовна</t>
  </si>
  <si>
    <t>19.08.04, 1</t>
  </si>
  <si>
    <t>Кадыров Э.Т.</t>
  </si>
  <si>
    <t>ЗЫРЯНОВА Алёна Дмитриевна</t>
  </si>
  <si>
    <t>28.03.04, 2</t>
  </si>
  <si>
    <t>Пермский кр., Березники</t>
  </si>
  <si>
    <t>Журавлева Т.А.</t>
  </si>
  <si>
    <t>АЗАМОВА Фируза Мухамадбековна</t>
  </si>
  <si>
    <t>20.08.04, 2</t>
  </si>
  <si>
    <t>МОТРИЧ Екатерина Сергеевна</t>
  </si>
  <si>
    <t>09.10.04, 1ю</t>
  </si>
  <si>
    <t>КАЛАШНИКОВА Евгения Сергеевна</t>
  </si>
  <si>
    <t>13.02.05, 2</t>
  </si>
  <si>
    <t>Пермский кр., Чернушка</t>
  </si>
  <si>
    <t>Мальцев А.В.</t>
  </si>
  <si>
    <t>СИДОРОВА Анастасия Демьяновна</t>
  </si>
  <si>
    <t>23.07.04, 1ю</t>
  </si>
  <si>
    <t>Трофимов Е.В.</t>
  </si>
  <si>
    <t>АХМАДИНУРОВА Ангелина Рустемовна</t>
  </si>
  <si>
    <t>21.07.04, 1</t>
  </si>
  <si>
    <t>р.Башкортостан, Уфа</t>
  </si>
  <si>
    <t>Шарипов Р.Ф.</t>
  </si>
  <si>
    <t>БОЯРШИНОВА Ксения Алексеевна</t>
  </si>
  <si>
    <t>12.05.04, 3</t>
  </si>
  <si>
    <t>Петухов В.В.</t>
  </si>
  <si>
    <t>ЗАЛАЛОВА Илюза Газинуровна</t>
  </si>
  <si>
    <t>08.07.05, 2юн.</t>
  </si>
  <si>
    <t>р. Татарстан, Буинск</t>
  </si>
  <si>
    <t>Валиуллина АП</t>
  </si>
  <si>
    <t>ГЛАДКОВА Надежда Алексеевна</t>
  </si>
  <si>
    <t>15.10.05, 2ю</t>
  </si>
  <si>
    <t>Гаврилов А.Е.</t>
  </si>
  <si>
    <t>МИШИНА Нина Николаевна</t>
  </si>
  <si>
    <t>20.01.04, 1ю</t>
  </si>
  <si>
    <t>Пензенская</t>
  </si>
  <si>
    <t>Солуянов В.В.</t>
  </si>
  <si>
    <t>ГЛАДКИХ Кристина Владимировна</t>
  </si>
  <si>
    <t>19.02.04, 1ю</t>
  </si>
  <si>
    <t>Оренбургская, Тоцкое</t>
  </si>
  <si>
    <t>Сибикин А.Н.</t>
  </si>
  <si>
    <t>ПАВЛОВА Юлия Валерьевна</t>
  </si>
  <si>
    <t>19.08.04, 1ю</t>
  </si>
  <si>
    <t>Тимофеев А.Ф.</t>
  </si>
  <si>
    <t>БАКТЫГЕРЕЕВА Эльвина Данияровна</t>
  </si>
  <si>
    <t>11.04.05, 1ю</t>
  </si>
  <si>
    <t>Оренбургская, Соль-Илецк</t>
  </si>
  <si>
    <t>Бактыгереев Д.М.  Султанов Ф.Н.</t>
  </si>
  <si>
    <t>В.И. Рожков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</si>
</sst>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sz val="9"/>
      <name val="Arial Narrow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sz val="10"/>
      <color theme="0"/>
      <name val="Arial"/>
      <family val="2"/>
      <charset val="204"/>
    </font>
    <font>
      <b/>
      <sz val="15"/>
      <name val="Arial Narrow"/>
      <family val="2"/>
      <charset val="204"/>
    </font>
    <font>
      <b/>
      <sz val="14"/>
      <name val="Arial Narrow"/>
      <family val="2"/>
      <charset val="204"/>
    </font>
    <font>
      <sz val="10"/>
      <color theme="0"/>
      <name val="Arial Narrow"/>
      <family val="2"/>
      <charset val="204"/>
    </font>
    <font>
      <sz val="9"/>
      <color theme="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11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Fill="1" applyBorder="1"/>
    <xf numFmtId="0" fontId="7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4" borderId="0" xfId="0" applyFont="1" applyFill="1" applyBorder="1" applyAlignment="1">
      <alignment horizontal="center" vertical="center" textRotation="90"/>
    </xf>
    <xf numFmtId="0" fontId="1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20" xfId="0" applyFont="1" applyFill="1" applyBorder="1"/>
    <xf numFmtId="0" fontId="7" fillId="0" borderId="20" xfId="0" applyFont="1" applyFill="1" applyBorder="1" applyAlignment="1">
      <alignment horizontal="center" vertical="center"/>
    </xf>
    <xf numFmtId="0" fontId="7" fillId="0" borderId="20" xfId="0" applyNumberFormat="1" applyFont="1" applyFill="1" applyBorder="1"/>
    <xf numFmtId="0" fontId="1" fillId="0" borderId="2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49" fontId="3" fillId="3" borderId="22" xfId="0" applyNumberFormat="1" applyFont="1" applyFill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3" fillId="0" borderId="22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0" xfId="0" applyFont="1"/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vertical="center" textRotation="90"/>
    </xf>
    <xf numFmtId="0" fontId="8" fillId="2" borderId="19" xfId="0" applyFont="1" applyFill="1" applyBorder="1" applyAlignment="1">
      <alignment horizontal="center" vertical="center" textRotation="90"/>
    </xf>
    <xf numFmtId="0" fontId="8" fillId="2" borderId="12" xfId="0" applyFont="1" applyFill="1" applyBorder="1" applyAlignment="1">
      <alignment horizontal="center" vertical="center" textRotation="90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textRotation="90"/>
    </xf>
    <xf numFmtId="0" fontId="8" fillId="2" borderId="4" xfId="0" applyFont="1" applyFill="1" applyBorder="1" applyAlignment="1">
      <alignment horizontal="center" vertical="center" textRotation="90"/>
    </xf>
    <xf numFmtId="0" fontId="8" fillId="2" borderId="5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textRotation="90"/>
    </xf>
    <xf numFmtId="0" fontId="10" fillId="2" borderId="19" xfId="0" applyFont="1" applyFill="1" applyBorder="1" applyAlignment="1">
      <alignment horizontal="center" vertical="center" textRotation="90"/>
    </xf>
    <xf numFmtId="0" fontId="10" fillId="2" borderId="12" xfId="0" applyFont="1" applyFill="1" applyBorder="1" applyAlignment="1">
      <alignment horizontal="center" vertical="center" textRotation="90"/>
    </xf>
    <xf numFmtId="0" fontId="10" fillId="2" borderId="14" xfId="0" applyFont="1" applyFill="1" applyBorder="1" applyAlignment="1">
      <alignment horizontal="center" vertical="center" textRotation="90"/>
    </xf>
    <xf numFmtId="0" fontId="10" fillId="2" borderId="4" xfId="0" applyFont="1" applyFill="1" applyBorder="1" applyAlignment="1">
      <alignment horizontal="center" vertical="center" textRotation="90"/>
    </xf>
    <xf numFmtId="0" fontId="10" fillId="2" borderId="5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2" fillId="0" borderId="20" xfId="0" applyFont="1" applyFill="1" applyBorder="1"/>
    <xf numFmtId="0" fontId="12" fillId="0" borderId="0" xfId="0" applyFont="1" applyFill="1" applyBorder="1"/>
    <xf numFmtId="0" fontId="15" fillId="0" borderId="3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38100</xdr:rowOff>
    </xdr:from>
    <xdr:to>
      <xdr:col>1</xdr:col>
      <xdr:colOff>66675</xdr:colOff>
      <xdr:row>2</xdr:row>
      <xdr:rowOff>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38100</xdr:rowOff>
    </xdr:from>
    <xdr:to>
      <xdr:col>1</xdr:col>
      <xdr:colOff>190500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1</xdr:col>
      <xdr:colOff>123825</xdr:colOff>
      <xdr:row>1</xdr:row>
      <xdr:rowOff>209550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</xdr:col>
      <xdr:colOff>85725</xdr:colOff>
      <xdr:row>1</xdr:row>
      <xdr:rowOff>228600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0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6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7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75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44;&#1077;&#1074;&#1091;&#1096;&#1082;&#1080;/4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5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&#1089;&#1074;8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44;&#1077;&#1074;&#1091;&#1096;&#1082;&#1080;/&#1056;&#1077;&#1075;&#1080;&#1089;&#1090;&#1088;&#1072;&#1094;&#1080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МИРОНОВА Кристина Александровна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ХОДОСКО Анастасия Львовна</v>
          </cell>
          <cell r="D6" t="str">
            <v>22.01.01, КМС</v>
          </cell>
          <cell r="E6" t="str">
            <v>СФО</v>
          </cell>
          <cell r="F6" t="str">
            <v>Новосибирская, Новосибирск, МО</v>
          </cell>
          <cell r="H6" t="str">
            <v>Цыганов С.В</v>
          </cell>
        </row>
        <row r="7">
          <cell r="C7" t="str">
            <v>ЩЕРБАКОВА Элеонора Николаевна</v>
          </cell>
          <cell r="D7" t="str">
            <v>20.02.01, КМС</v>
          </cell>
          <cell r="E7" t="str">
            <v>СФО</v>
          </cell>
          <cell r="F7" t="str">
            <v>Томская, Северск, МО</v>
          </cell>
          <cell r="H7" t="str">
            <v>Вахмистрова Н.А., Вышегородцев Д.Е.</v>
          </cell>
        </row>
        <row r="8">
          <cell r="C8" t="str">
            <v>ПРИТУЛА Жанна Витальевна</v>
          </cell>
          <cell r="D8" t="str">
            <v>15.08.01, КМС</v>
          </cell>
          <cell r="E8" t="str">
            <v>СФО</v>
          </cell>
          <cell r="F8" t="str">
            <v>Алтайский, Барнаул, МО</v>
          </cell>
          <cell r="H8" t="str">
            <v>Буторин С.П.</v>
          </cell>
        </row>
        <row r="9">
          <cell r="C9" t="str">
            <v>ТЕРЕЩЕНКО Ирина Сергеевна</v>
          </cell>
          <cell r="D9" t="str">
            <v>15.05.00, 1р</v>
          </cell>
          <cell r="E9" t="str">
            <v>СФО</v>
          </cell>
          <cell r="F9" t="str">
            <v>Иркутская, Ангарск, МО</v>
          </cell>
          <cell r="H9" t="str">
            <v>Ильин Г.Г.</v>
          </cell>
        </row>
        <row r="10">
          <cell r="C10" t="str">
            <v xml:space="preserve">МАТАШОВА Виктория Александровна </v>
          </cell>
          <cell r="D10" t="str">
            <v>15.08.01, 2р</v>
          </cell>
          <cell r="E10" t="str">
            <v>СФО</v>
          </cell>
          <cell r="F10" t="str">
            <v>Кемеровская, Ленинск-Кузнецкий</v>
          </cell>
          <cell r="H10" t="str">
            <v>Бурматов С.Н.</v>
          </cell>
        </row>
        <row r="11">
          <cell r="C11" t="str">
            <v>ЕЛИНОВА Анастасия Олеговна</v>
          </cell>
          <cell r="D11" t="str">
            <v>17.03.02, 1р</v>
          </cell>
          <cell r="E11" t="str">
            <v>СФО</v>
          </cell>
          <cell r="F11" t="str">
            <v>Новосибирская, Новосибирск, МО</v>
          </cell>
          <cell r="H11" t="str">
            <v>Сабитова.Л.Б  Якубенко К.А</v>
          </cell>
        </row>
      </sheetData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ХРЫКИНА Арина Михайловна</v>
          </cell>
          <cell r="D6" t="str">
            <v>15.09.00, 1р</v>
          </cell>
          <cell r="E6" t="str">
            <v>СФО</v>
          </cell>
          <cell r="F6" t="str">
            <v>Красноярский, Красноярск, МО</v>
          </cell>
          <cell r="H6" t="str">
            <v>Батурин АВ Хрыкин ММ</v>
          </cell>
        </row>
        <row r="7">
          <cell r="C7" t="str">
            <v>МАЛЬЦЕВА Юлия Сергеевна</v>
          </cell>
          <cell r="D7" t="str">
            <v>22.04.00, 1р</v>
          </cell>
          <cell r="E7" t="str">
            <v>СФО</v>
          </cell>
          <cell r="F7" t="str">
            <v>Алтайский, Барнаул, СС</v>
          </cell>
          <cell r="H7" t="str">
            <v>Блинова О.С., Зайцев О.В.</v>
          </cell>
        </row>
        <row r="8">
          <cell r="C8" t="str">
            <v>МЕНЬШИКОВА Анна Александровна</v>
          </cell>
          <cell r="D8" t="str">
            <v>11.07.00, 1р</v>
          </cell>
          <cell r="E8" t="str">
            <v>СФО</v>
          </cell>
          <cell r="F8" t="str">
            <v>Красноярский, Канск</v>
          </cell>
          <cell r="H8" t="str">
            <v>Ледже А.Б.</v>
          </cell>
        </row>
        <row r="9">
          <cell r="C9" t="str">
            <v>СЛИВИНСКАЯ Анастасия Юрьевна</v>
          </cell>
          <cell r="D9" t="str">
            <v>17.10.00, 1р</v>
          </cell>
          <cell r="E9" t="str">
            <v>СФО</v>
          </cell>
          <cell r="F9" t="str">
            <v>Красноярский, Лесосибирск, МО</v>
          </cell>
          <cell r="H9" t="str">
            <v>Галкин В.Ф.</v>
          </cell>
        </row>
        <row r="10">
          <cell r="C10" t="str">
            <v>ОГОНЬЯН Алена Сергеевна</v>
          </cell>
          <cell r="D10" t="str">
            <v>13.08.01, 2р</v>
          </cell>
          <cell r="E10" t="str">
            <v>СФО</v>
          </cell>
          <cell r="F10" t="str">
            <v>Красноярский, Дивногорск, МО</v>
          </cell>
          <cell r="H10" t="str">
            <v>Майоров А.В. Постоев С.А.</v>
          </cell>
        </row>
        <row r="11">
          <cell r="C11" t="str">
            <v>ИВАНОВА Анастасия Романовна</v>
          </cell>
          <cell r="D11" t="str">
            <v>04.05.00, 2р</v>
          </cell>
          <cell r="E11" t="str">
            <v>СФО</v>
          </cell>
          <cell r="F11" t="str">
            <v>Иркутская, Ангарск</v>
          </cell>
          <cell r="H11" t="str">
            <v>Ефимов НН</v>
          </cell>
        </row>
      </sheetData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ПИСКУНОВА Диана Константиновна</v>
          </cell>
          <cell r="D6" t="str">
            <v>22.08.01, КМС</v>
          </cell>
          <cell r="E6" t="str">
            <v>СФО</v>
          </cell>
          <cell r="F6" t="str">
            <v>Красноярский, Назарово</v>
          </cell>
          <cell r="H6" t="str">
            <v>Сарбадаков В.П.</v>
          </cell>
        </row>
        <row r="7">
          <cell r="C7" t="str">
            <v>СМУТКИНА Полина</v>
          </cell>
          <cell r="D7" t="str">
            <v>03.08.00, 1р</v>
          </cell>
          <cell r="E7" t="str">
            <v>СФО</v>
          </cell>
          <cell r="F7" t="str">
            <v>Алтайский, Заринск, МО</v>
          </cell>
          <cell r="H7" t="str">
            <v>Блинов А.В.</v>
          </cell>
        </row>
        <row r="8">
          <cell r="C8" t="str">
            <v>ЯДРИНА Анастасия Алексеевна</v>
          </cell>
          <cell r="D8" t="str">
            <v>28.12.02, КМС</v>
          </cell>
          <cell r="E8" t="str">
            <v>СФО</v>
          </cell>
          <cell r="F8" t="str">
            <v>Новосибирская, Новосибирск, МО</v>
          </cell>
          <cell r="H8" t="str">
            <v>Сабитова.Л.Б  Якубенко К.А</v>
          </cell>
        </row>
        <row r="9">
          <cell r="C9" t="str">
            <v>ВАГНЕР Элизабэт Рудольфовна</v>
          </cell>
          <cell r="D9" t="str">
            <v>13.04.01, 2р</v>
          </cell>
          <cell r="E9" t="str">
            <v>СФО</v>
          </cell>
          <cell r="F9" t="str">
            <v>Красноярский, Лесосибирск, МО</v>
          </cell>
          <cell r="H9" t="str">
            <v>Галкин В.Ф.</v>
          </cell>
        </row>
        <row r="10">
          <cell r="C10" t="str">
            <v>АНУФРИЕВА Ярослава Юрьевна</v>
          </cell>
          <cell r="D10" t="str">
            <v>06.03.02, 1р</v>
          </cell>
          <cell r="E10" t="str">
            <v>СФО</v>
          </cell>
          <cell r="F10" t="str">
            <v>Красноярский, Красноярск</v>
          </cell>
          <cell r="H10" t="str">
            <v>Гусаров В.П.</v>
          </cell>
        </row>
        <row r="11">
          <cell r="C11" t="str">
            <v>ЧЕРНЫХ Ангелина Евгеньевна</v>
          </cell>
          <cell r="D11" t="str">
            <v>03.09.02, 1р</v>
          </cell>
          <cell r="E11" t="str">
            <v>СФО</v>
          </cell>
          <cell r="F11" t="str">
            <v>Новосибирская, Новосибирск, МО</v>
          </cell>
          <cell r="H11" t="str">
            <v>Федосеев М.Н</v>
          </cell>
        </row>
      </sheetData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J7">
            <v>1</v>
          </cell>
        </row>
      </sheetData>
      <sheetData sheetId="1"/>
      <sheetData sheetId="2"/>
      <sheetData sheetId="3"/>
      <sheetData sheetId="4">
        <row r="4">
          <cell r="J4" t="str">
            <v>Томская</v>
          </cell>
        </row>
        <row r="6">
          <cell r="C6" t="str">
            <v>МОЖЕЙКО Алексей Викторович</v>
          </cell>
          <cell r="D6" t="str">
            <v>13.08.00, 1р</v>
          </cell>
          <cell r="E6" t="str">
            <v>СФО</v>
          </cell>
          <cell r="F6" t="str">
            <v>Томская, Томск</v>
          </cell>
          <cell r="H6" t="str">
            <v>Попов А.Н.</v>
          </cell>
        </row>
        <row r="7">
          <cell r="C7" t="str">
            <v>МАЛЫГИН Владимир Николаевич</v>
          </cell>
          <cell r="D7" t="str">
            <v>10.03.01, 1р</v>
          </cell>
          <cell r="E7" t="str">
            <v>СФО</v>
          </cell>
          <cell r="F7" t="str">
            <v>Алтайский, Бийск, МО</v>
          </cell>
          <cell r="H7" t="str">
            <v>Первов В.И., Гаврилов В.В.</v>
          </cell>
        </row>
        <row r="8">
          <cell r="C8" t="str">
            <v>МИХАЙЛОВ Максим Владимирович</v>
          </cell>
          <cell r="D8" t="str">
            <v>13.09.00, КМС</v>
          </cell>
          <cell r="E8" t="str">
            <v>СФО</v>
          </cell>
          <cell r="F8" t="str">
            <v>Р.Бурятия, Улан-Удэ, МО</v>
          </cell>
          <cell r="H8" t="str">
            <v>Кобылкин А.В</v>
          </cell>
        </row>
        <row r="9">
          <cell r="C9" t="str">
            <v>ИВАНОВ Сергей Витальевич</v>
          </cell>
          <cell r="D9" t="str">
            <v>23.04.00, 1р</v>
          </cell>
          <cell r="E9" t="str">
            <v>СФО</v>
          </cell>
          <cell r="F9" t="str">
            <v>Иркутская, Иркутск, МО</v>
          </cell>
          <cell r="H9" t="str">
            <v xml:space="preserve">Томский А.А. Нечесов А.Ю. </v>
          </cell>
        </row>
        <row r="10">
          <cell r="C10" t="str">
            <v>КУЗНЕЦОВ Леонид Михайлович</v>
          </cell>
          <cell r="D10" t="str">
            <v>03.04.00, КМС</v>
          </cell>
          <cell r="E10" t="str">
            <v>СФО</v>
          </cell>
          <cell r="F10" t="str">
            <v>Кемеровская, Прокопьевск</v>
          </cell>
          <cell r="H10" t="str">
            <v>Баглаев В.Г.</v>
          </cell>
        </row>
        <row r="11">
          <cell r="C11" t="str">
            <v>МАМЕДОВ Мехман Габил Оглы</v>
          </cell>
          <cell r="D11" t="str">
            <v>23.02,01, 1р</v>
          </cell>
          <cell r="E11" t="str">
            <v>СФО</v>
          </cell>
          <cell r="F11" t="str">
            <v>Р.Бурятия, Улан-Удэ</v>
          </cell>
          <cell r="H11" t="str">
            <v>Сордия З.Х.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ТРИГУБОВА Юлия Дмитриевна</v>
          </cell>
          <cell r="D6" t="str">
            <v>25.12.01, КМС</v>
          </cell>
          <cell r="E6" t="str">
            <v>СФО</v>
          </cell>
          <cell r="F6" t="str">
            <v>Новосибирская, Новосибирск, МО</v>
          </cell>
          <cell r="H6" t="str">
            <v>Брыков.И.А Вингородов П.А</v>
          </cell>
        </row>
        <row r="7">
          <cell r="C7" t="str">
            <v xml:space="preserve">ДАНИЛЕНКО Дарья Игоревна </v>
          </cell>
          <cell r="D7" t="str">
            <v>11.06.02, 1р</v>
          </cell>
          <cell r="E7" t="str">
            <v>СФО</v>
          </cell>
          <cell r="F7" t="str">
            <v>Алтайский, Заринск, МО</v>
          </cell>
          <cell r="H7" t="str">
            <v>Блинов А.В.</v>
          </cell>
        </row>
        <row r="8">
          <cell r="C8" t="str">
            <v>МАНЗЯ Софья Андреевна</v>
          </cell>
          <cell r="D8" t="str">
            <v>12.07.02, 1р</v>
          </cell>
          <cell r="E8" t="str">
            <v>СФО</v>
          </cell>
          <cell r="F8" t="str">
            <v>Иркутская, Иркутск, Д</v>
          </cell>
          <cell r="H8" t="str">
            <v>Магура И.Б., Дубинский А.В.</v>
          </cell>
        </row>
        <row r="9">
          <cell r="C9" t="str">
            <v>ВОЛГАЕВА Екатерина Владимировна</v>
          </cell>
          <cell r="D9" t="str">
            <v>01.12.01, 3р</v>
          </cell>
          <cell r="E9" t="str">
            <v>СФО</v>
          </cell>
          <cell r="F9" t="str">
            <v>Красноярский, Канск</v>
          </cell>
          <cell r="H9" t="str">
            <v>Ледже А.Б.</v>
          </cell>
        </row>
        <row r="10">
          <cell r="C10" t="str">
            <v>МЕРИНОВА Елена Витальевна</v>
          </cell>
          <cell r="D10" t="str">
            <v>27.02.02, 1р</v>
          </cell>
          <cell r="E10" t="str">
            <v>СФО</v>
          </cell>
          <cell r="F10" t="str">
            <v>Новосибирская, Новосибирск, МО</v>
          </cell>
          <cell r="H10" t="str">
            <v>Дорогина О.А</v>
          </cell>
        </row>
        <row r="11">
          <cell r="C11" t="str">
            <v>ВЕСЕЛКОВА Алена Николаевна</v>
          </cell>
          <cell r="D11" t="str">
            <v>05.12.01, 1р</v>
          </cell>
          <cell r="E11" t="str">
            <v>СФО</v>
          </cell>
          <cell r="F11" t="str">
            <v>Красноярский, МО,   Канск</v>
          </cell>
          <cell r="H11" t="str">
            <v>Татару-Коваленко О.В.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КОВАЛЕВА Александра Владимировна</v>
          </cell>
          <cell r="D6" t="str">
            <v>16.12.00, 1р</v>
          </cell>
          <cell r="E6" t="str">
            <v>СФО</v>
          </cell>
          <cell r="F6" t="str">
            <v>Р.Бурятия, Улан-Удэ</v>
          </cell>
          <cell r="H6" t="str">
            <v>Леликов А.И.</v>
          </cell>
        </row>
        <row r="7">
          <cell r="C7" t="str">
            <v>КОЛОМЕЙЦЕВА Каролина Николаевна</v>
          </cell>
          <cell r="D7" t="str">
            <v>27.09.00, 1р</v>
          </cell>
          <cell r="E7" t="str">
            <v>СФО</v>
          </cell>
          <cell r="F7" t="str">
            <v>Красноярский, МО,   Сосновоборск</v>
          </cell>
          <cell r="H7" t="str">
            <v xml:space="preserve">Батурин А.В.                          </v>
          </cell>
        </row>
        <row r="8">
          <cell r="C8" t="str">
            <v>СОЛДАТОВА Валерия Георгиевна</v>
          </cell>
          <cell r="D8" t="str">
            <v>05.02.01, 1р</v>
          </cell>
          <cell r="E8" t="str">
            <v>СФО</v>
          </cell>
          <cell r="F8" t="str">
            <v>Р.Бурятия, Улан-Удэ</v>
          </cell>
          <cell r="H8" t="str">
            <v>Леликов А.И.</v>
          </cell>
        </row>
        <row r="9">
          <cell r="C9" t="str">
            <v>ТОКТОБОЛОТ Кызы Сезим</v>
          </cell>
          <cell r="D9" t="str">
            <v>04.11.01, КМС</v>
          </cell>
          <cell r="E9" t="str">
            <v>СФО</v>
          </cell>
          <cell r="F9" t="str">
            <v>Новосибирская, Новосибирск, МО</v>
          </cell>
          <cell r="H9" t="str">
            <v>Завалищев.В.С</v>
          </cell>
        </row>
        <row r="10">
          <cell r="C10" t="str">
            <v>КРАИНСКАЯ Кристина Александровна</v>
          </cell>
          <cell r="D10" t="str">
            <v>27.01.02, 1р</v>
          </cell>
          <cell r="E10" t="str">
            <v>СФО</v>
          </cell>
          <cell r="F10" t="str">
            <v>Ирктутская, Черемхово, МО</v>
          </cell>
          <cell r="H10" t="str">
            <v>Елик Г.М.</v>
          </cell>
        </row>
        <row r="11">
          <cell r="C11" t="str">
            <v>ПРИЧИСЛОВА Маргарита Андреевна</v>
          </cell>
          <cell r="D11" t="str">
            <v>26.02.02, 1р</v>
          </cell>
          <cell r="E11" t="str">
            <v>СФО</v>
          </cell>
          <cell r="F11" t="str">
            <v>Новосибирская, Новосибирск, МО</v>
          </cell>
          <cell r="H11" t="str">
            <v>Янковский СВ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ЛАНГ Кристнина Сергеевна</v>
          </cell>
          <cell r="D6" t="str">
            <v>04.05.02, КМС</v>
          </cell>
          <cell r="E6" t="str">
            <v>СФО</v>
          </cell>
          <cell r="F6" t="str">
            <v>Алтайский, Заринск, МО</v>
          </cell>
          <cell r="H6" t="str">
            <v>Блинов А.В.</v>
          </cell>
        </row>
        <row r="7">
          <cell r="C7" t="str">
            <v>ЮГАЙ Дарья Романовна</v>
          </cell>
          <cell r="D7" t="str">
            <v>08.10.01, 1р</v>
          </cell>
          <cell r="E7" t="str">
            <v>СФО</v>
          </cell>
          <cell r="F7" t="str">
            <v>Красноярский, МО,   Сосновоборск</v>
          </cell>
          <cell r="H7" t="str">
            <v>Узекин М.В.</v>
          </cell>
        </row>
        <row r="8">
          <cell r="C8" t="str">
            <v>ВАСИЛЬЕВА Влада Андреевна</v>
          </cell>
          <cell r="D8" t="str">
            <v>16.06.01, 1р</v>
          </cell>
          <cell r="E8" t="str">
            <v>СФО</v>
          </cell>
          <cell r="F8" t="str">
            <v>Новосибирская, Новосибирск, МО</v>
          </cell>
          <cell r="H8" t="str">
            <v>Сабитова.Л.Б  Якубенко К.А</v>
          </cell>
        </row>
        <row r="9">
          <cell r="C9" t="str">
            <v>ГОРБУНОВА Анастасия Евгеньевна</v>
          </cell>
          <cell r="D9" t="str">
            <v>10.02.01, 1р</v>
          </cell>
          <cell r="E9" t="str">
            <v>СФО</v>
          </cell>
          <cell r="F9" t="str">
            <v>Томская, Северск, МО</v>
          </cell>
          <cell r="H9" t="str">
            <v>Вахмистрова Н.А., Вышегородцев Д.Е.</v>
          </cell>
        </row>
        <row r="10">
          <cell r="C10" t="str">
            <v>КОЛЕСНИКОВА Татьяна Леонидовна</v>
          </cell>
          <cell r="D10" t="str">
            <v>28.03.01, КМС</v>
          </cell>
          <cell r="E10" t="str">
            <v>СФО</v>
          </cell>
          <cell r="F10" t="str">
            <v>Новосибирская, Новосибирск, МО</v>
          </cell>
          <cell r="H10" t="str">
            <v>Сабитова.Л.Б  Якубенко К.А</v>
          </cell>
        </row>
        <row r="11">
          <cell r="C11" t="str">
            <v>УСПЕНСКАЯ Александра Дмитриевна</v>
          </cell>
          <cell r="D11" t="str">
            <v>30.09.00, 2р</v>
          </cell>
          <cell r="E11" t="str">
            <v>СФО</v>
          </cell>
          <cell r="F11" t="str">
            <v>Алтайский, Бийск, МО</v>
          </cell>
          <cell r="H11" t="str">
            <v>Шалюта П.В., Паринова Т.В.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ИВАНОВА Ирина Владимировна</v>
          </cell>
          <cell r="D6" t="str">
            <v>24.01.01, КМС</v>
          </cell>
          <cell r="E6" t="str">
            <v>СФО</v>
          </cell>
          <cell r="F6" t="str">
            <v>Новосибирская, Новосибирск, МО</v>
          </cell>
          <cell r="H6" t="str">
            <v>Лепяхов С.В. Лепяхова Н.А</v>
          </cell>
        </row>
        <row r="7">
          <cell r="C7" t="str">
            <v>КРИВЕНКО Анна Сергеевна</v>
          </cell>
          <cell r="D7" t="str">
            <v>27.08.00, КМС</v>
          </cell>
          <cell r="E7" t="str">
            <v>СФО</v>
          </cell>
          <cell r="F7" t="str">
            <v>Алтайский, Барнаул, СС</v>
          </cell>
          <cell r="H7" t="str">
            <v>Блинова О.С., Зайцев О.В.</v>
          </cell>
        </row>
        <row r="8">
          <cell r="C8" t="str">
            <v>КОМОЛОВА Анастасия Андреевна</v>
          </cell>
          <cell r="D8" t="str">
            <v>29.08.02, 1р</v>
          </cell>
          <cell r="E8" t="str">
            <v>СФО</v>
          </cell>
          <cell r="F8" t="str">
            <v>Новосибирская, Новосибирск, МО</v>
          </cell>
          <cell r="H8" t="str">
            <v>Ведерникова.Е.В</v>
          </cell>
        </row>
        <row r="9">
          <cell r="C9" t="str">
            <v>ЕРМАКОВА Дарья Михайловна</v>
          </cell>
          <cell r="D9" t="str">
            <v>27.06.00, КМС</v>
          </cell>
          <cell r="E9" t="str">
            <v>СФО</v>
          </cell>
          <cell r="F9" t="str">
            <v>Иркутская, Ангарск</v>
          </cell>
          <cell r="H9" t="str">
            <v>Карпова НВ</v>
          </cell>
        </row>
        <row r="10">
          <cell r="C10" t="str">
            <v>КУРНАЕВА Анна Михайловна</v>
          </cell>
          <cell r="D10" t="str">
            <v>17.06.01, 1р</v>
          </cell>
          <cell r="E10" t="str">
            <v>СФО</v>
          </cell>
          <cell r="F10" t="str">
            <v>Новосибирская, Новосибирск, МО</v>
          </cell>
          <cell r="H10" t="str">
            <v>Казаков А.Н.</v>
          </cell>
        </row>
        <row r="11">
          <cell r="C11" t="str">
            <v>РОГАК Аксана Вячеславовна</v>
          </cell>
          <cell r="D11" t="str">
            <v>17.06.00, 1р</v>
          </cell>
          <cell r="E11" t="str">
            <v>СФО</v>
          </cell>
          <cell r="F11" t="str">
            <v>Алтайский, Барнаул, МО</v>
          </cell>
          <cell r="H11" t="str">
            <v>Белин ДС Вялых ВА</v>
          </cell>
        </row>
      </sheetData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ХРАМОЙКИНА Дарья Сергеевна</v>
          </cell>
          <cell r="D6" t="str">
            <v>24.03.01, 1р</v>
          </cell>
          <cell r="E6" t="str">
            <v>СФО</v>
          </cell>
          <cell r="F6" t="str">
            <v>Алтайский, Барнаул, СС</v>
          </cell>
          <cell r="H6" t="str">
            <v>Блинова О.С., Зайцев О.В.</v>
          </cell>
        </row>
        <row r="7">
          <cell r="C7" t="str">
            <v>ВЕЛИЧКО Раиса Анатольевна</v>
          </cell>
          <cell r="D7" t="str">
            <v>25.12.00, 1р</v>
          </cell>
          <cell r="E7" t="str">
            <v>СФО</v>
          </cell>
          <cell r="F7" t="str">
            <v>Алтайский, Бийск, МО</v>
          </cell>
          <cell r="H7" t="str">
            <v>Паринова ТВ Шалюта ПВ</v>
          </cell>
        </row>
        <row r="8">
          <cell r="C8" t="str">
            <v>СУРГУТСКАЯ Людмила Ильинична</v>
          </cell>
          <cell r="D8" t="str">
            <v>26.09.01, 1р</v>
          </cell>
          <cell r="E8" t="str">
            <v>СФО</v>
          </cell>
          <cell r="F8" t="str">
            <v>Красноярский, МО,   Сосновоборск</v>
          </cell>
          <cell r="H8" t="str">
            <v>Хрыкин М.М.</v>
          </cell>
        </row>
        <row r="9">
          <cell r="C9" t="str">
            <v>НАУМОВА Анастасия Сергеевна</v>
          </cell>
          <cell r="D9" t="str">
            <v>26.02.02, 1р</v>
          </cell>
          <cell r="E9" t="str">
            <v>СФО</v>
          </cell>
          <cell r="F9" t="str">
            <v>Томская, Северск, МО</v>
          </cell>
          <cell r="H9" t="str">
            <v>Вахмистрова Н.А., Вышегородцев Д.Е.</v>
          </cell>
        </row>
        <row r="10">
          <cell r="C10" t="str">
            <v>ЖИКИНА Анастасия Николаевна</v>
          </cell>
          <cell r="D10" t="str">
            <v>05.09.01, КМС</v>
          </cell>
          <cell r="E10" t="str">
            <v>СФО</v>
          </cell>
          <cell r="F10" t="str">
            <v>Новосибирская, Новосибирск, МО</v>
          </cell>
          <cell r="H10" t="str">
            <v>Сабитова.Л.Б  Якубенко К.А</v>
          </cell>
        </row>
        <row r="11">
          <cell r="C11" t="str">
            <v>ГАРБАРЕЦ Наталья Владимировна</v>
          </cell>
          <cell r="D11" t="str">
            <v>17.06.02, 1р</v>
          </cell>
          <cell r="E11" t="str">
            <v>СФО</v>
          </cell>
          <cell r="F11" t="str">
            <v>Иркутская, Братск, МО</v>
          </cell>
          <cell r="H11" t="str">
            <v>Онбоев Е.В.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РОТАРЬ Анастасия Анатольевна</v>
          </cell>
          <cell r="D6" t="str">
            <v>01.11.01, КМС</v>
          </cell>
          <cell r="E6" t="str">
            <v>СФО</v>
          </cell>
          <cell r="F6" t="str">
            <v xml:space="preserve">Иркутская, Ангарск,МО </v>
          </cell>
          <cell r="H6" t="str">
            <v>Карпова Н.В</v>
          </cell>
        </row>
        <row r="7">
          <cell r="C7" t="str">
            <v>ГРАДОБОЕВА Екатерина Андреевна</v>
          </cell>
          <cell r="D7" t="str">
            <v>07.03.00, 2р</v>
          </cell>
          <cell r="E7" t="str">
            <v>СФО</v>
          </cell>
          <cell r="F7" t="str">
            <v>Иркутская, Ангарск, МО</v>
          </cell>
          <cell r="H7" t="str">
            <v>Ефимов НН</v>
          </cell>
        </row>
        <row r="8">
          <cell r="C8" t="str">
            <v>ЛАЗУТКИНА Ирина Владимировна</v>
          </cell>
          <cell r="D8" t="str">
            <v>08.10.00, 1р</v>
          </cell>
          <cell r="E8" t="str">
            <v>СФО</v>
          </cell>
          <cell r="F8" t="str">
            <v>Алтайский, Бийск, МО</v>
          </cell>
          <cell r="H8" t="str">
            <v>Паринова ТВ Шалюта ПВ</v>
          </cell>
        </row>
        <row r="9">
          <cell r="C9" t="str">
            <v>БОЙКО Анастасия Александровна</v>
          </cell>
          <cell r="D9" t="str">
            <v>07.05.00, 1р</v>
          </cell>
          <cell r="E9" t="str">
            <v>СФО</v>
          </cell>
          <cell r="F9" t="str">
            <v>Красноярский, Красноярск</v>
          </cell>
          <cell r="H9" t="str">
            <v>Калентьев В.И. Хориков В.А.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H11" t="str">
            <v/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1</v>
          </cell>
        </row>
      </sheetData>
      <sheetData sheetId="1"/>
      <sheetData sheetId="2"/>
      <sheetData sheetId="3">
        <row r="6">
          <cell r="I6">
            <v>0</v>
          </cell>
        </row>
        <row r="8">
          <cell r="I8">
            <v>0</v>
          </cell>
        </row>
      </sheetData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.раб."/>
      <sheetName val="Инструкция"/>
      <sheetName val="реквизиты"/>
      <sheetName val="регистрация"/>
      <sheetName val="пр.хода"/>
      <sheetName val="пр.взв"/>
    </sheetNames>
    <sheetDataSet>
      <sheetData sheetId="0" refreshError="1"/>
      <sheetData sheetId="1" refreshError="1"/>
      <sheetData sheetId="2" refreshError="1">
        <row r="2">
          <cell r="A2" t="str">
            <v>Первенство Сибирского федерального округа по самбо среди девушек 2000-01г.р.</v>
          </cell>
        </row>
        <row r="3">
          <cell r="A3" t="str">
            <v>21-24 декабря 2017г.                                              г.Красноярск</v>
          </cell>
        </row>
        <row r="6">
          <cell r="A6" t="str">
            <v>Гл. судья, судья ВК</v>
          </cell>
          <cell r="G6" t="str">
            <v>С.Ю. Аткунов</v>
          </cell>
        </row>
        <row r="7">
          <cell r="G7" t="str">
            <v>/г.Горно-Алтайск/</v>
          </cell>
        </row>
        <row r="8">
          <cell r="A8" t="str">
            <v>Гл. секретарь, судья ВК</v>
          </cell>
          <cell r="G8" t="str">
            <v>Д.Е.Вышегородцев</v>
          </cell>
        </row>
        <row r="9">
          <cell r="G9" t="str">
            <v>/Томск/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topLeftCell="A70" zoomScaleNormal="100" workbookViewId="0">
      <selection activeCell="L79" sqref="L79:L80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73" t="s">
        <v>7</v>
      </c>
      <c r="B1" s="73"/>
      <c r="C1" s="73"/>
      <c r="D1" s="73"/>
      <c r="E1" s="73"/>
      <c r="F1" s="73"/>
      <c r="G1" s="73"/>
      <c r="H1" s="73"/>
      <c r="I1" s="73"/>
    </row>
    <row r="2" spans="1:10" ht="17.25" customHeight="1">
      <c r="A2" s="74" t="s">
        <v>8</v>
      </c>
      <c r="B2" s="74"/>
      <c r="C2" s="74"/>
      <c r="D2" s="74"/>
      <c r="E2" s="74"/>
      <c r="F2" s="74"/>
      <c r="G2" s="74"/>
      <c r="H2" s="74"/>
      <c r="I2" s="74"/>
    </row>
    <row r="3" spans="1:10" ht="40.5" customHeight="1">
      <c r="A3" s="75" t="s">
        <v>36</v>
      </c>
      <c r="B3" s="75"/>
      <c r="C3" s="75"/>
      <c r="D3" s="75"/>
      <c r="E3" s="75"/>
      <c r="F3" s="75"/>
      <c r="G3" s="75"/>
      <c r="H3" s="75"/>
      <c r="I3" s="75"/>
    </row>
    <row r="4" spans="1:10" ht="16.5" customHeight="1" thickBot="1">
      <c r="A4" s="74" t="s">
        <v>37</v>
      </c>
      <c r="B4" s="74"/>
      <c r="C4" s="74"/>
      <c r="D4" s="74"/>
      <c r="E4" s="74"/>
      <c r="F4" s="74"/>
      <c r="G4" s="74"/>
      <c r="H4" s="74"/>
      <c r="I4" s="74"/>
    </row>
    <row r="5" spans="1:10" ht="3.75" hidden="1" customHeight="1" thickBot="1">
      <c r="A5" s="74"/>
      <c r="B5" s="74"/>
      <c r="C5" s="74"/>
      <c r="D5" s="74"/>
      <c r="E5" s="74"/>
      <c r="F5" s="74"/>
      <c r="G5" s="74"/>
      <c r="H5" s="74"/>
      <c r="I5" s="74"/>
    </row>
    <row r="6" spans="1:10" ht="11.1" customHeight="1">
      <c r="B6" s="83" t="s">
        <v>0</v>
      </c>
      <c r="C6" s="85" t="s">
        <v>1</v>
      </c>
      <c r="D6" s="85" t="s">
        <v>2</v>
      </c>
      <c r="E6" s="85" t="s">
        <v>15</v>
      </c>
      <c r="F6" s="85" t="s">
        <v>16</v>
      </c>
      <c r="G6" s="91"/>
      <c r="H6" s="76" t="s">
        <v>3</v>
      </c>
      <c r="I6" s="78"/>
    </row>
    <row r="7" spans="1:10" ht="13.5" customHeight="1" thickBot="1">
      <c r="B7" s="84"/>
      <c r="C7" s="86"/>
      <c r="D7" s="86"/>
      <c r="E7" s="86"/>
      <c r="F7" s="86"/>
      <c r="G7" s="92"/>
      <c r="H7" s="77"/>
      <c r="I7" s="78"/>
    </row>
    <row r="8" spans="1:10" ht="23.1" customHeight="1">
      <c r="A8" s="80" t="s">
        <v>55</v>
      </c>
      <c r="B8" s="53" t="s">
        <v>4</v>
      </c>
      <c r="C8" s="64" t="s">
        <v>38</v>
      </c>
      <c r="D8" s="36" t="s">
        <v>39</v>
      </c>
      <c r="E8" s="36" t="s">
        <v>40</v>
      </c>
      <c r="F8" s="36" t="s">
        <v>41</v>
      </c>
      <c r="G8" s="103">
        <v>0</v>
      </c>
      <c r="H8" s="37" t="s">
        <v>42</v>
      </c>
      <c r="I8" s="79"/>
      <c r="J8" s="90"/>
    </row>
    <row r="9" spans="1:10" ht="23.1" customHeight="1">
      <c r="A9" s="81"/>
      <c r="B9" s="54" t="s">
        <v>5</v>
      </c>
      <c r="C9" s="65" t="s">
        <v>43</v>
      </c>
      <c r="D9" s="35" t="s">
        <v>44</v>
      </c>
      <c r="E9" s="35" t="s">
        <v>40</v>
      </c>
      <c r="F9" s="35" t="s">
        <v>45</v>
      </c>
      <c r="G9" s="104">
        <v>0</v>
      </c>
      <c r="H9" s="38" t="s">
        <v>46</v>
      </c>
      <c r="I9" s="79"/>
      <c r="J9" s="90"/>
    </row>
    <row r="10" spans="1:10" ht="23.1" customHeight="1">
      <c r="A10" s="81"/>
      <c r="B10" s="55" t="s">
        <v>6</v>
      </c>
      <c r="C10" s="65" t="s">
        <v>47</v>
      </c>
      <c r="D10" s="35" t="s">
        <v>48</v>
      </c>
      <c r="E10" s="35" t="s">
        <v>40</v>
      </c>
      <c r="F10" s="35" t="s">
        <v>49</v>
      </c>
      <c r="G10" s="104">
        <v>0</v>
      </c>
      <c r="H10" s="38" t="s">
        <v>50</v>
      </c>
      <c r="I10" s="79"/>
      <c r="J10" s="90"/>
    </row>
    <row r="11" spans="1:10" ht="23.1" customHeight="1">
      <c r="A11" s="81"/>
      <c r="B11" s="102" t="s">
        <v>6</v>
      </c>
      <c r="C11" s="65" t="s">
        <v>51</v>
      </c>
      <c r="D11" s="35" t="s">
        <v>52</v>
      </c>
      <c r="E11" s="35" t="s">
        <v>40</v>
      </c>
      <c r="F11" s="35" t="s">
        <v>53</v>
      </c>
      <c r="G11" s="104">
        <v>0</v>
      </c>
      <c r="H11" s="38" t="s">
        <v>54</v>
      </c>
      <c r="I11" s="79"/>
      <c r="J11" s="90"/>
    </row>
    <row r="12" spans="1:10" ht="23.1" hidden="1" customHeight="1">
      <c r="A12" s="81"/>
      <c r="B12" s="56" t="s">
        <v>12</v>
      </c>
      <c r="C12" s="65" t="str">
        <f>[1]Ит.пр!C10</f>
        <v/>
      </c>
      <c r="D12" s="35" t="str">
        <f>[1]Ит.пр!D10</f>
        <v/>
      </c>
      <c r="E12" s="35" t="str">
        <f>[1]Ит.пр!E10</f>
        <v/>
      </c>
      <c r="F12" s="35" t="str">
        <f>[1]Ит.пр!F10</f>
        <v/>
      </c>
      <c r="G12" s="104" t="str">
        <f>[1]Ит.пр!G10</f>
        <v/>
      </c>
      <c r="H12" s="38" t="str">
        <f>[1]Ит.пр!H10</f>
        <v/>
      </c>
      <c r="I12" s="72"/>
      <c r="J12" s="90"/>
    </row>
    <row r="13" spans="1:10" ht="23.1" hidden="1" customHeight="1" thickBot="1">
      <c r="A13" s="82"/>
      <c r="B13" s="57" t="s">
        <v>12</v>
      </c>
      <c r="C13" s="66" t="str">
        <f>[1]Ит.пр!C11</f>
        <v/>
      </c>
      <c r="D13" s="39" t="str">
        <f>[1]Ит.пр!D11</f>
        <v/>
      </c>
      <c r="E13" s="39" t="str">
        <f>[1]Ит.пр!E11</f>
        <v/>
      </c>
      <c r="F13" s="39" t="str">
        <f>[1]Ит.пр!F11</f>
        <v/>
      </c>
      <c r="G13" s="105" t="str">
        <f>[1]Ит.пр!G11</f>
        <v/>
      </c>
      <c r="H13" s="40" t="str">
        <f>[1]Ит.пр!H11</f>
        <v/>
      </c>
      <c r="I13" s="72"/>
      <c r="J13" s="90"/>
    </row>
    <row r="14" spans="1:10" ht="23.1" customHeight="1" thickBot="1">
      <c r="B14" s="8"/>
      <c r="C14" s="9"/>
      <c r="D14" s="9"/>
      <c r="E14" s="25"/>
      <c r="F14" s="9"/>
      <c r="G14" s="58"/>
      <c r="H14" s="9"/>
      <c r="I14" s="14"/>
      <c r="J14" s="90"/>
    </row>
    <row r="15" spans="1:10" ht="23.1" customHeight="1">
      <c r="A15" s="80" t="s">
        <v>69</v>
      </c>
      <c r="B15" s="63" t="s">
        <v>4</v>
      </c>
      <c r="C15" s="64" t="s">
        <v>123</v>
      </c>
      <c r="D15" s="36" t="s">
        <v>124</v>
      </c>
      <c r="E15" s="36" t="s">
        <v>40</v>
      </c>
      <c r="F15" s="36" t="s">
        <v>125</v>
      </c>
      <c r="G15" s="103">
        <v>0</v>
      </c>
      <c r="H15" s="37" t="s">
        <v>126</v>
      </c>
      <c r="I15" s="14"/>
      <c r="J15" s="90"/>
    </row>
    <row r="16" spans="1:10" ht="23.1" customHeight="1">
      <c r="A16" s="81"/>
      <c r="B16" s="55" t="s">
        <v>5</v>
      </c>
      <c r="C16" s="65" t="s">
        <v>127</v>
      </c>
      <c r="D16" s="35" t="s">
        <v>128</v>
      </c>
      <c r="E16" s="35" t="s">
        <v>40</v>
      </c>
      <c r="F16" s="35" t="s">
        <v>125</v>
      </c>
      <c r="G16" s="104">
        <v>0</v>
      </c>
      <c r="H16" s="38" t="s">
        <v>126</v>
      </c>
      <c r="I16" s="14"/>
    </row>
    <row r="17" spans="1:16" ht="23.1" customHeight="1">
      <c r="A17" s="81"/>
      <c r="B17" s="55" t="s">
        <v>6</v>
      </c>
      <c r="C17" s="65" t="s">
        <v>129</v>
      </c>
      <c r="D17" s="35" t="s">
        <v>130</v>
      </c>
      <c r="E17" s="35" t="s">
        <v>40</v>
      </c>
      <c r="F17" s="35" t="s">
        <v>45</v>
      </c>
      <c r="G17" s="104">
        <v>0</v>
      </c>
      <c r="H17" s="38" t="s">
        <v>131</v>
      </c>
      <c r="I17" s="14"/>
    </row>
    <row r="18" spans="1:16" ht="23.1" customHeight="1">
      <c r="A18" s="81"/>
      <c r="B18" s="55" t="s">
        <v>6</v>
      </c>
      <c r="C18" s="65" t="s">
        <v>132</v>
      </c>
      <c r="D18" s="35" t="s">
        <v>133</v>
      </c>
      <c r="E18" s="35" t="s">
        <v>40</v>
      </c>
      <c r="F18" s="35" t="s">
        <v>134</v>
      </c>
      <c r="G18" s="104">
        <v>0</v>
      </c>
      <c r="H18" s="38" t="s">
        <v>135</v>
      </c>
      <c r="I18" s="72"/>
    </row>
    <row r="19" spans="1:16" ht="23.1" hidden="1" customHeight="1">
      <c r="A19" s="81"/>
      <c r="B19" s="55" t="s">
        <v>12</v>
      </c>
      <c r="C19" s="65" t="str">
        <f>[2]Ит.пр!C10</f>
        <v>МЕРИНОВА Елена Витальевна</v>
      </c>
      <c r="D19" s="35" t="str">
        <f>[2]Ит.пр!D10</f>
        <v>27.02.02, 1р</v>
      </c>
      <c r="E19" s="35" t="str">
        <f>[2]Ит.пр!E10</f>
        <v>СФО</v>
      </c>
      <c r="F19" s="35" t="str">
        <f>[2]Ит.пр!F10</f>
        <v>Новосибирская, Новосибирск, МО</v>
      </c>
      <c r="G19" s="104"/>
      <c r="H19" s="38" t="str">
        <f>[2]Ит.пр!H10</f>
        <v>Дорогина О.А</v>
      </c>
      <c r="I19" s="72"/>
    </row>
    <row r="20" spans="1:16" ht="23.1" hidden="1" customHeight="1" thickBot="1">
      <c r="A20" s="82"/>
      <c r="B20" s="57" t="s">
        <v>12</v>
      </c>
      <c r="C20" s="66" t="str">
        <f>[2]Ит.пр!C11</f>
        <v>ВЕСЕЛКОВА Алена Николаевна</v>
      </c>
      <c r="D20" s="39" t="str">
        <f>[2]Ит.пр!D11</f>
        <v>05.12.01, 1р</v>
      </c>
      <c r="E20" s="39" t="str">
        <f>[2]Ит.пр!E11</f>
        <v>СФО</v>
      </c>
      <c r="F20" s="39" t="str">
        <f>[2]Ит.пр!F11</f>
        <v>Красноярский, МО,   Канск</v>
      </c>
      <c r="G20" s="105"/>
      <c r="H20" s="40" t="str">
        <f>[2]Ит.пр!H11</f>
        <v>Татару-Коваленко О.В.</v>
      </c>
      <c r="I20" s="11"/>
    </row>
    <row r="21" spans="1:16" ht="23.1" customHeight="1" thickBot="1">
      <c r="B21" s="13"/>
      <c r="C21" s="9"/>
      <c r="D21" s="9"/>
      <c r="E21" s="25"/>
      <c r="F21" s="9"/>
      <c r="G21" s="58"/>
      <c r="H21" s="9"/>
      <c r="I21" s="32"/>
      <c r="J21" s="33"/>
    </row>
    <row r="22" spans="1:16" ht="23.1" customHeight="1">
      <c r="A22" s="80" t="s">
        <v>23</v>
      </c>
      <c r="B22" s="63" t="s">
        <v>4</v>
      </c>
      <c r="C22" s="64" t="s">
        <v>56</v>
      </c>
      <c r="D22" s="36" t="s">
        <v>57</v>
      </c>
      <c r="E22" s="36" t="s">
        <v>40</v>
      </c>
      <c r="F22" s="36" t="s">
        <v>58</v>
      </c>
      <c r="G22" s="103">
        <v>0</v>
      </c>
      <c r="H22" s="37" t="s">
        <v>59</v>
      </c>
      <c r="I22" s="32"/>
      <c r="J22" s="33"/>
    </row>
    <row r="23" spans="1:16" ht="23.1" customHeight="1">
      <c r="A23" s="81"/>
      <c r="B23" s="55" t="s">
        <v>5</v>
      </c>
      <c r="C23" s="65" t="s">
        <v>60</v>
      </c>
      <c r="D23" s="35" t="s">
        <v>61</v>
      </c>
      <c r="E23" s="35" t="s">
        <v>40</v>
      </c>
      <c r="F23" s="35" t="s">
        <v>58</v>
      </c>
      <c r="G23" s="104">
        <v>0</v>
      </c>
      <c r="H23" s="38" t="s">
        <v>62</v>
      </c>
      <c r="I23" s="14"/>
      <c r="J23" s="33"/>
    </row>
    <row r="24" spans="1:16" ht="23.1" customHeight="1">
      <c r="A24" s="81"/>
      <c r="B24" s="55" t="s">
        <v>6</v>
      </c>
      <c r="C24" s="65" t="s">
        <v>63</v>
      </c>
      <c r="D24" s="35" t="s">
        <v>64</v>
      </c>
      <c r="E24" s="35" t="s">
        <v>40</v>
      </c>
      <c r="F24" s="35" t="s">
        <v>58</v>
      </c>
      <c r="G24" s="104">
        <v>0</v>
      </c>
      <c r="H24" s="38" t="s">
        <v>62</v>
      </c>
      <c r="I24" s="14"/>
      <c r="J24" s="33"/>
    </row>
    <row r="25" spans="1:16" ht="23.1" customHeight="1">
      <c r="A25" s="81"/>
      <c r="B25" s="55" t="s">
        <v>6</v>
      </c>
      <c r="C25" s="65" t="s">
        <v>65</v>
      </c>
      <c r="D25" s="35" t="s">
        <v>66</v>
      </c>
      <c r="E25" s="35" t="s">
        <v>40</v>
      </c>
      <c r="F25" s="35" t="s">
        <v>67</v>
      </c>
      <c r="G25" s="104">
        <v>0</v>
      </c>
      <c r="H25" s="38" t="s">
        <v>68</v>
      </c>
      <c r="I25" s="32"/>
    </row>
    <row r="26" spans="1:16" ht="23.1" hidden="1" customHeight="1">
      <c r="A26" s="81"/>
      <c r="B26" s="55" t="s">
        <v>12</v>
      </c>
      <c r="C26" s="65" t="str">
        <f>[3]Ит.пр!C10</f>
        <v>КРАИНСКАЯ Кристина Александровна</v>
      </c>
      <c r="D26" s="35" t="str">
        <f>[3]Ит.пр!D10</f>
        <v>27.01.02, 1р</v>
      </c>
      <c r="E26" s="35" t="str">
        <f>[3]Ит.пр!E10</f>
        <v>СФО</v>
      </c>
      <c r="F26" s="35" t="str">
        <f>[3]Ит.пр!F10</f>
        <v>Ирктутская, Черемхово, МО</v>
      </c>
      <c r="G26" s="104"/>
      <c r="H26" s="38" t="str">
        <f>[3]Ит.пр!H10</f>
        <v>Елик Г.М.</v>
      </c>
      <c r="I26" s="32"/>
      <c r="L26" s="17"/>
      <c r="M26" s="18"/>
      <c r="N26" s="17"/>
      <c r="O26" s="19"/>
      <c r="P26" s="34"/>
    </row>
    <row r="27" spans="1:16" ht="23.1" hidden="1" customHeight="1" thickBot="1">
      <c r="A27" s="82"/>
      <c r="B27" s="57" t="s">
        <v>12</v>
      </c>
      <c r="C27" s="66" t="str">
        <f>[3]Ит.пр!C11</f>
        <v>ПРИЧИСЛОВА Маргарита Андреевна</v>
      </c>
      <c r="D27" s="39" t="str">
        <f>[3]Ит.пр!D11</f>
        <v>26.02.02, 1р</v>
      </c>
      <c r="E27" s="39" t="str">
        <f>[3]Ит.пр!E11</f>
        <v>СФО</v>
      </c>
      <c r="F27" s="39" t="str">
        <f>[3]Ит.пр!F11</f>
        <v>Новосибирская, Новосибирск, МО</v>
      </c>
      <c r="G27" s="105"/>
      <c r="H27" s="40" t="str">
        <f>[3]Ит.пр!H11</f>
        <v>Янковский СВ</v>
      </c>
      <c r="I27" s="11"/>
    </row>
    <row r="28" spans="1:16" ht="23.1" customHeight="1" thickBot="1">
      <c r="A28" s="30"/>
      <c r="B28" s="12"/>
      <c r="C28" s="15"/>
      <c r="D28" s="16"/>
      <c r="E28" s="16"/>
      <c r="F28" s="17"/>
      <c r="G28" s="58"/>
      <c r="H28" s="20"/>
      <c r="I28" s="32"/>
      <c r="J28" s="33"/>
    </row>
    <row r="29" spans="1:16" ht="23.1" customHeight="1">
      <c r="A29" s="80" t="s">
        <v>87</v>
      </c>
      <c r="B29" s="63" t="s">
        <v>4</v>
      </c>
      <c r="C29" s="64" t="s">
        <v>136</v>
      </c>
      <c r="D29" s="36" t="s">
        <v>137</v>
      </c>
      <c r="E29" s="36" t="s">
        <v>40</v>
      </c>
      <c r="F29" s="36" t="s">
        <v>125</v>
      </c>
      <c r="G29" s="103">
        <v>0</v>
      </c>
      <c r="H29" s="37" t="s">
        <v>138</v>
      </c>
      <c r="I29" s="32"/>
      <c r="J29" s="33"/>
    </row>
    <row r="30" spans="1:16" ht="23.1" customHeight="1">
      <c r="A30" s="81"/>
      <c r="B30" s="55" t="s">
        <v>5</v>
      </c>
      <c r="C30" s="65" t="s">
        <v>139</v>
      </c>
      <c r="D30" s="35" t="s">
        <v>140</v>
      </c>
      <c r="E30" s="35" t="s">
        <v>40</v>
      </c>
      <c r="F30" s="35" t="s">
        <v>141</v>
      </c>
      <c r="G30" s="104">
        <v>0</v>
      </c>
      <c r="H30" s="38" t="s">
        <v>142</v>
      </c>
      <c r="I30" s="14"/>
      <c r="J30" s="33"/>
    </row>
    <row r="31" spans="1:16" ht="23.1" customHeight="1">
      <c r="A31" s="81"/>
      <c r="B31" s="55" t="s">
        <v>6</v>
      </c>
      <c r="C31" s="65" t="s">
        <v>143</v>
      </c>
      <c r="D31" s="35" t="s">
        <v>144</v>
      </c>
      <c r="E31" s="35" t="s">
        <v>40</v>
      </c>
      <c r="F31" s="35" t="s">
        <v>76</v>
      </c>
      <c r="G31" s="104">
        <v>0</v>
      </c>
      <c r="H31" s="38" t="s">
        <v>145</v>
      </c>
      <c r="I31" s="14"/>
      <c r="J31" s="33"/>
    </row>
    <row r="32" spans="1:16" ht="23.1" customHeight="1">
      <c r="A32" s="81"/>
      <c r="B32" s="55" t="s">
        <v>6</v>
      </c>
      <c r="C32" s="65" t="s">
        <v>146</v>
      </c>
      <c r="D32" s="35" t="s">
        <v>147</v>
      </c>
      <c r="E32" s="35" t="s">
        <v>40</v>
      </c>
      <c r="F32" s="35" t="s">
        <v>148</v>
      </c>
      <c r="G32" s="104">
        <v>0</v>
      </c>
      <c r="H32" s="38" t="s">
        <v>149</v>
      </c>
      <c r="I32" s="32"/>
    </row>
    <row r="33" spans="1:10" ht="23.1" hidden="1" customHeight="1">
      <c r="A33" s="81"/>
      <c r="B33" s="55" t="s">
        <v>12</v>
      </c>
      <c r="C33" s="65" t="str">
        <f>[4]Ит.пр!C10</f>
        <v>КОЛЕСНИКОВА Татьяна Леонидовна</v>
      </c>
      <c r="D33" s="35" t="str">
        <f>[4]Ит.пр!D10</f>
        <v>28.03.01, КМС</v>
      </c>
      <c r="E33" s="35" t="str">
        <f>[4]Ит.пр!E10</f>
        <v>СФО</v>
      </c>
      <c r="F33" s="35" t="str">
        <f>[4]Ит.пр!F10</f>
        <v>Новосибирская, Новосибирск, МО</v>
      </c>
      <c r="G33" s="104"/>
      <c r="H33" s="38" t="str">
        <f>[4]Ит.пр!H10</f>
        <v>Сабитова.Л.Б  Якубенко К.А</v>
      </c>
      <c r="I33" s="32"/>
    </row>
    <row r="34" spans="1:10" ht="23.1" hidden="1" customHeight="1" thickBot="1">
      <c r="A34" s="82"/>
      <c r="B34" s="57" t="s">
        <v>12</v>
      </c>
      <c r="C34" s="66" t="str">
        <f>[4]Ит.пр!C11</f>
        <v>УСПЕНСКАЯ Александра Дмитриевна</v>
      </c>
      <c r="D34" s="39" t="str">
        <f>[4]Ит.пр!D11</f>
        <v>30.09.00, 2р</v>
      </c>
      <c r="E34" s="39" t="str">
        <f>[4]Ит.пр!E11</f>
        <v>СФО</v>
      </c>
      <c r="F34" s="39" t="str">
        <f>[4]Ит.пр!F11</f>
        <v>Алтайский, Бийск, МО</v>
      </c>
      <c r="G34" s="105"/>
      <c r="H34" s="40" t="str">
        <f>[4]Ит.пр!H11</f>
        <v>Шалюта П.В., Паринова Т.В.</v>
      </c>
      <c r="I34" s="14"/>
    </row>
    <row r="35" spans="1:10" ht="23.1" customHeight="1" thickBot="1">
      <c r="A35" s="30"/>
      <c r="B35" s="12"/>
      <c r="C35" s="15"/>
      <c r="D35" s="16"/>
      <c r="E35" s="16"/>
      <c r="F35" s="17"/>
      <c r="G35" s="106"/>
      <c r="H35" s="20"/>
      <c r="I35" s="32"/>
      <c r="J35" s="33"/>
    </row>
    <row r="36" spans="1:10" ht="23.1" customHeight="1">
      <c r="A36" s="80" t="s">
        <v>86</v>
      </c>
      <c r="B36" s="63" t="s">
        <v>4</v>
      </c>
      <c r="C36" s="64" t="s">
        <v>70</v>
      </c>
      <c r="D36" s="36" t="s">
        <v>71</v>
      </c>
      <c r="E36" s="36" t="s">
        <v>40</v>
      </c>
      <c r="F36" s="36" t="s">
        <v>72</v>
      </c>
      <c r="G36" s="103">
        <v>0</v>
      </c>
      <c r="H36" s="37" t="s">
        <v>73</v>
      </c>
      <c r="I36" s="32"/>
      <c r="J36" s="33"/>
    </row>
    <row r="37" spans="1:10" ht="23.1" customHeight="1">
      <c r="A37" s="81"/>
      <c r="B37" s="55" t="s">
        <v>5</v>
      </c>
      <c r="C37" s="65" t="s">
        <v>74</v>
      </c>
      <c r="D37" s="35" t="s">
        <v>75</v>
      </c>
      <c r="E37" s="35" t="s">
        <v>40</v>
      </c>
      <c r="F37" s="35" t="s">
        <v>76</v>
      </c>
      <c r="G37" s="104">
        <v>0</v>
      </c>
      <c r="H37" s="38" t="s">
        <v>77</v>
      </c>
      <c r="I37" s="14"/>
      <c r="J37" s="33"/>
    </row>
    <row r="38" spans="1:10" ht="23.1" customHeight="1">
      <c r="A38" s="81"/>
      <c r="B38" s="55" t="s">
        <v>6</v>
      </c>
      <c r="C38" s="65" t="s">
        <v>78</v>
      </c>
      <c r="D38" s="35" t="s">
        <v>79</v>
      </c>
      <c r="E38" s="35" t="s">
        <v>40</v>
      </c>
      <c r="F38" s="35" t="s">
        <v>80</v>
      </c>
      <c r="G38" s="104">
        <v>0</v>
      </c>
      <c r="H38" s="38" t="s">
        <v>81</v>
      </c>
      <c r="I38" s="14"/>
      <c r="J38" s="33"/>
    </row>
    <row r="39" spans="1:10" ht="23.1" customHeight="1">
      <c r="A39" s="81"/>
      <c r="B39" s="55" t="s">
        <v>6</v>
      </c>
      <c r="C39" s="65" t="s">
        <v>82</v>
      </c>
      <c r="D39" s="35" t="s">
        <v>83</v>
      </c>
      <c r="E39" s="35" t="s">
        <v>40</v>
      </c>
      <c r="F39" s="35" t="s">
        <v>84</v>
      </c>
      <c r="G39" s="104">
        <v>0</v>
      </c>
      <c r="H39" s="38" t="s">
        <v>85</v>
      </c>
      <c r="I39" s="31" t="s">
        <v>14</v>
      </c>
    </row>
    <row r="40" spans="1:10" ht="23.1" hidden="1" customHeight="1">
      <c r="A40" s="81"/>
      <c r="B40" s="55" t="s">
        <v>12</v>
      </c>
      <c r="C40" s="65" t="str">
        <f>[5]Ит.пр!C10</f>
        <v>КУРНАЕВА Анна Михайловна</v>
      </c>
      <c r="D40" s="35" t="str">
        <f>[5]Ит.пр!D10</f>
        <v>17.06.01, 1р</v>
      </c>
      <c r="E40" s="35" t="str">
        <f>[5]Ит.пр!E10</f>
        <v>СФО</v>
      </c>
      <c r="F40" s="35" t="str">
        <f>[5]Ит.пр!F10</f>
        <v>Новосибирская, Новосибирск, МО</v>
      </c>
      <c r="G40" s="104"/>
      <c r="H40" s="38" t="str">
        <f>[5]Ит.пр!H10</f>
        <v>Казаков А.Н.</v>
      </c>
      <c r="I40" s="32"/>
    </row>
    <row r="41" spans="1:10" ht="23.1" hidden="1" customHeight="1" thickBot="1">
      <c r="A41" s="82"/>
      <c r="B41" s="57" t="s">
        <v>12</v>
      </c>
      <c r="C41" s="66" t="str">
        <f>[5]Ит.пр!C11</f>
        <v>РОГАК Аксана Вячеславовна</v>
      </c>
      <c r="D41" s="39" t="str">
        <f>[5]Ит.пр!D11</f>
        <v>17.06.00, 1р</v>
      </c>
      <c r="E41" s="39" t="str">
        <f>[5]Ит.пр!E11</f>
        <v>СФО</v>
      </c>
      <c r="F41" s="39" t="str">
        <f>[5]Ит.пр!F11</f>
        <v>Алтайский, Барнаул, МО</v>
      </c>
      <c r="G41" s="105"/>
      <c r="H41" s="40" t="str">
        <f>[5]Ит.пр!H11</f>
        <v>Белин ДС Вялых ВА</v>
      </c>
      <c r="I41" s="14"/>
    </row>
    <row r="42" spans="1:10" ht="23.1" customHeight="1" thickBot="1">
      <c r="B42" s="42"/>
      <c r="C42" s="43"/>
      <c r="D42" s="43"/>
      <c r="E42" s="44"/>
      <c r="F42" s="43"/>
      <c r="G42" s="107"/>
      <c r="H42" s="45"/>
      <c r="I42" s="32"/>
      <c r="J42" s="33"/>
    </row>
    <row r="43" spans="1:10" ht="23.1" customHeight="1">
      <c r="A43" s="80" t="s">
        <v>119</v>
      </c>
      <c r="B43" s="63" t="s">
        <v>4</v>
      </c>
      <c r="C43" s="64" t="s">
        <v>150</v>
      </c>
      <c r="D43" s="36" t="s">
        <v>151</v>
      </c>
      <c r="E43" s="36" t="s">
        <v>40</v>
      </c>
      <c r="F43" s="36" t="s">
        <v>41</v>
      </c>
      <c r="G43" s="103">
        <v>0</v>
      </c>
      <c r="H43" s="37" t="s">
        <v>42</v>
      </c>
      <c r="I43" s="32"/>
      <c r="J43" s="33"/>
    </row>
    <row r="44" spans="1:10" ht="23.1" customHeight="1">
      <c r="A44" s="81"/>
      <c r="B44" s="55" t="s">
        <v>5</v>
      </c>
      <c r="C44" s="65" t="s">
        <v>152</v>
      </c>
      <c r="D44" s="35" t="s">
        <v>153</v>
      </c>
      <c r="E44" s="35" t="s">
        <v>40</v>
      </c>
      <c r="F44" s="35" t="s">
        <v>45</v>
      </c>
      <c r="G44" s="104">
        <v>0</v>
      </c>
      <c r="H44" s="38" t="s">
        <v>46</v>
      </c>
      <c r="I44" s="14"/>
      <c r="J44" s="33"/>
    </row>
    <row r="45" spans="1:10" ht="23.1" customHeight="1">
      <c r="A45" s="81"/>
      <c r="B45" s="55" t="s">
        <v>6</v>
      </c>
      <c r="C45" s="65" t="s">
        <v>154</v>
      </c>
      <c r="D45" s="35" t="s">
        <v>155</v>
      </c>
      <c r="E45" s="35" t="s">
        <v>40</v>
      </c>
      <c r="F45" s="35" t="s">
        <v>156</v>
      </c>
      <c r="G45" s="104">
        <v>0</v>
      </c>
      <c r="H45" s="38" t="s">
        <v>157</v>
      </c>
      <c r="I45" s="14"/>
      <c r="J45" s="33"/>
    </row>
    <row r="46" spans="1:10" ht="23.1" customHeight="1">
      <c r="A46" s="81"/>
      <c r="B46" s="55" t="s">
        <v>6</v>
      </c>
      <c r="C46" s="65" t="s">
        <v>158</v>
      </c>
      <c r="D46" s="35" t="s">
        <v>159</v>
      </c>
      <c r="E46" s="35" t="s">
        <v>40</v>
      </c>
      <c r="F46" s="35" t="s">
        <v>58</v>
      </c>
      <c r="G46" s="104">
        <v>0</v>
      </c>
      <c r="H46" s="38" t="s">
        <v>160</v>
      </c>
      <c r="I46" s="32"/>
    </row>
    <row r="47" spans="1:10" ht="23.1" hidden="1" customHeight="1">
      <c r="A47" s="81"/>
      <c r="B47" s="55" t="s">
        <v>12</v>
      </c>
      <c r="C47" s="65"/>
      <c r="D47" s="35"/>
      <c r="E47" s="35"/>
      <c r="F47" s="35"/>
      <c r="G47" s="104"/>
      <c r="H47" s="38"/>
      <c r="I47" s="32"/>
    </row>
    <row r="48" spans="1:10" ht="23.1" hidden="1" customHeight="1" thickBot="1">
      <c r="A48" s="82"/>
      <c r="B48" s="57" t="s">
        <v>12</v>
      </c>
      <c r="C48" s="66"/>
      <c r="D48" s="39"/>
      <c r="E48" s="39"/>
      <c r="F48" s="39"/>
      <c r="G48" s="105"/>
      <c r="H48" s="40"/>
      <c r="I48" s="11"/>
    </row>
    <row r="49" spans="1:10" ht="23.1" customHeight="1" thickBot="1">
      <c r="B49" s="13"/>
      <c r="C49" s="9"/>
      <c r="D49" s="9"/>
      <c r="E49" s="25"/>
      <c r="F49" s="9"/>
      <c r="G49" s="58"/>
      <c r="H49" s="22"/>
      <c r="I49" s="32"/>
      <c r="J49" s="33"/>
    </row>
    <row r="50" spans="1:10" ht="23.1" customHeight="1">
      <c r="A50" s="80" t="s">
        <v>101</v>
      </c>
      <c r="B50" s="63" t="s">
        <v>4</v>
      </c>
      <c r="C50" s="64" t="s">
        <v>88</v>
      </c>
      <c r="D50" s="36" t="s">
        <v>89</v>
      </c>
      <c r="E50" s="36" t="s">
        <v>40</v>
      </c>
      <c r="F50" s="36" t="s">
        <v>41</v>
      </c>
      <c r="G50" s="103">
        <v>0</v>
      </c>
      <c r="H50" s="37" t="s">
        <v>42</v>
      </c>
      <c r="I50" s="32"/>
      <c r="J50" s="33"/>
    </row>
    <row r="51" spans="1:10" ht="23.1" customHeight="1">
      <c r="A51" s="81"/>
      <c r="B51" s="55" t="s">
        <v>5</v>
      </c>
      <c r="C51" s="65" t="s">
        <v>90</v>
      </c>
      <c r="D51" s="35" t="s">
        <v>91</v>
      </c>
      <c r="E51" s="35" t="s">
        <v>40</v>
      </c>
      <c r="F51" s="35" t="s">
        <v>58</v>
      </c>
      <c r="G51" s="104">
        <v>0</v>
      </c>
      <c r="H51" s="38" t="s">
        <v>92</v>
      </c>
      <c r="I51" s="14"/>
      <c r="J51" s="33"/>
    </row>
    <row r="52" spans="1:10" ht="23.1" customHeight="1">
      <c r="A52" s="81"/>
      <c r="B52" s="55" t="s">
        <v>6</v>
      </c>
      <c r="C52" s="65" t="s">
        <v>93</v>
      </c>
      <c r="D52" s="35" t="s">
        <v>94</v>
      </c>
      <c r="E52" s="35" t="s">
        <v>40</v>
      </c>
      <c r="F52" s="35" t="s">
        <v>95</v>
      </c>
      <c r="G52" s="104">
        <v>0</v>
      </c>
      <c r="H52" s="38" t="s">
        <v>96</v>
      </c>
      <c r="I52" s="14"/>
      <c r="J52" s="33"/>
    </row>
    <row r="53" spans="1:10" ht="23.1" customHeight="1">
      <c r="A53" s="81"/>
      <c r="B53" s="55" t="s">
        <v>6</v>
      </c>
      <c r="C53" s="65" t="s">
        <v>97</v>
      </c>
      <c r="D53" s="35" t="s">
        <v>98</v>
      </c>
      <c r="E53" s="35" t="s">
        <v>40</v>
      </c>
      <c r="F53" s="35" t="s">
        <v>99</v>
      </c>
      <c r="G53" s="104">
        <v>0</v>
      </c>
      <c r="H53" s="38" t="s">
        <v>100</v>
      </c>
      <c r="I53" s="32"/>
    </row>
    <row r="54" spans="1:10" ht="23.1" hidden="1" customHeight="1">
      <c r="A54" s="81"/>
      <c r="B54" s="55" t="s">
        <v>12</v>
      </c>
      <c r="C54" s="65" t="str">
        <f>[6]Ит.пр!C10</f>
        <v>ЖИКИНА Анастасия Николаевна</v>
      </c>
      <c r="D54" s="35" t="str">
        <f>[6]Ит.пр!D10</f>
        <v>05.09.01, КМС</v>
      </c>
      <c r="E54" s="35" t="str">
        <f>[6]Ит.пр!E10</f>
        <v>СФО</v>
      </c>
      <c r="F54" s="35" t="str">
        <f>[6]Ит.пр!F10</f>
        <v>Новосибирская, Новосибирск, МО</v>
      </c>
      <c r="G54" s="104"/>
      <c r="H54" s="38" t="str">
        <f>[6]Ит.пр!H10</f>
        <v>Сабитова.Л.Б  Якубенко К.А</v>
      </c>
      <c r="I54" s="32"/>
    </row>
    <row r="55" spans="1:10" ht="23.1" hidden="1" customHeight="1" thickBot="1">
      <c r="A55" s="82"/>
      <c r="B55" s="57" t="s">
        <v>12</v>
      </c>
      <c r="C55" s="66" t="str">
        <f>[6]Ит.пр!C11</f>
        <v>ГАРБАРЕЦ Наталья Владимировна</v>
      </c>
      <c r="D55" s="39" t="str">
        <f>[6]Ит.пр!D11</f>
        <v>17.06.02, 1р</v>
      </c>
      <c r="E55" s="39" t="str">
        <f>[6]Ит.пр!E11</f>
        <v>СФО</v>
      </c>
      <c r="F55" s="39" t="str">
        <f>[6]Ит.пр!F11</f>
        <v>Иркутская, Братск, МО</v>
      </c>
      <c r="G55" s="105"/>
      <c r="H55" s="40" t="str">
        <f>[6]Ит.пр!H11</f>
        <v>Онбоев Е.В.</v>
      </c>
      <c r="I55" s="11"/>
    </row>
    <row r="56" spans="1:10" ht="23.1" customHeight="1" thickBot="1">
      <c r="B56" s="42"/>
      <c r="C56" s="43"/>
      <c r="D56" s="43"/>
      <c r="E56" s="44"/>
      <c r="F56" s="43"/>
      <c r="G56" s="107"/>
      <c r="H56" s="45"/>
      <c r="I56" s="32"/>
      <c r="J56" s="33"/>
    </row>
    <row r="57" spans="1:10" ht="23.1" customHeight="1">
      <c r="A57" s="80" t="s">
        <v>118</v>
      </c>
      <c r="B57" s="63" t="s">
        <v>4</v>
      </c>
      <c r="C57" s="64" t="s">
        <v>161</v>
      </c>
      <c r="D57" s="36" t="s">
        <v>162</v>
      </c>
      <c r="E57" s="36" t="s">
        <v>40</v>
      </c>
      <c r="F57" s="36" t="s">
        <v>163</v>
      </c>
      <c r="G57" s="103">
        <v>0</v>
      </c>
      <c r="H57" s="37" t="s">
        <v>164</v>
      </c>
      <c r="I57" s="32"/>
      <c r="J57" s="33"/>
    </row>
    <row r="58" spans="1:10" ht="23.1" customHeight="1">
      <c r="A58" s="81"/>
      <c r="B58" s="55" t="s">
        <v>5</v>
      </c>
      <c r="C58" s="65" t="s">
        <v>165</v>
      </c>
      <c r="D58" s="35" t="s">
        <v>166</v>
      </c>
      <c r="E58" s="35" t="s">
        <v>40</v>
      </c>
      <c r="F58" s="35" t="s">
        <v>41</v>
      </c>
      <c r="G58" s="104">
        <v>0</v>
      </c>
      <c r="H58" s="38" t="s">
        <v>167</v>
      </c>
      <c r="I58" s="14"/>
      <c r="J58" s="33"/>
    </row>
    <row r="59" spans="1:10" ht="23.1" customHeight="1">
      <c r="A59" s="81"/>
      <c r="B59" s="55" t="s">
        <v>6</v>
      </c>
      <c r="C59" s="65" t="s">
        <v>168</v>
      </c>
      <c r="D59" s="35" t="s">
        <v>169</v>
      </c>
      <c r="E59" s="35" t="s">
        <v>40</v>
      </c>
      <c r="F59" s="35" t="s">
        <v>170</v>
      </c>
      <c r="G59" s="104">
        <v>0</v>
      </c>
      <c r="H59" s="38" t="s">
        <v>171</v>
      </c>
      <c r="I59" s="14"/>
      <c r="J59" s="33"/>
    </row>
    <row r="60" spans="1:10" ht="23.1" customHeight="1">
      <c r="A60" s="81"/>
      <c r="B60" s="55" t="s">
        <v>6</v>
      </c>
      <c r="C60" s="65" t="s">
        <v>172</v>
      </c>
      <c r="D60" s="35" t="s">
        <v>173</v>
      </c>
      <c r="E60" s="35" t="s">
        <v>40</v>
      </c>
      <c r="F60" s="35" t="s">
        <v>72</v>
      </c>
      <c r="G60" s="104">
        <v>0</v>
      </c>
      <c r="H60" s="38" t="s">
        <v>174</v>
      </c>
      <c r="I60" s="32"/>
    </row>
    <row r="61" spans="1:10" ht="23.1" hidden="1" customHeight="1">
      <c r="A61" s="81"/>
      <c r="B61" s="55" t="s">
        <v>12</v>
      </c>
      <c r="C61" s="65"/>
      <c r="D61" s="35"/>
      <c r="E61" s="35"/>
      <c r="F61" s="35"/>
      <c r="G61" s="104"/>
      <c r="H61" s="38"/>
      <c r="I61" s="32"/>
    </row>
    <row r="62" spans="1:10" ht="23.1" hidden="1" customHeight="1" thickBot="1">
      <c r="A62" s="82"/>
      <c r="B62" s="57" t="s">
        <v>12</v>
      </c>
      <c r="C62" s="66"/>
      <c r="D62" s="39"/>
      <c r="E62" s="39"/>
      <c r="F62" s="39"/>
      <c r="G62" s="105"/>
      <c r="H62" s="40"/>
      <c r="I62" s="11"/>
    </row>
    <row r="63" spans="1:10" ht="23.1" customHeight="1" thickBot="1">
      <c r="B63" s="13"/>
      <c r="C63" s="9"/>
      <c r="D63" s="9"/>
      <c r="E63" s="25"/>
      <c r="F63" s="9"/>
      <c r="G63" s="58"/>
      <c r="H63" s="22"/>
      <c r="I63" s="32"/>
      <c r="J63" s="33"/>
    </row>
    <row r="64" spans="1:10" ht="23.1" customHeight="1">
      <c r="A64" s="80" t="s">
        <v>20</v>
      </c>
      <c r="B64" s="63" t="s">
        <v>4</v>
      </c>
      <c r="C64" s="64" t="s">
        <v>102</v>
      </c>
      <c r="D64" s="36" t="s">
        <v>103</v>
      </c>
      <c r="E64" s="36" t="s">
        <v>40</v>
      </c>
      <c r="F64" s="36" t="s">
        <v>104</v>
      </c>
      <c r="G64" s="103">
        <v>0</v>
      </c>
      <c r="H64" s="37" t="s">
        <v>105</v>
      </c>
      <c r="I64" s="32"/>
      <c r="J64" s="33"/>
    </row>
    <row r="65" spans="1:10" ht="23.1" customHeight="1">
      <c r="A65" s="81"/>
      <c r="B65" s="55" t="s">
        <v>5</v>
      </c>
      <c r="C65" s="65" t="s">
        <v>106</v>
      </c>
      <c r="D65" s="35" t="s">
        <v>107</v>
      </c>
      <c r="E65" s="35" t="s">
        <v>40</v>
      </c>
      <c r="F65" s="35" t="s">
        <v>108</v>
      </c>
      <c r="G65" s="104">
        <v>0</v>
      </c>
      <c r="H65" s="38" t="s">
        <v>109</v>
      </c>
      <c r="I65" s="14"/>
      <c r="J65" s="33"/>
    </row>
    <row r="66" spans="1:10" ht="23.1" customHeight="1">
      <c r="A66" s="81"/>
      <c r="B66" s="55" t="s">
        <v>6</v>
      </c>
      <c r="C66" s="65" t="s">
        <v>110</v>
      </c>
      <c r="D66" s="35" t="s">
        <v>111</v>
      </c>
      <c r="E66" s="35" t="s">
        <v>40</v>
      </c>
      <c r="F66" s="35" t="s">
        <v>108</v>
      </c>
      <c r="G66" s="104">
        <v>0</v>
      </c>
      <c r="H66" s="38" t="s">
        <v>112</v>
      </c>
      <c r="I66" s="14"/>
      <c r="J66" s="33"/>
    </row>
    <row r="67" spans="1:10" ht="23.1" customHeight="1">
      <c r="A67" s="81"/>
      <c r="B67" s="55" t="s">
        <v>6</v>
      </c>
      <c r="C67" s="65" t="s">
        <v>113</v>
      </c>
      <c r="D67" s="35" t="s">
        <v>114</v>
      </c>
      <c r="E67" s="35" t="s">
        <v>40</v>
      </c>
      <c r="F67" s="35" t="s">
        <v>115</v>
      </c>
      <c r="G67" s="104">
        <v>0</v>
      </c>
      <c r="H67" s="38" t="s">
        <v>116</v>
      </c>
      <c r="I67" s="32"/>
    </row>
    <row r="68" spans="1:10" ht="23.1" hidden="1" customHeight="1">
      <c r="A68" s="81"/>
      <c r="B68" s="55" t="s">
        <v>12</v>
      </c>
      <c r="C68" s="65" t="str">
        <f>[7]Ит.пр!C10</f>
        <v/>
      </c>
      <c r="D68" s="35" t="str">
        <f>[7]Ит.пр!D10</f>
        <v/>
      </c>
      <c r="E68" s="35" t="str">
        <f>[7]Ит.пр!E10</f>
        <v/>
      </c>
      <c r="F68" s="35" t="str">
        <f>[7]Ит.пр!F10</f>
        <v/>
      </c>
      <c r="G68" s="104"/>
      <c r="H68" s="38" t="str">
        <f>[7]Ит.пр!H10</f>
        <v/>
      </c>
      <c r="I68" s="32"/>
    </row>
    <row r="69" spans="1:10" ht="23.1" hidden="1" customHeight="1" thickBot="1">
      <c r="A69" s="82"/>
      <c r="B69" s="57" t="s">
        <v>13</v>
      </c>
      <c r="C69" s="66" t="str">
        <f>[7]Ит.пр!C11</f>
        <v/>
      </c>
      <c r="D69" s="39" t="str">
        <f>[7]Ит.пр!D11</f>
        <v/>
      </c>
      <c r="E69" s="39" t="str">
        <f>[7]Ит.пр!E11</f>
        <v/>
      </c>
      <c r="F69" s="39" t="str">
        <f>[7]Ит.пр!F11</f>
        <v/>
      </c>
      <c r="G69" s="105"/>
      <c r="H69" s="40" t="str">
        <f>[7]Ит.пр!H11</f>
        <v/>
      </c>
      <c r="I69" s="11"/>
    </row>
    <row r="70" spans="1:10" ht="23.1" customHeight="1" thickBot="1">
      <c r="A70" s="1"/>
      <c r="B70" s="41"/>
      <c r="C70" s="10"/>
      <c r="D70" s="10"/>
      <c r="E70" s="26"/>
      <c r="F70" s="10"/>
      <c r="G70" s="108"/>
      <c r="H70" s="21"/>
      <c r="I70" s="32"/>
      <c r="J70" s="33"/>
    </row>
    <row r="71" spans="1:10" ht="23.1" customHeight="1">
      <c r="A71" s="87" t="s">
        <v>117</v>
      </c>
      <c r="B71" s="63" t="s">
        <v>4</v>
      </c>
      <c r="C71" s="67" t="s">
        <v>175</v>
      </c>
      <c r="D71" s="48" t="s">
        <v>176</v>
      </c>
      <c r="E71" s="48" t="s">
        <v>40</v>
      </c>
      <c r="F71" s="48" t="s">
        <v>177</v>
      </c>
      <c r="G71" s="109">
        <v>0</v>
      </c>
      <c r="H71" s="49" t="s">
        <v>178</v>
      </c>
      <c r="I71" s="32"/>
      <c r="J71" s="33"/>
    </row>
    <row r="72" spans="1:10" ht="23.1" customHeight="1">
      <c r="A72" s="88"/>
      <c r="B72" s="55" t="s">
        <v>5</v>
      </c>
      <c r="C72" s="68" t="s">
        <v>179</v>
      </c>
      <c r="D72" s="47" t="s">
        <v>180</v>
      </c>
      <c r="E72" s="47" t="s">
        <v>40</v>
      </c>
      <c r="F72" s="47" t="s">
        <v>181</v>
      </c>
      <c r="G72" s="110">
        <v>0</v>
      </c>
      <c r="H72" s="50" t="s">
        <v>182</v>
      </c>
      <c r="I72" s="14"/>
      <c r="J72" s="33"/>
    </row>
    <row r="73" spans="1:10" ht="23.1" customHeight="1">
      <c r="A73" s="88"/>
      <c r="B73" s="55" t="s">
        <v>6</v>
      </c>
      <c r="C73" s="68" t="s">
        <v>183</v>
      </c>
      <c r="D73" s="47" t="s">
        <v>184</v>
      </c>
      <c r="E73" s="47" t="s">
        <v>40</v>
      </c>
      <c r="F73" s="47" t="s">
        <v>58</v>
      </c>
      <c r="G73" s="110">
        <v>0</v>
      </c>
      <c r="H73" s="50" t="s">
        <v>185</v>
      </c>
      <c r="I73" s="14"/>
      <c r="J73" s="33"/>
    </row>
    <row r="74" spans="1:10" ht="23.1" customHeight="1" thickBot="1">
      <c r="A74" s="88"/>
      <c r="B74" s="55" t="s">
        <v>6</v>
      </c>
      <c r="C74" s="68" t="s">
        <v>186</v>
      </c>
      <c r="D74" s="47" t="s">
        <v>187</v>
      </c>
      <c r="E74" s="47" t="s">
        <v>40</v>
      </c>
      <c r="F74" s="47" t="s">
        <v>188</v>
      </c>
      <c r="G74" s="110">
        <v>0</v>
      </c>
      <c r="H74" s="50" t="s">
        <v>189</v>
      </c>
      <c r="I74" s="32"/>
    </row>
    <row r="75" spans="1:10" ht="23.1" hidden="1" customHeight="1">
      <c r="A75" s="88"/>
      <c r="B75" s="55" t="s">
        <v>12</v>
      </c>
      <c r="C75" s="68"/>
      <c r="D75" s="47"/>
      <c r="E75" s="47"/>
      <c r="F75" s="47"/>
      <c r="G75" s="47"/>
      <c r="H75" s="50"/>
      <c r="I75" s="32"/>
    </row>
    <row r="76" spans="1:10" ht="23.1" hidden="1" customHeight="1" thickBot="1">
      <c r="A76" s="89"/>
      <c r="B76" s="57" t="s">
        <v>12</v>
      </c>
      <c r="C76" s="69"/>
      <c r="D76" s="51"/>
      <c r="E76" s="51"/>
      <c r="F76" s="51"/>
      <c r="G76" s="51"/>
      <c r="H76" s="52"/>
      <c r="I76" s="11"/>
    </row>
    <row r="77" spans="1:10" ht="23.1" customHeight="1" thickBot="1">
      <c r="B77" s="12"/>
      <c r="C77" s="3"/>
      <c r="D77" s="4"/>
      <c r="E77" s="4"/>
      <c r="F77" s="5"/>
      <c r="G77" s="5"/>
      <c r="H77" s="3"/>
      <c r="I77" s="46">
        <f>[8]Ит.пр!I6</f>
        <v>0</v>
      </c>
      <c r="J77" s="33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46">
        <f>[8]Ит.пр!I8</f>
        <v>0</v>
      </c>
      <c r="J78" s="33"/>
    </row>
    <row r="79" spans="1:10" ht="23.1" customHeight="1">
      <c r="A79" s="1"/>
      <c r="B79" s="24" t="str">
        <f>[9]реквизиты!$A$6</f>
        <v>Гл. судья, судья ВК</v>
      </c>
      <c r="C79" s="6"/>
      <c r="D79" s="6"/>
      <c r="E79" s="27"/>
      <c r="F79" s="24" t="s">
        <v>120</v>
      </c>
      <c r="G79" s="24"/>
      <c r="H79" s="6"/>
      <c r="I79" s="14"/>
      <c r="J79" s="33"/>
    </row>
    <row r="80" spans="1:10" ht="23.1" customHeight="1">
      <c r="A80" s="1"/>
      <c r="B80" s="24"/>
      <c r="C80" s="7"/>
      <c r="D80" s="7"/>
      <c r="E80" s="28"/>
      <c r="F80" s="23" t="s">
        <v>121</v>
      </c>
      <c r="G80" s="23"/>
      <c r="H80" s="7"/>
      <c r="I80" s="14"/>
      <c r="J80" s="33"/>
    </row>
    <row r="81" spans="1:19" ht="23.1" customHeight="1">
      <c r="A81" s="1"/>
      <c r="B81" s="24" t="str">
        <f>[9]реквизиты!$A$8</f>
        <v>Гл. секретарь, судья ВК</v>
      </c>
      <c r="C81" s="7"/>
      <c r="D81" s="7"/>
      <c r="E81" s="28"/>
      <c r="F81" s="24" t="s">
        <v>190</v>
      </c>
      <c r="G81" s="24"/>
      <c r="H81" s="6"/>
      <c r="I81" s="32"/>
    </row>
    <row r="82" spans="1:19" ht="23.1" customHeight="1">
      <c r="C82" s="1"/>
      <c r="F82" t="s">
        <v>122</v>
      </c>
      <c r="H82" s="7"/>
      <c r="I82" s="32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J14:J15"/>
    <mergeCell ref="A5:I5"/>
    <mergeCell ref="G6:G7"/>
    <mergeCell ref="J8:J9"/>
    <mergeCell ref="J10:J11"/>
    <mergeCell ref="J12:J13"/>
    <mergeCell ref="F6:F7"/>
    <mergeCell ref="E6:E7"/>
    <mergeCell ref="A36:A41"/>
    <mergeCell ref="A71:A76"/>
    <mergeCell ref="A43:A48"/>
    <mergeCell ref="A50:A55"/>
    <mergeCell ref="A57:A62"/>
    <mergeCell ref="A64:A69"/>
    <mergeCell ref="A22:A27"/>
    <mergeCell ref="A29:A34"/>
    <mergeCell ref="A15:A20"/>
    <mergeCell ref="B6:B7"/>
    <mergeCell ref="D6:D7"/>
    <mergeCell ref="C6:C7"/>
    <mergeCell ref="A8:A13"/>
    <mergeCell ref="I18:I19"/>
    <mergeCell ref="A1:I1"/>
    <mergeCell ref="A2:I2"/>
    <mergeCell ref="A3:I3"/>
    <mergeCell ref="A4:I4"/>
    <mergeCell ref="H6:H7"/>
    <mergeCell ref="I6:I7"/>
    <mergeCell ref="I8:I9"/>
    <mergeCell ref="I12:I13"/>
    <mergeCell ref="I10:I11"/>
  </mergeCells>
  <phoneticPr fontId="0" type="noConversion"/>
  <conditionalFormatting sqref="G21 G28 G35 G42 G49 G56 G63 G70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ignoredErrors>
    <ignoredError sqref="B8:B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25" zoomScaleNormal="100" workbookViewId="0">
      <selection activeCell="H62" sqref="A1:I62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73" t="s">
        <v>7</v>
      </c>
      <c r="B1" s="73"/>
      <c r="C1" s="73"/>
      <c r="D1" s="73"/>
      <c r="E1" s="73"/>
      <c r="F1" s="73"/>
      <c r="G1" s="73"/>
      <c r="H1" s="73"/>
      <c r="I1" s="73"/>
    </row>
    <row r="2" spans="1:10" ht="17.25" customHeight="1">
      <c r="A2" s="74" t="s">
        <v>8</v>
      </c>
      <c r="B2" s="74"/>
      <c r="C2" s="74"/>
      <c r="D2" s="74"/>
      <c r="E2" s="74"/>
      <c r="F2" s="74"/>
      <c r="G2" s="74"/>
      <c r="H2" s="74"/>
      <c r="I2" s="74"/>
    </row>
    <row r="3" spans="1:10" ht="40.5" customHeight="1">
      <c r="A3" s="93" t="str">
        <f>[9]реквизиты!$A$2</f>
        <v>Первенство Сибирского федерального округа по самбо среди девушек 2000-01г.р.</v>
      </c>
      <c r="B3" s="93"/>
      <c r="C3" s="93"/>
      <c r="D3" s="93"/>
      <c r="E3" s="93"/>
      <c r="F3" s="93"/>
      <c r="G3" s="93"/>
      <c r="H3" s="93"/>
      <c r="I3" s="93"/>
    </row>
    <row r="4" spans="1:10" ht="16.5" customHeight="1" thickBot="1">
      <c r="A4" s="74" t="str">
        <f>[9]реквизиты!$A$3</f>
        <v>21-24 декабря 2017г.                                              г.Красноярск</v>
      </c>
      <c r="B4" s="74"/>
      <c r="C4" s="74"/>
      <c r="D4" s="74"/>
      <c r="E4" s="74"/>
      <c r="F4" s="74"/>
      <c r="G4" s="74"/>
      <c r="H4" s="74"/>
      <c r="I4" s="74"/>
    </row>
    <row r="5" spans="1:10" ht="3.75" hidden="1" customHeight="1" thickBot="1">
      <c r="A5" s="74"/>
      <c r="B5" s="74"/>
      <c r="C5" s="74"/>
      <c r="D5" s="74"/>
      <c r="E5" s="74"/>
      <c r="F5" s="74"/>
      <c r="G5" s="74"/>
      <c r="H5" s="74"/>
      <c r="I5" s="74"/>
    </row>
    <row r="6" spans="1:10" ht="11.1" customHeight="1">
      <c r="B6" s="83" t="s">
        <v>0</v>
      </c>
      <c r="C6" s="85" t="s">
        <v>1</v>
      </c>
      <c r="D6" s="85" t="s">
        <v>2</v>
      </c>
      <c r="E6" s="85" t="s">
        <v>15</v>
      </c>
      <c r="F6" s="85" t="s">
        <v>16</v>
      </c>
      <c r="G6" s="91"/>
      <c r="H6" s="76" t="s">
        <v>3</v>
      </c>
      <c r="I6" s="78"/>
    </row>
    <row r="7" spans="1:10" ht="13.5" customHeight="1" thickBot="1">
      <c r="B7" s="84"/>
      <c r="C7" s="86"/>
      <c r="D7" s="86"/>
      <c r="E7" s="86"/>
      <c r="F7" s="86"/>
      <c r="G7" s="92"/>
      <c r="H7" s="77"/>
      <c r="I7" s="78"/>
    </row>
    <row r="8" spans="1:10" ht="23.1" customHeight="1">
      <c r="A8" s="80" t="s">
        <v>23</v>
      </c>
      <c r="B8" s="53" t="s">
        <v>4</v>
      </c>
      <c r="C8" s="64" t="str">
        <f>призеры!C8</f>
        <v>КАЗАКОВА Анастасия Вячеславовна</v>
      </c>
      <c r="D8" s="36" t="str">
        <f>призеры!D8</f>
        <v>21.10.05, 3</v>
      </c>
      <c r="E8" s="36" t="str">
        <f>призеры!E8</f>
        <v>ПФО</v>
      </c>
      <c r="F8" s="36" t="str">
        <f>призеры!F8</f>
        <v>Пермский кр., Пермь</v>
      </c>
      <c r="G8" s="36"/>
      <c r="H8" s="37" t="str">
        <f>призеры!H8</f>
        <v>Низамова В.А.     Закиров Р.М.</v>
      </c>
      <c r="I8" s="79"/>
      <c r="J8" s="90"/>
    </row>
    <row r="9" spans="1:10" ht="23.1" customHeight="1">
      <c r="A9" s="81"/>
      <c r="B9" s="54" t="s">
        <v>5</v>
      </c>
      <c r="C9" s="65" t="str">
        <f>призеры!C9</f>
        <v>АЙТУГАНОВА Тамаша Эриковна</v>
      </c>
      <c r="D9" s="35" t="str">
        <f>призеры!D9</f>
        <v>09.12.05, 1ю</v>
      </c>
      <c r="E9" s="35" t="str">
        <f>призеры!E9</f>
        <v>ПФО</v>
      </c>
      <c r="F9" s="35" t="str">
        <f>призеры!F9</f>
        <v>Оренбургская, Орск</v>
      </c>
      <c r="G9" s="35"/>
      <c r="H9" s="38" t="str">
        <f>призеры!H9</f>
        <v>Ашкрумов А.Р.</v>
      </c>
      <c r="I9" s="79"/>
      <c r="J9" s="90"/>
    </row>
    <row r="10" spans="1:10" ht="23.1" customHeight="1">
      <c r="A10" s="81"/>
      <c r="B10" s="55" t="s">
        <v>6</v>
      </c>
      <c r="C10" s="65" t="str">
        <f>призеры!C10</f>
        <v>ДМИТРИЕВА Виктория Максимовна</v>
      </c>
      <c r="D10" s="35" t="str">
        <f>призеры!D10</f>
        <v>17.04.05, 1</v>
      </c>
      <c r="E10" s="35" t="str">
        <f>призеры!E10</f>
        <v>ПФО</v>
      </c>
      <c r="F10" s="35" t="str">
        <f>призеры!F10</f>
        <v>р.Башкортостан, Белорецк</v>
      </c>
      <c r="G10" s="35"/>
      <c r="H10" s="38" t="str">
        <f>призеры!H10</f>
        <v>Мустафин Р.Р.</v>
      </c>
      <c r="I10" s="79"/>
      <c r="J10" s="90"/>
    </row>
    <row r="11" spans="1:10" ht="23.1" customHeight="1" thickBot="1">
      <c r="A11" s="82"/>
      <c r="B11" s="57" t="s">
        <v>6</v>
      </c>
      <c r="C11" s="66" t="str">
        <f>призеры!C11</f>
        <v>ГАНИЕВА Ильзана Ильнуровна</v>
      </c>
      <c r="D11" s="39" t="str">
        <f>призеры!D11</f>
        <v>23.04.06, 1</v>
      </c>
      <c r="E11" s="39" t="str">
        <f>призеры!E11</f>
        <v>ПФО</v>
      </c>
      <c r="F11" s="39" t="str">
        <f>призеры!F11</f>
        <v>р.Башкортостан, Давлеканово</v>
      </c>
      <c r="G11" s="39"/>
      <c r="H11" s="40" t="str">
        <f>призеры!H11</f>
        <v>Леонтьев Н.Г.</v>
      </c>
      <c r="I11" s="79"/>
      <c r="J11" s="90"/>
    </row>
    <row r="12" spans="1:10" ht="23.1" customHeight="1" thickBot="1">
      <c r="B12" s="8"/>
      <c r="C12" s="9"/>
      <c r="D12" s="9"/>
      <c r="E12" s="25"/>
      <c r="F12" s="9"/>
      <c r="G12" s="58"/>
      <c r="H12" s="9"/>
      <c r="I12" s="60"/>
      <c r="J12" s="90"/>
    </row>
    <row r="13" spans="1:10" ht="23.1" customHeight="1">
      <c r="A13" s="80" t="s">
        <v>25</v>
      </c>
      <c r="B13" s="63" t="s">
        <v>4</v>
      </c>
      <c r="C13" s="64" t="str">
        <f>[2]Ит.пр!C6</f>
        <v>ТРИГУБОВА Юлия Дмитриевна</v>
      </c>
      <c r="D13" s="36" t="str">
        <f>[2]Ит.пр!D6</f>
        <v>25.12.01, КМС</v>
      </c>
      <c r="E13" s="36" t="str">
        <f>[2]Ит.пр!E6</f>
        <v>СФО</v>
      </c>
      <c r="F13" s="36" t="str">
        <f>[2]Ит.пр!F6</f>
        <v>Новосибирская, Новосибирск, МО</v>
      </c>
      <c r="G13" s="36"/>
      <c r="H13" s="37" t="str">
        <f>[2]Ит.пр!H6</f>
        <v>Брыков.И.А Вингородов П.А</v>
      </c>
      <c r="I13" s="60"/>
      <c r="J13" s="90"/>
    </row>
    <row r="14" spans="1:10" ht="23.1" customHeight="1">
      <c r="A14" s="81"/>
      <c r="B14" s="55" t="s">
        <v>5</v>
      </c>
      <c r="C14" s="65" t="str">
        <f>[2]Ит.пр!C7</f>
        <v xml:space="preserve">ДАНИЛЕНКО Дарья Игоревна </v>
      </c>
      <c r="D14" s="35" t="str">
        <f>[2]Ит.пр!D7</f>
        <v>11.06.02, 1р</v>
      </c>
      <c r="E14" s="35" t="str">
        <f>[2]Ит.пр!E7</f>
        <v>СФО</v>
      </c>
      <c r="F14" s="35" t="str">
        <f>[2]Ит.пр!F7</f>
        <v>Алтайский, Заринск, МО</v>
      </c>
      <c r="G14" s="35"/>
      <c r="H14" s="38" t="str">
        <f>[2]Ит.пр!H7</f>
        <v>Блинов А.В.</v>
      </c>
      <c r="I14" s="60"/>
    </row>
    <row r="15" spans="1:10" ht="23.1" customHeight="1">
      <c r="A15" s="81"/>
      <c r="B15" s="55" t="s">
        <v>6</v>
      </c>
      <c r="C15" s="65" t="str">
        <f>[2]Ит.пр!C8</f>
        <v>МАНЗЯ Софья Андреевна</v>
      </c>
      <c r="D15" s="35" t="str">
        <f>[2]Ит.пр!D8</f>
        <v>12.07.02, 1р</v>
      </c>
      <c r="E15" s="35" t="str">
        <f>[2]Ит.пр!E8</f>
        <v>СФО</v>
      </c>
      <c r="F15" s="35" t="str">
        <f>[2]Ит.пр!F8</f>
        <v>Иркутская, Иркутск, Д</v>
      </c>
      <c r="G15" s="35"/>
      <c r="H15" s="38" t="str">
        <f>[2]Ит.пр!H8</f>
        <v>Магура И.Б., Дубинский А.В.</v>
      </c>
      <c r="I15" s="60"/>
    </row>
    <row r="16" spans="1:10" ht="23.1" customHeight="1" thickBot="1">
      <c r="A16" s="82"/>
      <c r="B16" s="57" t="s">
        <v>6</v>
      </c>
      <c r="C16" s="66" t="str">
        <f>[2]Ит.пр!C9</f>
        <v>ВОЛГАЕВА Екатерина Владимировна</v>
      </c>
      <c r="D16" s="39" t="str">
        <f>[2]Ит.пр!D9</f>
        <v>01.12.01, 3р</v>
      </c>
      <c r="E16" s="39" t="str">
        <f>[2]Ит.пр!E9</f>
        <v>СФО</v>
      </c>
      <c r="F16" s="39" t="str">
        <f>[2]Ит.пр!F9</f>
        <v>Красноярский, Канск</v>
      </c>
      <c r="G16" s="39"/>
      <c r="H16" s="40" t="str">
        <f>[2]Ит.пр!H9</f>
        <v>Ледже А.Б.</v>
      </c>
      <c r="I16" s="60"/>
    </row>
    <row r="17" spans="1:10" ht="23.1" customHeight="1" thickBot="1">
      <c r="B17" s="13"/>
      <c r="C17" s="9"/>
      <c r="D17" s="9"/>
      <c r="E17" s="25"/>
      <c r="F17" s="9"/>
      <c r="G17" s="9"/>
      <c r="H17" s="9"/>
      <c r="I17" s="60"/>
      <c r="J17" s="61"/>
    </row>
    <row r="18" spans="1:10" ht="23.1" customHeight="1">
      <c r="A18" s="80" t="s">
        <v>9</v>
      </c>
      <c r="B18" s="63" t="s">
        <v>4</v>
      </c>
      <c r="C18" s="64" t="str">
        <f>[3]Ит.пр!C6</f>
        <v>КОВАЛЕВА Александра Владимировна</v>
      </c>
      <c r="D18" s="36" t="str">
        <f>[3]Ит.пр!D6</f>
        <v>16.12.00, 1р</v>
      </c>
      <c r="E18" s="36" t="str">
        <f>[3]Ит.пр!E6</f>
        <v>СФО</v>
      </c>
      <c r="F18" s="36" t="str">
        <f>[3]Ит.пр!F6</f>
        <v>Р.Бурятия, Улан-Удэ</v>
      </c>
      <c r="G18" s="36"/>
      <c r="H18" s="37" t="str">
        <f>[3]Ит.пр!H6</f>
        <v>Леликов А.И.</v>
      </c>
      <c r="I18" s="60"/>
      <c r="J18" s="61"/>
    </row>
    <row r="19" spans="1:10" ht="23.1" customHeight="1">
      <c r="A19" s="81"/>
      <c r="B19" s="55" t="s">
        <v>5</v>
      </c>
      <c r="C19" s="65" t="str">
        <f>[3]Ит.пр!C7</f>
        <v>КОЛОМЕЙЦЕВА Каролина Николаевна</v>
      </c>
      <c r="D19" s="35" t="str">
        <f>[3]Ит.пр!D7</f>
        <v>27.09.00, 1р</v>
      </c>
      <c r="E19" s="35" t="str">
        <f>[3]Ит.пр!E7</f>
        <v>СФО</v>
      </c>
      <c r="F19" s="35" t="str">
        <f>[3]Ит.пр!F7</f>
        <v>Красноярский, МО,   Сосновоборск</v>
      </c>
      <c r="G19" s="35"/>
      <c r="H19" s="38" t="str">
        <f>[3]Ит.пр!H7</f>
        <v xml:space="preserve">Батурин А.В.                          </v>
      </c>
      <c r="I19" s="60"/>
      <c r="J19" s="61"/>
    </row>
    <row r="20" spans="1:10" ht="23.1" customHeight="1">
      <c r="A20" s="81"/>
      <c r="B20" s="55" t="s">
        <v>6</v>
      </c>
      <c r="C20" s="65" t="str">
        <f>[3]Ит.пр!C8</f>
        <v>СОЛДАТОВА Валерия Георгиевна</v>
      </c>
      <c r="D20" s="35" t="str">
        <f>[3]Ит.пр!D8</f>
        <v>05.02.01, 1р</v>
      </c>
      <c r="E20" s="35" t="str">
        <f>[3]Ит.пр!E8</f>
        <v>СФО</v>
      </c>
      <c r="F20" s="35" t="str">
        <f>[3]Ит.пр!F8</f>
        <v>Р.Бурятия, Улан-Удэ</v>
      </c>
      <c r="G20" s="35"/>
      <c r="H20" s="38" t="str">
        <f>[3]Ит.пр!H8</f>
        <v>Леликов А.И.</v>
      </c>
      <c r="I20" s="60"/>
      <c r="J20" s="61"/>
    </row>
    <row r="21" spans="1:10" ht="23.1" customHeight="1" thickBot="1">
      <c r="A21" s="82"/>
      <c r="B21" s="57" t="s">
        <v>6</v>
      </c>
      <c r="C21" s="66" t="str">
        <f>[3]Ит.пр!C9</f>
        <v>ТОКТОБОЛОТ Кызы Сезим</v>
      </c>
      <c r="D21" s="39" t="str">
        <f>[3]Ит.пр!D9</f>
        <v>04.11.01, КМС</v>
      </c>
      <c r="E21" s="39" t="str">
        <f>[3]Ит.пр!E9</f>
        <v>СФО</v>
      </c>
      <c r="F21" s="39" t="str">
        <f>[3]Ит.пр!F9</f>
        <v>Новосибирская, Новосибирск, МО</v>
      </c>
      <c r="G21" s="39"/>
      <c r="H21" s="40" t="str">
        <f>[3]Ит.пр!H9</f>
        <v>Завалищев.В.С</v>
      </c>
      <c r="I21" s="60"/>
    </row>
    <row r="22" spans="1:10" ht="23.1" customHeight="1" thickBot="1">
      <c r="A22" s="30"/>
      <c r="B22" s="12"/>
      <c r="C22" s="34"/>
      <c r="D22" s="16"/>
      <c r="E22" s="16"/>
      <c r="F22" s="17"/>
      <c r="G22" s="9"/>
      <c r="H22" s="20"/>
      <c r="I22" s="60"/>
      <c r="J22" s="61"/>
    </row>
    <row r="23" spans="1:10" ht="23.1" customHeight="1">
      <c r="A23" s="80" t="s">
        <v>10</v>
      </c>
      <c r="B23" s="63" t="s">
        <v>4</v>
      </c>
      <c r="C23" s="64" t="str">
        <f>[4]Ит.пр!C6</f>
        <v>ЛАНГ Кристнина Сергеевна</v>
      </c>
      <c r="D23" s="36" t="str">
        <f>[4]Ит.пр!D6</f>
        <v>04.05.02, КМС</v>
      </c>
      <c r="E23" s="36" t="str">
        <f>[4]Ит.пр!E6</f>
        <v>СФО</v>
      </c>
      <c r="F23" s="36" t="str">
        <f>[4]Ит.пр!F6</f>
        <v>Алтайский, Заринск, МО</v>
      </c>
      <c r="G23" s="36"/>
      <c r="H23" s="37" t="str">
        <f>[4]Ит.пр!H6</f>
        <v>Блинов А.В.</v>
      </c>
      <c r="I23" s="60"/>
      <c r="J23" s="61"/>
    </row>
    <row r="24" spans="1:10" ht="23.1" customHeight="1">
      <c r="A24" s="81"/>
      <c r="B24" s="55" t="s">
        <v>5</v>
      </c>
      <c r="C24" s="65" t="str">
        <f>[4]Ит.пр!C7</f>
        <v>ЮГАЙ Дарья Романовна</v>
      </c>
      <c r="D24" s="35" t="str">
        <f>[4]Ит.пр!D7</f>
        <v>08.10.01, 1р</v>
      </c>
      <c r="E24" s="35" t="str">
        <f>[4]Ит.пр!E7</f>
        <v>СФО</v>
      </c>
      <c r="F24" s="35" t="str">
        <f>[4]Ит.пр!F7</f>
        <v>Красноярский, МО,   Сосновоборск</v>
      </c>
      <c r="G24" s="35"/>
      <c r="H24" s="38" t="str">
        <f>[4]Ит.пр!H7</f>
        <v>Узекин М.В.</v>
      </c>
      <c r="I24" s="60"/>
      <c r="J24" s="61"/>
    </row>
    <row r="25" spans="1:10" ht="23.1" customHeight="1">
      <c r="A25" s="81"/>
      <c r="B25" s="55" t="s">
        <v>6</v>
      </c>
      <c r="C25" s="65" t="str">
        <f>[4]Ит.пр!C8</f>
        <v>ВАСИЛЬЕВА Влада Андреевна</v>
      </c>
      <c r="D25" s="35" t="str">
        <f>[4]Ит.пр!D8</f>
        <v>16.06.01, 1р</v>
      </c>
      <c r="E25" s="35" t="str">
        <f>[4]Ит.пр!E8</f>
        <v>СФО</v>
      </c>
      <c r="F25" s="35" t="str">
        <f>[4]Ит.пр!F8</f>
        <v>Новосибирская, Новосибирск, МО</v>
      </c>
      <c r="G25" s="35"/>
      <c r="H25" s="38" t="str">
        <f>[4]Ит.пр!H8</f>
        <v>Сабитова.Л.Б  Якубенко К.А</v>
      </c>
      <c r="I25" s="60"/>
      <c r="J25" s="61"/>
    </row>
    <row r="26" spans="1:10" ht="23.1" customHeight="1" thickBot="1">
      <c r="A26" s="82"/>
      <c r="B26" s="57" t="s">
        <v>6</v>
      </c>
      <c r="C26" s="66" t="str">
        <f>[4]Ит.пр!C9</f>
        <v>ГОРБУНОВА Анастасия Евгеньевна</v>
      </c>
      <c r="D26" s="39" t="str">
        <f>[4]Ит.пр!D9</f>
        <v>10.02.01, 1р</v>
      </c>
      <c r="E26" s="39" t="str">
        <f>[4]Ит.пр!E9</f>
        <v>СФО</v>
      </c>
      <c r="F26" s="39" t="str">
        <f>[4]Ит.пр!F9</f>
        <v>Томская, Северск, МО</v>
      </c>
      <c r="G26" s="39"/>
      <c r="H26" s="40" t="str">
        <f>[4]Ит.пр!H9</f>
        <v>Вахмистрова Н.А., Вышегородцев Д.Е.</v>
      </c>
      <c r="I26" s="60"/>
    </row>
    <row r="27" spans="1:10" ht="23.1" customHeight="1" thickBot="1">
      <c r="A27" s="30"/>
      <c r="B27" s="12"/>
      <c r="C27" s="34"/>
      <c r="D27" s="16"/>
      <c r="E27" s="16"/>
      <c r="F27" s="17"/>
      <c r="G27" s="17"/>
      <c r="H27" s="20"/>
      <c r="I27" s="60"/>
      <c r="J27" s="61"/>
    </row>
    <row r="28" spans="1:10" ht="23.1" customHeight="1">
      <c r="A28" s="80" t="s">
        <v>18</v>
      </c>
      <c r="B28" s="63" t="s">
        <v>4</v>
      </c>
      <c r="C28" s="64" t="str">
        <f>[5]Ит.пр!C6</f>
        <v>ИВАНОВА Ирина Владимировна</v>
      </c>
      <c r="D28" s="36" t="str">
        <f>[5]Ит.пр!D6</f>
        <v>24.01.01, КМС</v>
      </c>
      <c r="E28" s="36" t="str">
        <f>[5]Ит.пр!E6</f>
        <v>СФО</v>
      </c>
      <c r="F28" s="36" t="str">
        <f>[5]Ит.пр!F6</f>
        <v>Новосибирская, Новосибирск, МО</v>
      </c>
      <c r="G28" s="36"/>
      <c r="H28" s="37" t="str">
        <f>[5]Ит.пр!H6</f>
        <v>Лепяхов С.В. Лепяхова Н.А</v>
      </c>
      <c r="I28" s="60"/>
      <c r="J28" s="61"/>
    </row>
    <row r="29" spans="1:10" ht="23.1" customHeight="1">
      <c r="A29" s="81"/>
      <c r="B29" s="55" t="s">
        <v>5</v>
      </c>
      <c r="C29" s="65" t="str">
        <f>[5]Ит.пр!C7</f>
        <v>КРИВЕНКО Анна Сергеевна</v>
      </c>
      <c r="D29" s="35" t="str">
        <f>[5]Ит.пр!D7</f>
        <v>27.08.00, КМС</v>
      </c>
      <c r="E29" s="35" t="str">
        <f>[5]Ит.пр!E7</f>
        <v>СФО</v>
      </c>
      <c r="F29" s="35" t="str">
        <f>[5]Ит.пр!F7</f>
        <v>Алтайский, Барнаул, СС</v>
      </c>
      <c r="G29" s="35"/>
      <c r="H29" s="38" t="str">
        <f>[5]Ит.пр!H7</f>
        <v>Блинова О.С., Зайцев О.В.</v>
      </c>
      <c r="I29" s="60"/>
      <c r="J29" s="61"/>
    </row>
    <row r="30" spans="1:10" ht="23.1" customHeight="1">
      <c r="A30" s="81"/>
      <c r="B30" s="55" t="s">
        <v>6</v>
      </c>
      <c r="C30" s="65" t="str">
        <f>[5]Ит.пр!C8</f>
        <v>КОМОЛОВА Анастасия Андреевна</v>
      </c>
      <c r="D30" s="35" t="str">
        <f>[5]Ит.пр!D8</f>
        <v>29.08.02, 1р</v>
      </c>
      <c r="E30" s="35" t="str">
        <f>[5]Ит.пр!E8</f>
        <v>СФО</v>
      </c>
      <c r="F30" s="35" t="str">
        <f>[5]Ит.пр!F8</f>
        <v>Новосибирская, Новосибирск, МО</v>
      </c>
      <c r="G30" s="35"/>
      <c r="H30" s="38" t="str">
        <f>[5]Ит.пр!H8</f>
        <v>Ведерникова.Е.В</v>
      </c>
      <c r="I30" s="60"/>
      <c r="J30" s="61"/>
    </row>
    <row r="31" spans="1:10" ht="23.1" customHeight="1" thickBot="1">
      <c r="A31" s="82"/>
      <c r="B31" s="57" t="s">
        <v>6</v>
      </c>
      <c r="C31" s="66" t="str">
        <f>[5]Ит.пр!C9</f>
        <v>ЕРМАКОВА Дарья Михайловна</v>
      </c>
      <c r="D31" s="39" t="str">
        <f>[5]Ит.пр!D9</f>
        <v>27.06.00, КМС</v>
      </c>
      <c r="E31" s="39" t="str">
        <f>[5]Ит.пр!E9</f>
        <v>СФО</v>
      </c>
      <c r="F31" s="39" t="str">
        <f>[5]Ит.пр!F9</f>
        <v>Иркутская, Ангарск</v>
      </c>
      <c r="G31" s="39"/>
      <c r="H31" s="40" t="str">
        <f>[5]Ит.пр!H9</f>
        <v>Карпова НВ</v>
      </c>
      <c r="I31" s="59" t="s">
        <v>14</v>
      </c>
    </row>
    <row r="32" spans="1:10" ht="23.1" customHeight="1" thickBot="1">
      <c r="B32" s="42"/>
      <c r="C32" s="43"/>
      <c r="D32" s="43"/>
      <c r="E32" s="44"/>
      <c r="F32" s="43"/>
      <c r="G32" s="43"/>
      <c r="H32" s="45"/>
      <c r="I32" s="60"/>
      <c r="J32" s="61"/>
    </row>
    <row r="33" spans="1:10" ht="23.1" customHeight="1">
      <c r="A33" s="80" t="s">
        <v>19</v>
      </c>
      <c r="B33" s="63" t="s">
        <v>4</v>
      </c>
      <c r="C33" s="64" t="str">
        <f>[10]Ит.пр!C6</f>
        <v>ХОДОСКО Анастасия Львовна</v>
      </c>
      <c r="D33" s="36" t="str">
        <f>[10]Ит.пр!D6</f>
        <v>22.01.01, КМС</v>
      </c>
      <c r="E33" s="36" t="str">
        <f>[10]Ит.пр!E6</f>
        <v>СФО</v>
      </c>
      <c r="F33" s="36" t="str">
        <f>[10]Ит.пр!F6</f>
        <v>Новосибирская, Новосибирск, МО</v>
      </c>
      <c r="G33" s="36"/>
      <c r="H33" s="37" t="str">
        <f>[10]Ит.пр!H6</f>
        <v>Цыганов С.В</v>
      </c>
      <c r="I33" s="60"/>
      <c r="J33" s="61"/>
    </row>
    <row r="34" spans="1:10" ht="23.1" customHeight="1">
      <c r="A34" s="81"/>
      <c r="B34" s="55" t="s">
        <v>5</v>
      </c>
      <c r="C34" s="65" t="str">
        <f>[10]Ит.пр!C7</f>
        <v>ЩЕРБАКОВА Элеонора Николаевна</v>
      </c>
      <c r="D34" s="35" t="str">
        <f>[10]Ит.пр!D7</f>
        <v>20.02.01, КМС</v>
      </c>
      <c r="E34" s="35" t="str">
        <f>[10]Ит.пр!E7</f>
        <v>СФО</v>
      </c>
      <c r="F34" s="35" t="str">
        <f>[10]Ит.пр!F7</f>
        <v>Томская, Северск, МО</v>
      </c>
      <c r="G34" s="35"/>
      <c r="H34" s="38" t="str">
        <f>[10]Ит.пр!H7</f>
        <v>Вахмистрова Н.А., Вышегородцев Д.Е.</v>
      </c>
      <c r="I34" s="60"/>
      <c r="J34" s="61"/>
    </row>
    <row r="35" spans="1:10" ht="23.1" customHeight="1">
      <c r="A35" s="81"/>
      <c r="B35" s="55" t="s">
        <v>6</v>
      </c>
      <c r="C35" s="65" t="str">
        <f>[10]Ит.пр!C8</f>
        <v>ПРИТУЛА Жанна Витальевна</v>
      </c>
      <c r="D35" s="35" t="str">
        <f>[10]Ит.пр!D8</f>
        <v>15.08.01, КМС</v>
      </c>
      <c r="E35" s="35" t="str">
        <f>[10]Ит.пр!E8</f>
        <v>СФО</v>
      </c>
      <c r="F35" s="35" t="str">
        <f>[10]Ит.пр!F8</f>
        <v>Алтайский, Барнаул, МО</v>
      </c>
      <c r="G35" s="35"/>
      <c r="H35" s="38" t="str">
        <f>[10]Ит.пр!H8</f>
        <v>Буторин С.П.</v>
      </c>
      <c r="I35" s="60"/>
      <c r="J35" s="61"/>
    </row>
    <row r="36" spans="1:10" ht="23.1" customHeight="1" thickBot="1">
      <c r="A36" s="82"/>
      <c r="B36" s="57" t="s">
        <v>6</v>
      </c>
      <c r="C36" s="66" t="str">
        <f>[10]Ит.пр!C9</f>
        <v>ТЕРЕЩЕНКО Ирина Сергеевна</v>
      </c>
      <c r="D36" s="39" t="str">
        <f>[10]Ит.пр!D9</f>
        <v>15.05.00, 1р</v>
      </c>
      <c r="E36" s="39" t="str">
        <f>[10]Ит.пр!E9</f>
        <v>СФО</v>
      </c>
      <c r="F36" s="39" t="str">
        <f>[10]Ит.пр!F9</f>
        <v>Иркутская, Ангарск, МО</v>
      </c>
      <c r="G36" s="39"/>
      <c r="H36" s="40" t="str">
        <f>[10]Ит.пр!H9</f>
        <v>Ильин Г.Г.</v>
      </c>
      <c r="I36" s="60"/>
    </row>
    <row r="37" spans="1:10" ht="23.1" customHeight="1">
      <c r="B37" s="13"/>
      <c r="C37" s="9"/>
      <c r="D37" s="9"/>
      <c r="E37" s="25"/>
      <c r="F37" s="9"/>
      <c r="G37" s="9"/>
      <c r="H37" s="22"/>
      <c r="I37" s="60"/>
      <c r="J37" s="61"/>
    </row>
    <row r="38" spans="1:10" ht="23.1" hidden="1" customHeight="1">
      <c r="A38" s="80" t="s">
        <v>20</v>
      </c>
      <c r="B38" s="63" t="s">
        <v>4</v>
      </c>
      <c r="C38" s="64" t="str">
        <f>[6]Ит.пр!C6</f>
        <v>ХРАМОЙКИНА Дарья Сергеевна</v>
      </c>
      <c r="D38" s="36" t="str">
        <f>[6]Ит.пр!D6</f>
        <v>24.03.01, 1р</v>
      </c>
      <c r="E38" s="36" t="str">
        <f>[6]Ит.пр!E6</f>
        <v>СФО</v>
      </c>
      <c r="F38" s="36" t="str">
        <f>[6]Ит.пр!F6</f>
        <v>Алтайский, Барнаул, СС</v>
      </c>
      <c r="G38" s="36"/>
      <c r="H38" s="37" t="str">
        <f>[6]Ит.пр!H6</f>
        <v>Блинова О.С., Зайцев О.В.</v>
      </c>
      <c r="I38" s="60"/>
      <c r="J38" s="61"/>
    </row>
    <row r="39" spans="1:10" ht="23.1" hidden="1" customHeight="1">
      <c r="A39" s="81"/>
      <c r="B39" s="55" t="s">
        <v>5</v>
      </c>
      <c r="C39" s="65" t="str">
        <f>[6]Ит.пр!C7</f>
        <v>ВЕЛИЧКО Раиса Анатольевна</v>
      </c>
      <c r="D39" s="35" t="str">
        <f>[6]Ит.пр!D7</f>
        <v>25.12.00, 1р</v>
      </c>
      <c r="E39" s="35" t="str">
        <f>[6]Ит.пр!E7</f>
        <v>СФО</v>
      </c>
      <c r="F39" s="35" t="str">
        <f>[6]Ит.пр!F7</f>
        <v>Алтайский, Бийск, МО</v>
      </c>
      <c r="G39" s="35"/>
      <c r="H39" s="38" t="str">
        <f>[6]Ит.пр!H7</f>
        <v>Паринова ТВ Шалюта ПВ</v>
      </c>
      <c r="I39" s="60"/>
      <c r="J39" s="61"/>
    </row>
    <row r="40" spans="1:10" ht="23.1" hidden="1" customHeight="1">
      <c r="A40" s="81"/>
      <c r="B40" s="55" t="s">
        <v>6</v>
      </c>
      <c r="C40" s="65" t="str">
        <f>[6]Ит.пр!C8</f>
        <v>СУРГУТСКАЯ Людмила Ильинична</v>
      </c>
      <c r="D40" s="35" t="str">
        <f>[6]Ит.пр!D8</f>
        <v>26.09.01, 1р</v>
      </c>
      <c r="E40" s="35" t="str">
        <f>[6]Ит.пр!E8</f>
        <v>СФО</v>
      </c>
      <c r="F40" s="35" t="str">
        <f>[6]Ит.пр!F8</f>
        <v>Красноярский, МО,   Сосновоборск</v>
      </c>
      <c r="G40" s="35"/>
      <c r="H40" s="38" t="str">
        <f>[6]Ит.пр!H8</f>
        <v>Хрыкин М.М.</v>
      </c>
      <c r="I40" s="60"/>
      <c r="J40" s="61"/>
    </row>
    <row r="41" spans="1:10" ht="23.1" hidden="1" customHeight="1" thickBot="1">
      <c r="A41" s="82"/>
      <c r="B41" s="57" t="s">
        <v>6</v>
      </c>
      <c r="C41" s="66" t="str">
        <f>[6]Ит.пр!C9</f>
        <v>НАУМОВА Анастасия Сергеевна</v>
      </c>
      <c r="D41" s="39" t="str">
        <f>[6]Ит.пр!D9</f>
        <v>26.02.02, 1р</v>
      </c>
      <c r="E41" s="39" t="str">
        <f>[6]Ит.пр!E9</f>
        <v>СФО</v>
      </c>
      <c r="F41" s="39" t="str">
        <f>[6]Ит.пр!F9</f>
        <v>Томская, Северск, МО</v>
      </c>
      <c r="G41" s="39"/>
      <c r="H41" s="40" t="str">
        <f>[6]Ит.пр!H9</f>
        <v>Вахмистрова Н.А., Вышегородцев Д.Е.</v>
      </c>
      <c r="I41" s="60"/>
    </row>
    <row r="42" spans="1:10" ht="23.1" hidden="1" customHeight="1" thickBot="1">
      <c r="B42" s="42"/>
      <c r="C42" s="43"/>
      <c r="D42" s="43"/>
      <c r="E42" s="44"/>
      <c r="F42" s="43"/>
      <c r="G42" s="43"/>
      <c r="H42" s="45"/>
      <c r="I42" s="60"/>
      <c r="J42" s="61"/>
    </row>
    <row r="43" spans="1:10" ht="23.1" hidden="1" customHeight="1">
      <c r="A43" s="80" t="s">
        <v>21</v>
      </c>
      <c r="B43" s="63" t="s">
        <v>4</v>
      </c>
      <c r="C43" s="64" t="str">
        <f>[11]Ит.пр!C6</f>
        <v>ХРЫКИНА Арина Михайловна</v>
      </c>
      <c r="D43" s="36" t="str">
        <f>[11]Ит.пр!D6</f>
        <v>15.09.00, 1р</v>
      </c>
      <c r="E43" s="36" t="str">
        <f>[11]Ит.пр!E6</f>
        <v>СФО</v>
      </c>
      <c r="F43" s="36" t="str">
        <f>[11]Ит.пр!F6</f>
        <v>Красноярский, Красноярск, МО</v>
      </c>
      <c r="G43" s="36"/>
      <c r="H43" s="37" t="str">
        <f>[11]Ит.пр!H6</f>
        <v>Батурин АВ Хрыкин ММ</v>
      </c>
      <c r="I43" s="60"/>
      <c r="J43" s="61"/>
    </row>
    <row r="44" spans="1:10" ht="23.1" hidden="1" customHeight="1">
      <c r="A44" s="81"/>
      <c r="B44" s="55" t="s">
        <v>5</v>
      </c>
      <c r="C44" s="65" t="str">
        <f>[11]Ит.пр!C7</f>
        <v>МАЛЬЦЕВА Юлия Сергеевна</v>
      </c>
      <c r="D44" s="35" t="str">
        <f>[11]Ит.пр!D7</f>
        <v>22.04.00, 1р</v>
      </c>
      <c r="E44" s="35" t="str">
        <f>[11]Ит.пр!E7</f>
        <v>СФО</v>
      </c>
      <c r="F44" s="35" t="str">
        <f>[11]Ит.пр!F7</f>
        <v>Алтайский, Барнаул, СС</v>
      </c>
      <c r="G44" s="35"/>
      <c r="H44" s="38" t="str">
        <f>[11]Ит.пр!H7</f>
        <v>Блинова О.С., Зайцев О.В.</v>
      </c>
      <c r="I44" s="60"/>
      <c r="J44" s="61"/>
    </row>
    <row r="45" spans="1:10" ht="23.1" hidden="1" customHeight="1">
      <c r="A45" s="81"/>
      <c r="B45" s="55" t="s">
        <v>6</v>
      </c>
      <c r="C45" s="65" t="str">
        <f>[11]Ит.пр!C8</f>
        <v>МЕНЬШИКОВА Анна Александровна</v>
      </c>
      <c r="D45" s="35" t="str">
        <f>[11]Ит.пр!D8</f>
        <v>11.07.00, 1р</v>
      </c>
      <c r="E45" s="35" t="str">
        <f>[11]Ит.пр!E8</f>
        <v>СФО</v>
      </c>
      <c r="F45" s="35" t="str">
        <f>[11]Ит.пр!F8</f>
        <v>Красноярский, Канск</v>
      </c>
      <c r="G45" s="35"/>
      <c r="H45" s="38" t="str">
        <f>[11]Ит.пр!H8</f>
        <v>Ледже А.Б.</v>
      </c>
      <c r="I45" s="60"/>
      <c r="J45" s="61"/>
    </row>
    <row r="46" spans="1:10" ht="23.1" hidden="1" customHeight="1" thickBot="1">
      <c r="A46" s="82"/>
      <c r="B46" s="57" t="s">
        <v>6</v>
      </c>
      <c r="C46" s="66" t="str">
        <f>[11]Ит.пр!C9</f>
        <v>СЛИВИНСКАЯ Анастасия Юрьевна</v>
      </c>
      <c r="D46" s="39" t="str">
        <f>[11]Ит.пр!D9</f>
        <v>17.10.00, 1р</v>
      </c>
      <c r="E46" s="39" t="str">
        <f>[11]Ит.пр!E9</f>
        <v>СФО</v>
      </c>
      <c r="F46" s="39" t="str">
        <f>[11]Ит.пр!F9</f>
        <v>Красноярский, Лесосибирск, МО</v>
      </c>
      <c r="G46" s="39"/>
      <c r="H46" s="40" t="str">
        <f>[11]Ит.пр!H9</f>
        <v>Галкин В.Ф.</v>
      </c>
      <c r="I46" s="60"/>
    </row>
    <row r="47" spans="1:10" ht="23.1" hidden="1" customHeight="1" thickBot="1">
      <c r="B47" s="13"/>
      <c r="C47" s="9"/>
      <c r="D47" s="9"/>
      <c r="E47" s="25"/>
      <c r="F47" s="9"/>
      <c r="G47" s="9"/>
      <c r="H47" s="22"/>
      <c r="I47" s="60"/>
      <c r="J47" s="61"/>
    </row>
    <row r="48" spans="1:10" ht="23.1" hidden="1" customHeight="1">
      <c r="A48" s="80" t="s">
        <v>22</v>
      </c>
      <c r="B48" s="63" t="s">
        <v>4</v>
      </c>
      <c r="C48" s="64" t="str">
        <f>[7]Ит.пр!C6</f>
        <v>РОТАРЬ Анастасия Анатольевна</v>
      </c>
      <c r="D48" s="36" t="str">
        <f>[7]Ит.пр!D6</f>
        <v>01.11.01, КМС</v>
      </c>
      <c r="E48" s="36" t="str">
        <f>[7]Ит.пр!E6</f>
        <v>СФО</v>
      </c>
      <c r="F48" s="36" t="str">
        <f>[7]Ит.пр!F6</f>
        <v xml:space="preserve">Иркутская, Ангарск,МО </v>
      </c>
      <c r="G48" s="36"/>
      <c r="H48" s="37" t="str">
        <f>[7]Ит.пр!H6</f>
        <v>Карпова Н.В</v>
      </c>
      <c r="I48" s="60"/>
      <c r="J48" s="61"/>
    </row>
    <row r="49" spans="1:10" ht="23.1" hidden="1" customHeight="1">
      <c r="A49" s="81"/>
      <c r="B49" s="55" t="s">
        <v>5</v>
      </c>
      <c r="C49" s="65" t="str">
        <f>[7]Ит.пр!C7</f>
        <v>ГРАДОБОЕВА Екатерина Андреевна</v>
      </c>
      <c r="D49" s="35" t="str">
        <f>[7]Ит.пр!D7</f>
        <v>07.03.00, 2р</v>
      </c>
      <c r="E49" s="35" t="str">
        <f>[7]Ит.пр!E7</f>
        <v>СФО</v>
      </c>
      <c r="F49" s="35" t="str">
        <f>[7]Ит.пр!F7</f>
        <v>Иркутская, Ангарск, МО</v>
      </c>
      <c r="G49" s="35"/>
      <c r="H49" s="38" t="str">
        <f>[7]Ит.пр!H7</f>
        <v>Ефимов НН</v>
      </c>
      <c r="I49" s="60"/>
      <c r="J49" s="61"/>
    </row>
    <row r="50" spans="1:10" ht="23.1" hidden="1" customHeight="1">
      <c r="A50" s="81"/>
      <c r="B50" s="55" t="s">
        <v>6</v>
      </c>
      <c r="C50" s="65" t="str">
        <f>[7]Ит.пр!C8</f>
        <v>ЛАЗУТКИНА Ирина Владимировна</v>
      </c>
      <c r="D50" s="35" t="str">
        <f>[7]Ит.пр!D8</f>
        <v>08.10.00, 1р</v>
      </c>
      <c r="E50" s="35" t="str">
        <f>[7]Ит.пр!E8</f>
        <v>СФО</v>
      </c>
      <c r="F50" s="35" t="str">
        <f>[7]Ит.пр!F8</f>
        <v>Алтайский, Бийск, МО</v>
      </c>
      <c r="G50" s="35"/>
      <c r="H50" s="38" t="str">
        <f>[7]Ит.пр!H8</f>
        <v>Паринова ТВ Шалюта ПВ</v>
      </c>
      <c r="I50" s="60"/>
      <c r="J50" s="61"/>
    </row>
    <row r="51" spans="1:10" ht="23.1" hidden="1" customHeight="1" thickBot="1">
      <c r="A51" s="82"/>
      <c r="B51" s="57" t="s">
        <v>6</v>
      </c>
      <c r="C51" s="66" t="str">
        <f>[7]Ит.пр!C9</f>
        <v>БОЙКО Анастасия Александровна</v>
      </c>
      <c r="D51" s="39" t="str">
        <f>[7]Ит.пр!D9</f>
        <v>07.05.00, 1р</v>
      </c>
      <c r="E51" s="39" t="str">
        <f>[7]Ит.пр!E9</f>
        <v>СФО</v>
      </c>
      <c r="F51" s="39" t="str">
        <f>[7]Ит.пр!F9</f>
        <v>Красноярский, Красноярск</v>
      </c>
      <c r="G51" s="39"/>
      <c r="H51" s="40" t="str">
        <f>[7]Ит.пр!H9</f>
        <v>Калентьев В.И. Хориков В.А.</v>
      </c>
      <c r="I51" s="60"/>
    </row>
    <row r="52" spans="1:10" ht="23.1" hidden="1" customHeight="1" thickBot="1">
      <c r="A52" s="1"/>
      <c r="B52" s="41"/>
      <c r="C52" s="10"/>
      <c r="D52" s="10"/>
      <c r="E52" s="26"/>
      <c r="F52" s="10"/>
      <c r="G52" s="10"/>
      <c r="H52" s="21"/>
      <c r="I52" s="60"/>
      <c r="J52" s="61"/>
    </row>
    <row r="53" spans="1:10" ht="23.1" hidden="1" customHeight="1">
      <c r="A53" s="87" t="s">
        <v>24</v>
      </c>
      <c r="B53" s="63" t="s">
        <v>4</v>
      </c>
      <c r="C53" s="67" t="str">
        <f>[12]Ит.пр!C6</f>
        <v>ПИСКУНОВА Диана Константиновна</v>
      </c>
      <c r="D53" s="48" t="str">
        <f>[12]Ит.пр!D6</f>
        <v>22.08.01, КМС</v>
      </c>
      <c r="E53" s="48" t="str">
        <f>[12]Ит.пр!E6</f>
        <v>СФО</v>
      </c>
      <c r="F53" s="48" t="str">
        <f>[12]Ит.пр!F6</f>
        <v>Красноярский, Назарово</v>
      </c>
      <c r="G53" s="48"/>
      <c r="H53" s="49" t="str">
        <f>[12]Ит.пр!H6</f>
        <v>Сарбадаков В.П.</v>
      </c>
      <c r="I53" s="60"/>
      <c r="J53" s="61"/>
    </row>
    <row r="54" spans="1:10" ht="23.1" hidden="1" customHeight="1">
      <c r="A54" s="88"/>
      <c r="B54" s="55" t="s">
        <v>5</v>
      </c>
      <c r="C54" s="68" t="str">
        <f>[12]Ит.пр!C7</f>
        <v>СМУТКИНА Полина</v>
      </c>
      <c r="D54" s="47" t="str">
        <f>[12]Ит.пр!D7</f>
        <v>03.08.00, 1р</v>
      </c>
      <c r="E54" s="47" t="str">
        <f>[12]Ит.пр!E7</f>
        <v>СФО</v>
      </c>
      <c r="F54" s="47" t="str">
        <f>[12]Ит.пр!F7</f>
        <v>Алтайский, Заринск, МО</v>
      </c>
      <c r="G54" s="47"/>
      <c r="H54" s="50" t="str">
        <f>[12]Ит.пр!H7</f>
        <v>Блинов А.В.</v>
      </c>
      <c r="I54" s="60"/>
      <c r="J54" s="61"/>
    </row>
    <row r="55" spans="1:10" ht="23.1" hidden="1" customHeight="1">
      <c r="A55" s="88"/>
      <c r="B55" s="55" t="s">
        <v>6</v>
      </c>
      <c r="C55" s="68" t="str">
        <f>[12]Ит.пр!C8</f>
        <v>ЯДРИНА Анастасия Алексеевна</v>
      </c>
      <c r="D55" s="47" t="str">
        <f>[12]Ит.пр!D8</f>
        <v>28.12.02, КМС</v>
      </c>
      <c r="E55" s="47" t="str">
        <f>[12]Ит.пр!E8</f>
        <v>СФО</v>
      </c>
      <c r="F55" s="47" t="str">
        <f>[12]Ит.пр!F8</f>
        <v>Новосибирская, Новосибирск, МО</v>
      </c>
      <c r="G55" s="47"/>
      <c r="H55" s="50" t="str">
        <f>[12]Ит.пр!H8</f>
        <v>Сабитова.Л.Б  Якубенко К.А</v>
      </c>
      <c r="I55" s="60"/>
      <c r="J55" s="61"/>
    </row>
    <row r="56" spans="1:10" ht="23.1" hidden="1" customHeight="1" thickBot="1">
      <c r="A56" s="89"/>
      <c r="B56" s="57" t="s">
        <v>6</v>
      </c>
      <c r="C56" s="69" t="str">
        <f>[12]Ит.пр!C9</f>
        <v>ВАГНЕР Элизабэт Рудольфовна</v>
      </c>
      <c r="D56" s="51" t="str">
        <f>[12]Ит.пр!D9</f>
        <v>13.04.01, 2р</v>
      </c>
      <c r="E56" s="51" t="str">
        <f>[12]Ит.пр!E9</f>
        <v>СФО</v>
      </c>
      <c r="F56" s="51" t="str">
        <f>[12]Ит.пр!F9</f>
        <v>Красноярский, Лесосибирск, МО</v>
      </c>
      <c r="G56" s="51"/>
      <c r="H56" s="52" t="str">
        <f>[12]Ит.пр!H9</f>
        <v>Галкин В.Ф.</v>
      </c>
      <c r="I56" s="60"/>
    </row>
    <row r="57" spans="1:10" ht="23.1" hidden="1" customHeight="1">
      <c r="B57" s="12"/>
      <c r="C57" s="3"/>
      <c r="D57" s="4"/>
      <c r="E57" s="4"/>
      <c r="F57" s="5"/>
      <c r="G57" s="5"/>
      <c r="H57" s="3"/>
      <c r="I57" s="70">
        <f>[8]Ит.пр!I6</f>
        <v>0</v>
      </c>
      <c r="J57" s="62"/>
    </row>
    <row r="58" spans="1:10" ht="23.1" hidden="1" customHeight="1">
      <c r="A58" s="1"/>
      <c r="B58" s="2"/>
      <c r="C58" s="3"/>
      <c r="D58" s="4"/>
      <c r="E58" s="4"/>
      <c r="F58" s="5"/>
      <c r="G58" s="5"/>
      <c r="H58" s="3"/>
      <c r="I58" s="3">
        <f>[8]Ит.пр!I8</f>
        <v>0</v>
      </c>
      <c r="J58" s="62"/>
    </row>
    <row r="59" spans="1:10" ht="23.1" customHeight="1">
      <c r="A59" s="1"/>
      <c r="B59" s="24" t="str">
        <f>[9]реквизиты!$A$6</f>
        <v>Гл. судья, судья ВК</v>
      </c>
      <c r="C59" s="6"/>
      <c r="D59" s="6"/>
      <c r="E59" s="27"/>
      <c r="F59" s="24" t="str">
        <f>[9]реквизиты!$G$6</f>
        <v>С.Ю. Аткунов</v>
      </c>
      <c r="G59" s="24"/>
      <c r="H59" s="6"/>
      <c r="I59" s="60"/>
      <c r="J59" s="61"/>
    </row>
    <row r="60" spans="1:10" ht="23.1" customHeight="1">
      <c r="A60" s="1"/>
      <c r="B60" s="24"/>
      <c r="C60" s="7"/>
      <c r="D60" s="7"/>
      <c r="E60" s="28"/>
      <c r="F60" s="23" t="str">
        <f>[9]реквизиты!$G$7</f>
        <v>/г.Горно-Алтайск/</v>
      </c>
      <c r="G60" s="23"/>
      <c r="H60" s="7"/>
      <c r="I60" s="60"/>
      <c r="J60" s="61"/>
    </row>
    <row r="61" spans="1:10" ht="23.1" customHeight="1">
      <c r="A61" s="1"/>
      <c r="B61" s="24" t="str">
        <f>[9]реквизиты!$A$8</f>
        <v>Гл. секретарь, судья ВК</v>
      </c>
      <c r="C61" s="7"/>
      <c r="D61" s="7"/>
      <c r="E61" s="28"/>
      <c r="F61" s="24" t="str">
        <f>[9]реквизиты!$G$8</f>
        <v>Д.Е.Вышегородцев</v>
      </c>
      <c r="G61" s="24"/>
      <c r="H61" s="6"/>
      <c r="I61" s="60"/>
    </row>
    <row r="62" spans="1:10" ht="23.1" customHeight="1">
      <c r="C62" s="1"/>
      <c r="F62" t="str">
        <f>[9]реквизиты!$G$9</f>
        <v>/Томск/</v>
      </c>
      <c r="H62" s="7"/>
      <c r="I62" s="60"/>
    </row>
    <row r="63" spans="1:10" ht="9" customHeight="1"/>
    <row r="64" spans="1:10" ht="29.25" customHeight="1">
      <c r="J64" s="1"/>
    </row>
    <row r="65" spans="19:19" ht="12" customHeight="1"/>
    <row r="66" spans="19:19" ht="21.75" customHeight="1"/>
    <row r="67" spans="19:19" ht="12" customHeight="1"/>
    <row r="68" spans="19:19" ht="12" customHeight="1"/>
    <row r="73" spans="19:19">
      <c r="S73" t="s">
        <v>11</v>
      </c>
    </row>
  </sheetData>
  <mergeCells count="28">
    <mergeCell ref="G6:G7"/>
    <mergeCell ref="H6:H7"/>
    <mergeCell ref="I6:I7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A8:A11"/>
    <mergeCell ref="I8:I9"/>
    <mergeCell ref="J12:J13"/>
    <mergeCell ref="A13:A16"/>
    <mergeCell ref="A18:A21"/>
    <mergeCell ref="J8:J9"/>
    <mergeCell ref="I10:I11"/>
    <mergeCell ref="J10:J11"/>
    <mergeCell ref="A48:A51"/>
    <mergeCell ref="A53:A56"/>
    <mergeCell ref="A23:A26"/>
    <mergeCell ref="A28:A31"/>
    <mergeCell ref="A33:A36"/>
    <mergeCell ref="A38:A41"/>
    <mergeCell ref="A43:A46"/>
  </mergeCells>
  <conditionalFormatting sqref="G17 G22 G27 G32 G37 G42 G47 G52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64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zoomScaleNormal="100" workbookViewId="0">
      <selection activeCell="C38" sqref="C38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73" t="s">
        <v>7</v>
      </c>
      <c r="B1" s="73"/>
      <c r="C1" s="73"/>
      <c r="D1" s="73"/>
      <c r="E1" s="73"/>
      <c r="F1" s="73"/>
      <c r="G1" s="73"/>
      <c r="H1" s="73"/>
      <c r="I1" s="73"/>
    </row>
    <row r="2" spans="1:10" ht="17.25" customHeight="1">
      <c r="A2" s="74" t="s">
        <v>8</v>
      </c>
      <c r="B2" s="74"/>
      <c r="C2" s="74"/>
      <c r="D2" s="74"/>
      <c r="E2" s="74"/>
      <c r="F2" s="74"/>
      <c r="G2" s="74"/>
      <c r="H2" s="74"/>
      <c r="I2" s="74"/>
    </row>
    <row r="3" spans="1:10" ht="40.5" customHeight="1">
      <c r="A3" s="93" t="str">
        <f>[9]реквизиты!$A$2</f>
        <v>Первенство Сибирского федерального округа по самбо среди девушек 2000-01г.р.</v>
      </c>
      <c r="B3" s="93"/>
      <c r="C3" s="93"/>
      <c r="D3" s="93"/>
      <c r="E3" s="93"/>
      <c r="F3" s="93"/>
      <c r="G3" s="93"/>
      <c r="H3" s="93"/>
      <c r="I3" s="93"/>
    </row>
    <row r="4" spans="1:10" ht="16.5" customHeight="1" thickBot="1">
      <c r="A4" s="74" t="str">
        <f>[9]реквизиты!$A$3</f>
        <v>21-24 декабря 2017г.                                              г.Красноярск</v>
      </c>
      <c r="B4" s="74"/>
      <c r="C4" s="74"/>
      <c r="D4" s="74"/>
      <c r="E4" s="74"/>
      <c r="F4" s="74"/>
      <c r="G4" s="74"/>
      <c r="H4" s="74"/>
      <c r="I4" s="74"/>
    </row>
    <row r="5" spans="1:10" ht="3.75" hidden="1" customHeight="1" thickBot="1">
      <c r="A5" s="74"/>
      <c r="B5" s="74"/>
      <c r="C5" s="74"/>
      <c r="D5" s="74"/>
      <c r="E5" s="74"/>
      <c r="F5" s="74"/>
      <c r="G5" s="74"/>
      <c r="H5" s="74"/>
      <c r="I5" s="74"/>
    </row>
    <row r="6" spans="1:10" ht="11.1" customHeight="1">
      <c r="B6" s="83" t="s">
        <v>0</v>
      </c>
      <c r="C6" s="85" t="s">
        <v>1</v>
      </c>
      <c r="D6" s="85" t="s">
        <v>2</v>
      </c>
      <c r="E6" s="85" t="s">
        <v>15</v>
      </c>
      <c r="F6" s="85" t="s">
        <v>16</v>
      </c>
      <c r="G6" s="91"/>
      <c r="H6" s="76" t="s">
        <v>3</v>
      </c>
      <c r="I6" s="78"/>
    </row>
    <row r="7" spans="1:10" ht="13.5" customHeight="1" thickBot="1">
      <c r="B7" s="84"/>
      <c r="C7" s="86"/>
      <c r="D7" s="86"/>
      <c r="E7" s="86"/>
      <c r="F7" s="86"/>
      <c r="G7" s="92"/>
      <c r="H7" s="77"/>
      <c r="I7" s="78"/>
    </row>
    <row r="8" spans="1:10" ht="23.1" hidden="1" customHeight="1">
      <c r="A8" s="80" t="s">
        <v>23</v>
      </c>
      <c r="B8" s="53" t="s">
        <v>4</v>
      </c>
      <c r="C8" s="64" t="str">
        <f>[13]ит.пр!C6</f>
        <v>МОЖЕЙКО Алексей Викторович</v>
      </c>
      <c r="D8" s="36" t="str">
        <f>[13]ит.пр!D6</f>
        <v>13.08.00, 1р</v>
      </c>
      <c r="E8" s="36" t="str">
        <f>[13]ит.пр!E6</f>
        <v>СФО</v>
      </c>
      <c r="F8" s="36" t="str">
        <f>[13]ит.пр!F6</f>
        <v>Томская, Томск</v>
      </c>
      <c r="G8" s="36"/>
      <c r="H8" s="37" t="str">
        <f>[13]ит.пр!H6</f>
        <v>Попов А.Н.</v>
      </c>
      <c r="I8" s="79"/>
      <c r="J8" s="90"/>
    </row>
    <row r="9" spans="1:10" ht="23.1" hidden="1" customHeight="1">
      <c r="A9" s="81"/>
      <c r="B9" s="54" t="s">
        <v>5</v>
      </c>
      <c r="C9" s="65" t="str">
        <f>[13]ит.пр!C7</f>
        <v>МАЛЫГИН Владимир Николаевич</v>
      </c>
      <c r="D9" s="35" t="str">
        <f>[13]ит.пр!D7</f>
        <v>10.03.01, 1р</v>
      </c>
      <c r="E9" s="35" t="str">
        <f>[13]ит.пр!E7</f>
        <v>СФО</v>
      </c>
      <c r="F9" s="35" t="str">
        <f>[13]ит.пр!F7</f>
        <v>Алтайский, Бийск, МО</v>
      </c>
      <c r="G9" s="35"/>
      <c r="H9" s="38" t="str">
        <f>[13]ит.пр!H7</f>
        <v>Первов В.И., Гаврилов В.В.</v>
      </c>
      <c r="I9" s="79"/>
      <c r="J9" s="90"/>
    </row>
    <row r="10" spans="1:10" ht="23.1" hidden="1" customHeight="1">
      <c r="A10" s="81"/>
      <c r="B10" s="55" t="s">
        <v>6</v>
      </c>
      <c r="C10" s="65" t="str">
        <f>[13]ит.пр!C8</f>
        <v>МИХАЙЛОВ Максим Владимирович</v>
      </c>
      <c r="D10" s="35" t="str">
        <f>[13]ит.пр!D8</f>
        <v>13.09.00, КМС</v>
      </c>
      <c r="E10" s="35" t="str">
        <f>[13]ит.пр!E8</f>
        <v>СФО</v>
      </c>
      <c r="F10" s="35" t="str">
        <f>[13]ит.пр!F8</f>
        <v>Р.Бурятия, Улан-Удэ, МО</v>
      </c>
      <c r="G10" s="35"/>
      <c r="H10" s="38" t="str">
        <f>[13]ит.пр!H8</f>
        <v>Кобылкин А.В</v>
      </c>
      <c r="I10" s="79"/>
      <c r="J10" s="90"/>
    </row>
    <row r="11" spans="1:10" ht="23.1" hidden="1" customHeight="1" thickBot="1">
      <c r="A11" s="82"/>
      <c r="B11" s="57" t="s">
        <v>6</v>
      </c>
      <c r="C11" s="66" t="str">
        <f>[13]ит.пр!C9</f>
        <v>ИВАНОВ Сергей Витальевич</v>
      </c>
      <c r="D11" s="39" t="str">
        <f>[13]ит.пр!D9</f>
        <v>23.04.00, 1р</v>
      </c>
      <c r="E11" s="39" t="str">
        <f>[13]ит.пр!E9</f>
        <v>СФО</v>
      </c>
      <c r="F11" s="39" t="str">
        <f>[13]ит.пр!F9</f>
        <v>Иркутская, Иркутск, МО</v>
      </c>
      <c r="G11" s="39"/>
      <c r="H11" s="40" t="str">
        <f>[13]ит.пр!H9</f>
        <v xml:space="preserve">Томский А.А. Нечесов А.Ю. </v>
      </c>
      <c r="I11" s="79"/>
      <c r="J11" s="90"/>
    </row>
    <row r="12" spans="1:10" ht="23.1" hidden="1" customHeight="1" thickBot="1">
      <c r="B12" s="8"/>
      <c r="C12" s="9"/>
      <c r="D12" s="9"/>
      <c r="E12" s="25"/>
      <c r="F12" s="9"/>
      <c r="G12" s="58"/>
      <c r="H12" s="9"/>
      <c r="I12" s="60"/>
      <c r="J12" s="90"/>
    </row>
    <row r="13" spans="1:10" ht="23.1" hidden="1" customHeight="1">
      <c r="A13" s="80" t="s">
        <v>25</v>
      </c>
      <c r="B13" s="63" t="s">
        <v>4</v>
      </c>
      <c r="C13" s="64" t="str">
        <f>[2]Ит.пр!C6</f>
        <v>ТРИГУБОВА Юлия Дмитриевна</v>
      </c>
      <c r="D13" s="36" t="str">
        <f>[2]Ит.пр!D6</f>
        <v>25.12.01, КМС</v>
      </c>
      <c r="E13" s="36" t="str">
        <f>[2]Ит.пр!E6</f>
        <v>СФО</v>
      </c>
      <c r="F13" s="36" t="str">
        <f>[2]Ит.пр!F6</f>
        <v>Новосибирская, Новосибирск, МО</v>
      </c>
      <c r="G13" s="36"/>
      <c r="H13" s="37" t="str">
        <f>[2]Ит.пр!H6</f>
        <v>Брыков.И.А Вингородов П.А</v>
      </c>
      <c r="I13" s="60"/>
      <c r="J13" s="90"/>
    </row>
    <row r="14" spans="1:10" ht="23.1" hidden="1" customHeight="1">
      <c r="A14" s="81"/>
      <c r="B14" s="55" t="s">
        <v>5</v>
      </c>
      <c r="C14" s="65" t="str">
        <f>[2]Ит.пр!C7</f>
        <v xml:space="preserve">ДАНИЛЕНКО Дарья Игоревна </v>
      </c>
      <c r="D14" s="35" t="str">
        <f>[2]Ит.пр!D7</f>
        <v>11.06.02, 1р</v>
      </c>
      <c r="E14" s="35" t="str">
        <f>[2]Ит.пр!E7</f>
        <v>СФО</v>
      </c>
      <c r="F14" s="35" t="str">
        <f>[2]Ит.пр!F7</f>
        <v>Алтайский, Заринск, МО</v>
      </c>
      <c r="G14" s="35"/>
      <c r="H14" s="38" t="str">
        <f>[2]Ит.пр!H7</f>
        <v>Блинов А.В.</v>
      </c>
      <c r="I14" s="60"/>
    </row>
    <row r="15" spans="1:10" ht="23.1" hidden="1" customHeight="1">
      <c r="A15" s="81"/>
      <c r="B15" s="55" t="s">
        <v>6</v>
      </c>
      <c r="C15" s="65" t="str">
        <f>[2]Ит.пр!C8</f>
        <v>МАНЗЯ Софья Андреевна</v>
      </c>
      <c r="D15" s="35" t="str">
        <f>[2]Ит.пр!D8</f>
        <v>12.07.02, 1р</v>
      </c>
      <c r="E15" s="35" t="str">
        <f>[2]Ит.пр!E8</f>
        <v>СФО</v>
      </c>
      <c r="F15" s="35" t="str">
        <f>[2]Ит.пр!F8</f>
        <v>Иркутская, Иркутск, Д</v>
      </c>
      <c r="G15" s="35"/>
      <c r="H15" s="38" t="str">
        <f>[2]Ит.пр!H8</f>
        <v>Магура И.Б., Дубинский А.В.</v>
      </c>
      <c r="I15" s="60"/>
    </row>
    <row r="16" spans="1:10" ht="23.1" hidden="1" customHeight="1" thickBot="1">
      <c r="A16" s="82"/>
      <c r="B16" s="57" t="s">
        <v>6</v>
      </c>
      <c r="C16" s="66" t="str">
        <f>[2]Ит.пр!C9</f>
        <v>ВОЛГАЕВА Екатерина Владимировна</v>
      </c>
      <c r="D16" s="39" t="str">
        <f>[2]Ит.пр!D9</f>
        <v>01.12.01, 3р</v>
      </c>
      <c r="E16" s="39" t="str">
        <f>[2]Ит.пр!E9</f>
        <v>СФО</v>
      </c>
      <c r="F16" s="39" t="str">
        <f>[2]Ит.пр!F9</f>
        <v>Красноярский, Канск</v>
      </c>
      <c r="G16" s="39"/>
      <c r="H16" s="40" t="str">
        <f>[2]Ит.пр!H9</f>
        <v>Ледже А.Б.</v>
      </c>
      <c r="I16" s="60"/>
    </row>
    <row r="17" spans="1:10" ht="23.1" hidden="1" customHeight="1" thickBot="1">
      <c r="B17" s="13"/>
      <c r="C17" s="9"/>
      <c r="D17" s="9"/>
      <c r="E17" s="25"/>
      <c r="F17" s="9"/>
      <c r="G17" s="9"/>
      <c r="H17" s="9"/>
      <c r="I17" s="60"/>
      <c r="J17" s="61"/>
    </row>
    <row r="18" spans="1:10" ht="23.1" hidden="1" customHeight="1">
      <c r="A18" s="80" t="s">
        <v>9</v>
      </c>
      <c r="B18" s="63" t="s">
        <v>4</v>
      </c>
      <c r="C18" s="64" t="str">
        <f>[3]Ит.пр!C6</f>
        <v>КОВАЛЕВА Александра Владимировна</v>
      </c>
      <c r="D18" s="36" t="str">
        <f>[3]Ит.пр!D6</f>
        <v>16.12.00, 1р</v>
      </c>
      <c r="E18" s="36" t="str">
        <f>[3]Ит.пр!E6</f>
        <v>СФО</v>
      </c>
      <c r="F18" s="36" t="str">
        <f>[3]Ит.пр!F6</f>
        <v>Р.Бурятия, Улан-Удэ</v>
      </c>
      <c r="G18" s="36"/>
      <c r="H18" s="37" t="str">
        <f>[3]Ит.пр!H6</f>
        <v>Леликов А.И.</v>
      </c>
      <c r="I18" s="60"/>
      <c r="J18" s="61"/>
    </row>
    <row r="19" spans="1:10" ht="23.1" hidden="1" customHeight="1">
      <c r="A19" s="81"/>
      <c r="B19" s="55" t="s">
        <v>5</v>
      </c>
      <c r="C19" s="65" t="str">
        <f>[3]Ит.пр!C7</f>
        <v>КОЛОМЕЙЦЕВА Каролина Николаевна</v>
      </c>
      <c r="D19" s="35" t="str">
        <f>[3]Ит.пр!D7</f>
        <v>27.09.00, 1р</v>
      </c>
      <c r="E19" s="35" t="str">
        <f>[3]Ит.пр!E7</f>
        <v>СФО</v>
      </c>
      <c r="F19" s="35" t="str">
        <f>[3]Ит.пр!F7</f>
        <v>Красноярский, МО,   Сосновоборск</v>
      </c>
      <c r="G19" s="35"/>
      <c r="H19" s="38" t="str">
        <f>[3]Ит.пр!H7</f>
        <v xml:space="preserve">Батурин А.В.                          </v>
      </c>
      <c r="I19" s="60"/>
      <c r="J19" s="61"/>
    </row>
    <row r="20" spans="1:10" ht="23.1" hidden="1" customHeight="1">
      <c r="A20" s="81"/>
      <c r="B20" s="55" t="s">
        <v>6</v>
      </c>
      <c r="C20" s="65" t="str">
        <f>[3]Ит.пр!C8</f>
        <v>СОЛДАТОВА Валерия Георгиевна</v>
      </c>
      <c r="D20" s="35" t="str">
        <f>[3]Ит.пр!D8</f>
        <v>05.02.01, 1р</v>
      </c>
      <c r="E20" s="35" t="str">
        <f>[3]Ит.пр!E8</f>
        <v>СФО</v>
      </c>
      <c r="F20" s="35" t="str">
        <f>[3]Ит.пр!F8</f>
        <v>Р.Бурятия, Улан-Удэ</v>
      </c>
      <c r="G20" s="35"/>
      <c r="H20" s="38" t="str">
        <f>[3]Ит.пр!H8</f>
        <v>Леликов А.И.</v>
      </c>
      <c r="I20" s="60"/>
      <c r="J20" s="61"/>
    </row>
    <row r="21" spans="1:10" ht="23.1" hidden="1" customHeight="1" thickBot="1">
      <c r="A21" s="82"/>
      <c r="B21" s="57" t="s">
        <v>6</v>
      </c>
      <c r="C21" s="66" t="str">
        <f>[3]Ит.пр!C9</f>
        <v>ТОКТОБОЛОТ Кызы Сезим</v>
      </c>
      <c r="D21" s="39" t="str">
        <f>[3]Ит.пр!D9</f>
        <v>04.11.01, КМС</v>
      </c>
      <c r="E21" s="39" t="str">
        <f>[3]Ит.пр!E9</f>
        <v>СФО</v>
      </c>
      <c r="F21" s="39" t="str">
        <f>[3]Ит.пр!F9</f>
        <v>Новосибирская, Новосибирск, МО</v>
      </c>
      <c r="G21" s="39"/>
      <c r="H21" s="40" t="str">
        <f>[3]Ит.пр!H9</f>
        <v>Завалищев.В.С</v>
      </c>
      <c r="I21" s="60"/>
    </row>
    <row r="22" spans="1:10" ht="23.1" hidden="1" customHeight="1" thickBot="1">
      <c r="A22" s="30"/>
      <c r="B22" s="12"/>
      <c r="C22" s="34"/>
      <c r="D22" s="16"/>
      <c r="E22" s="16"/>
      <c r="F22" s="17"/>
      <c r="G22" s="9"/>
      <c r="H22" s="20"/>
      <c r="I22" s="60"/>
      <c r="J22" s="61"/>
    </row>
    <row r="23" spans="1:10" ht="23.1" hidden="1" customHeight="1">
      <c r="A23" s="80" t="s">
        <v>10</v>
      </c>
      <c r="B23" s="63" t="s">
        <v>4</v>
      </c>
      <c r="C23" s="64" t="str">
        <f>[4]Ит.пр!C6</f>
        <v>ЛАНГ Кристнина Сергеевна</v>
      </c>
      <c r="D23" s="36" t="str">
        <f>[4]Ит.пр!D6</f>
        <v>04.05.02, КМС</v>
      </c>
      <c r="E23" s="36" t="str">
        <f>[4]Ит.пр!E6</f>
        <v>СФО</v>
      </c>
      <c r="F23" s="36" t="str">
        <f>[4]Ит.пр!F6</f>
        <v>Алтайский, Заринск, МО</v>
      </c>
      <c r="G23" s="36"/>
      <c r="H23" s="37" t="str">
        <f>[4]Ит.пр!H6</f>
        <v>Блинов А.В.</v>
      </c>
      <c r="I23" s="60"/>
      <c r="J23" s="61"/>
    </row>
    <row r="24" spans="1:10" ht="23.1" hidden="1" customHeight="1">
      <c r="A24" s="81"/>
      <c r="B24" s="55" t="s">
        <v>5</v>
      </c>
      <c r="C24" s="65" t="str">
        <f>[4]Ит.пр!C7</f>
        <v>ЮГАЙ Дарья Романовна</v>
      </c>
      <c r="D24" s="35" t="str">
        <f>[4]Ит.пр!D7</f>
        <v>08.10.01, 1р</v>
      </c>
      <c r="E24" s="35" t="str">
        <f>[4]Ит.пр!E7</f>
        <v>СФО</v>
      </c>
      <c r="F24" s="35" t="str">
        <f>[4]Ит.пр!F7</f>
        <v>Красноярский, МО,   Сосновоборск</v>
      </c>
      <c r="G24" s="35"/>
      <c r="H24" s="38" t="str">
        <f>[4]Ит.пр!H7</f>
        <v>Узекин М.В.</v>
      </c>
      <c r="I24" s="60"/>
      <c r="J24" s="61"/>
    </row>
    <row r="25" spans="1:10" ht="23.1" hidden="1" customHeight="1">
      <c r="A25" s="81"/>
      <c r="B25" s="55" t="s">
        <v>6</v>
      </c>
      <c r="C25" s="65" t="str">
        <f>[4]Ит.пр!C8</f>
        <v>ВАСИЛЬЕВА Влада Андреевна</v>
      </c>
      <c r="D25" s="35" t="str">
        <f>[4]Ит.пр!D8</f>
        <v>16.06.01, 1р</v>
      </c>
      <c r="E25" s="35" t="str">
        <f>[4]Ит.пр!E8</f>
        <v>СФО</v>
      </c>
      <c r="F25" s="35" t="str">
        <f>[4]Ит.пр!F8</f>
        <v>Новосибирская, Новосибирск, МО</v>
      </c>
      <c r="G25" s="35"/>
      <c r="H25" s="38" t="str">
        <f>[4]Ит.пр!H8</f>
        <v>Сабитова.Л.Б  Якубенко К.А</v>
      </c>
      <c r="I25" s="60"/>
      <c r="J25" s="61"/>
    </row>
    <row r="26" spans="1:10" ht="23.1" hidden="1" customHeight="1" thickBot="1">
      <c r="A26" s="82"/>
      <c r="B26" s="57" t="s">
        <v>6</v>
      </c>
      <c r="C26" s="66" t="str">
        <f>[4]Ит.пр!C9</f>
        <v>ГОРБУНОВА Анастасия Евгеньевна</v>
      </c>
      <c r="D26" s="39" t="str">
        <f>[4]Ит.пр!D9</f>
        <v>10.02.01, 1р</v>
      </c>
      <c r="E26" s="39" t="str">
        <f>[4]Ит.пр!E9</f>
        <v>СФО</v>
      </c>
      <c r="F26" s="39" t="str">
        <f>[4]Ит.пр!F9</f>
        <v>Томская, Северск, МО</v>
      </c>
      <c r="G26" s="39"/>
      <c r="H26" s="40" t="str">
        <f>[4]Ит.пр!H9</f>
        <v>Вахмистрова Н.А., Вышегородцев Д.Е.</v>
      </c>
      <c r="I26" s="60"/>
    </row>
    <row r="27" spans="1:10" ht="23.1" hidden="1" customHeight="1" thickBot="1">
      <c r="A27" s="30"/>
      <c r="B27" s="12"/>
      <c r="C27" s="34"/>
      <c r="D27" s="16"/>
      <c r="E27" s="16"/>
      <c r="F27" s="17"/>
      <c r="G27" s="17"/>
      <c r="H27" s="20"/>
      <c r="I27" s="60"/>
      <c r="J27" s="61"/>
    </row>
    <row r="28" spans="1:10" ht="23.1" hidden="1" customHeight="1">
      <c r="A28" s="80" t="s">
        <v>18</v>
      </c>
      <c r="B28" s="63" t="s">
        <v>4</v>
      </c>
      <c r="C28" s="64" t="str">
        <f>[5]Ит.пр!C6</f>
        <v>ИВАНОВА Ирина Владимировна</v>
      </c>
      <c r="D28" s="36" t="str">
        <f>[5]Ит.пр!D6</f>
        <v>24.01.01, КМС</v>
      </c>
      <c r="E28" s="36" t="str">
        <f>[5]Ит.пр!E6</f>
        <v>СФО</v>
      </c>
      <c r="F28" s="36" t="str">
        <f>[5]Ит.пр!F6</f>
        <v>Новосибирская, Новосибирск, МО</v>
      </c>
      <c r="G28" s="36"/>
      <c r="H28" s="37" t="str">
        <f>[5]Ит.пр!H6</f>
        <v>Лепяхов С.В. Лепяхова Н.А</v>
      </c>
      <c r="I28" s="60"/>
      <c r="J28" s="61"/>
    </row>
    <row r="29" spans="1:10" ht="23.1" hidden="1" customHeight="1">
      <c r="A29" s="81"/>
      <c r="B29" s="55" t="s">
        <v>5</v>
      </c>
      <c r="C29" s="65" t="str">
        <f>[5]Ит.пр!C7</f>
        <v>КРИВЕНКО Анна Сергеевна</v>
      </c>
      <c r="D29" s="35" t="str">
        <f>[5]Ит.пр!D7</f>
        <v>27.08.00, КМС</v>
      </c>
      <c r="E29" s="35" t="str">
        <f>[5]Ит.пр!E7</f>
        <v>СФО</v>
      </c>
      <c r="F29" s="35" t="str">
        <f>[5]Ит.пр!F7</f>
        <v>Алтайский, Барнаул, СС</v>
      </c>
      <c r="G29" s="35"/>
      <c r="H29" s="38" t="str">
        <f>[5]Ит.пр!H7</f>
        <v>Блинова О.С., Зайцев О.В.</v>
      </c>
      <c r="I29" s="60"/>
      <c r="J29" s="61"/>
    </row>
    <row r="30" spans="1:10" ht="23.1" hidden="1" customHeight="1">
      <c r="A30" s="81"/>
      <c r="B30" s="55" t="s">
        <v>6</v>
      </c>
      <c r="C30" s="65" t="str">
        <f>[5]Ит.пр!C8</f>
        <v>КОМОЛОВА Анастасия Андреевна</v>
      </c>
      <c r="D30" s="35" t="str">
        <f>[5]Ит.пр!D8</f>
        <v>29.08.02, 1р</v>
      </c>
      <c r="E30" s="35" t="str">
        <f>[5]Ит.пр!E8</f>
        <v>СФО</v>
      </c>
      <c r="F30" s="35" t="str">
        <f>[5]Ит.пр!F8</f>
        <v>Новосибирская, Новосибирск, МО</v>
      </c>
      <c r="G30" s="35"/>
      <c r="H30" s="38" t="str">
        <f>[5]Ит.пр!H8</f>
        <v>Ведерникова.Е.В</v>
      </c>
      <c r="I30" s="60"/>
      <c r="J30" s="61"/>
    </row>
    <row r="31" spans="1:10" ht="23.1" hidden="1" customHeight="1" thickBot="1">
      <c r="A31" s="82"/>
      <c r="B31" s="57" t="s">
        <v>6</v>
      </c>
      <c r="C31" s="66" t="str">
        <f>[5]Ит.пр!C9</f>
        <v>ЕРМАКОВА Дарья Михайловна</v>
      </c>
      <c r="D31" s="39" t="str">
        <f>[5]Ит.пр!D9</f>
        <v>27.06.00, КМС</v>
      </c>
      <c r="E31" s="39" t="str">
        <f>[5]Ит.пр!E9</f>
        <v>СФО</v>
      </c>
      <c r="F31" s="39" t="str">
        <f>[5]Ит.пр!F9</f>
        <v>Иркутская, Ангарск</v>
      </c>
      <c r="G31" s="39"/>
      <c r="H31" s="40" t="str">
        <f>[5]Ит.пр!H9</f>
        <v>Карпова НВ</v>
      </c>
      <c r="I31" s="59" t="s">
        <v>14</v>
      </c>
    </row>
    <row r="32" spans="1:10" ht="23.1" hidden="1" customHeight="1" thickBot="1">
      <c r="B32" s="42"/>
      <c r="C32" s="43"/>
      <c r="D32" s="43"/>
      <c r="E32" s="44"/>
      <c r="F32" s="43"/>
      <c r="G32" s="43"/>
      <c r="H32" s="45"/>
      <c r="I32" s="60"/>
      <c r="J32" s="61"/>
    </row>
    <row r="33" spans="1:10" ht="23.1" hidden="1" customHeight="1">
      <c r="A33" s="80" t="s">
        <v>19</v>
      </c>
      <c r="B33" s="63" t="s">
        <v>4</v>
      </c>
      <c r="C33" s="64" t="str">
        <f>[10]Ит.пр!C6</f>
        <v>ХОДОСКО Анастасия Львовна</v>
      </c>
      <c r="D33" s="36" t="str">
        <f>[10]Ит.пр!D6</f>
        <v>22.01.01, КМС</v>
      </c>
      <c r="E33" s="36" t="str">
        <f>[10]Ит.пр!E6</f>
        <v>СФО</v>
      </c>
      <c r="F33" s="36" t="str">
        <f>[10]Ит.пр!F6</f>
        <v>Новосибирская, Новосибирск, МО</v>
      </c>
      <c r="G33" s="36"/>
      <c r="H33" s="37" t="str">
        <f>[10]Ит.пр!H6</f>
        <v>Цыганов С.В</v>
      </c>
      <c r="I33" s="60"/>
      <c r="J33" s="61"/>
    </row>
    <row r="34" spans="1:10" ht="23.1" hidden="1" customHeight="1">
      <c r="A34" s="81"/>
      <c r="B34" s="55" t="s">
        <v>5</v>
      </c>
      <c r="C34" s="65" t="str">
        <f>[10]Ит.пр!C7</f>
        <v>ЩЕРБАКОВА Элеонора Николаевна</v>
      </c>
      <c r="D34" s="35" t="str">
        <f>[10]Ит.пр!D7</f>
        <v>20.02.01, КМС</v>
      </c>
      <c r="E34" s="35" t="str">
        <f>[10]Ит.пр!E7</f>
        <v>СФО</v>
      </c>
      <c r="F34" s="35" t="str">
        <f>[10]Ит.пр!F7</f>
        <v>Томская, Северск, МО</v>
      </c>
      <c r="G34" s="35"/>
      <c r="H34" s="38" t="str">
        <f>[10]Ит.пр!H7</f>
        <v>Вахмистрова Н.А., Вышегородцев Д.Е.</v>
      </c>
      <c r="I34" s="60"/>
      <c r="J34" s="61"/>
    </row>
    <row r="35" spans="1:10" ht="23.1" hidden="1" customHeight="1">
      <c r="A35" s="81"/>
      <c r="B35" s="55" t="s">
        <v>6</v>
      </c>
      <c r="C35" s="65" t="str">
        <f>[10]Ит.пр!C8</f>
        <v>ПРИТУЛА Жанна Витальевна</v>
      </c>
      <c r="D35" s="35" t="str">
        <f>[10]Ит.пр!D8</f>
        <v>15.08.01, КМС</v>
      </c>
      <c r="E35" s="35" t="str">
        <f>[10]Ит.пр!E8</f>
        <v>СФО</v>
      </c>
      <c r="F35" s="35" t="str">
        <f>[10]Ит.пр!F8</f>
        <v>Алтайский, Барнаул, МО</v>
      </c>
      <c r="G35" s="35"/>
      <c r="H35" s="38" t="str">
        <f>[10]Ит.пр!H8</f>
        <v>Буторин С.П.</v>
      </c>
      <c r="I35" s="60"/>
      <c r="J35" s="61"/>
    </row>
    <row r="36" spans="1:10" ht="23.1" hidden="1" customHeight="1" thickBot="1">
      <c r="A36" s="82"/>
      <c r="B36" s="57" t="s">
        <v>6</v>
      </c>
      <c r="C36" s="66" t="str">
        <f>[10]Ит.пр!C9</f>
        <v>ТЕРЕЩЕНКО Ирина Сергеевна</v>
      </c>
      <c r="D36" s="39" t="str">
        <f>[10]Ит.пр!D9</f>
        <v>15.05.00, 1р</v>
      </c>
      <c r="E36" s="39" t="str">
        <f>[10]Ит.пр!E9</f>
        <v>СФО</v>
      </c>
      <c r="F36" s="39" t="str">
        <f>[10]Ит.пр!F9</f>
        <v>Иркутская, Ангарск, МО</v>
      </c>
      <c r="G36" s="39"/>
      <c r="H36" s="40" t="str">
        <f>[10]Ит.пр!H9</f>
        <v>Ильин Г.Г.</v>
      </c>
      <c r="I36" s="60"/>
    </row>
    <row r="37" spans="1:10" ht="23.1" hidden="1" customHeight="1" thickBot="1">
      <c r="B37" s="13"/>
      <c r="C37" s="9"/>
      <c r="D37" s="9"/>
      <c r="E37" s="25"/>
      <c r="F37" s="9"/>
      <c r="G37" s="9"/>
      <c r="H37" s="22"/>
      <c r="I37" s="60"/>
      <c r="J37" s="61"/>
    </row>
    <row r="38" spans="1:10" ht="23.1" customHeight="1">
      <c r="A38" s="80" t="s">
        <v>20</v>
      </c>
      <c r="B38" s="63" t="s">
        <v>4</v>
      </c>
      <c r="C38" s="64" t="str">
        <f>[6]Ит.пр!C6</f>
        <v>ХРАМОЙКИНА Дарья Сергеевна</v>
      </c>
      <c r="D38" s="36" t="str">
        <f>[6]Ит.пр!D6</f>
        <v>24.03.01, 1р</v>
      </c>
      <c r="E38" s="36" t="str">
        <f>[6]Ит.пр!E6</f>
        <v>СФО</v>
      </c>
      <c r="F38" s="36" t="str">
        <f>[6]Ит.пр!F6</f>
        <v>Алтайский, Барнаул, СС</v>
      </c>
      <c r="G38" s="36"/>
      <c r="H38" s="37" t="str">
        <f>[6]Ит.пр!H6</f>
        <v>Блинова О.С., Зайцев О.В.</v>
      </c>
      <c r="I38" s="60"/>
      <c r="J38" s="61"/>
    </row>
    <row r="39" spans="1:10" ht="23.1" customHeight="1">
      <c r="A39" s="81"/>
      <c r="B39" s="55" t="s">
        <v>5</v>
      </c>
      <c r="C39" s="65" t="str">
        <f>[6]Ит.пр!C7</f>
        <v>ВЕЛИЧКО Раиса Анатольевна</v>
      </c>
      <c r="D39" s="35" t="str">
        <f>[6]Ит.пр!D7</f>
        <v>25.12.00, 1р</v>
      </c>
      <c r="E39" s="35" t="str">
        <f>[6]Ит.пр!E7</f>
        <v>СФО</v>
      </c>
      <c r="F39" s="35" t="str">
        <f>[6]Ит.пр!F7</f>
        <v>Алтайский, Бийск, МО</v>
      </c>
      <c r="G39" s="35"/>
      <c r="H39" s="38" t="str">
        <f>[6]Ит.пр!H7</f>
        <v>Паринова ТВ Шалюта ПВ</v>
      </c>
      <c r="I39" s="60"/>
      <c r="J39" s="61"/>
    </row>
    <row r="40" spans="1:10" ht="23.1" customHeight="1">
      <c r="A40" s="81"/>
      <c r="B40" s="55" t="s">
        <v>6</v>
      </c>
      <c r="C40" s="65" t="str">
        <f>[6]Ит.пр!C8</f>
        <v>СУРГУТСКАЯ Людмила Ильинична</v>
      </c>
      <c r="D40" s="35" t="str">
        <f>[6]Ит.пр!D8</f>
        <v>26.09.01, 1р</v>
      </c>
      <c r="E40" s="35" t="str">
        <f>[6]Ит.пр!E8</f>
        <v>СФО</v>
      </c>
      <c r="F40" s="35" t="str">
        <f>[6]Ит.пр!F8</f>
        <v>Красноярский, МО,   Сосновоборск</v>
      </c>
      <c r="G40" s="35"/>
      <c r="H40" s="38" t="str">
        <f>[6]Ит.пр!H8</f>
        <v>Хрыкин М.М.</v>
      </c>
      <c r="I40" s="60"/>
      <c r="J40" s="61"/>
    </row>
    <row r="41" spans="1:10" ht="23.1" customHeight="1" thickBot="1">
      <c r="A41" s="82"/>
      <c r="B41" s="57" t="s">
        <v>6</v>
      </c>
      <c r="C41" s="66" t="str">
        <f>[6]Ит.пр!C9</f>
        <v>НАУМОВА Анастасия Сергеевна</v>
      </c>
      <c r="D41" s="39" t="str">
        <f>[6]Ит.пр!D9</f>
        <v>26.02.02, 1р</v>
      </c>
      <c r="E41" s="39" t="str">
        <f>[6]Ит.пр!E9</f>
        <v>СФО</v>
      </c>
      <c r="F41" s="39" t="str">
        <f>[6]Ит.пр!F9</f>
        <v>Томская, Северск, МО</v>
      </c>
      <c r="G41" s="39"/>
      <c r="H41" s="40" t="str">
        <f>[6]Ит.пр!H9</f>
        <v>Вахмистрова Н.А., Вышегородцев Д.Е.</v>
      </c>
      <c r="I41" s="60"/>
    </row>
    <row r="42" spans="1:10" ht="23.1" customHeight="1" thickBot="1">
      <c r="B42" s="42"/>
      <c r="C42" s="43"/>
      <c r="D42" s="43"/>
      <c r="E42" s="44"/>
      <c r="F42" s="43"/>
      <c r="G42" s="43"/>
      <c r="H42" s="45"/>
      <c r="I42" s="60"/>
      <c r="J42" s="61"/>
    </row>
    <row r="43" spans="1:10" ht="23.1" customHeight="1">
      <c r="A43" s="80" t="s">
        <v>21</v>
      </c>
      <c r="B43" s="63" t="s">
        <v>4</v>
      </c>
      <c r="C43" s="64" t="str">
        <f>[11]Ит.пр!C6</f>
        <v>ХРЫКИНА Арина Михайловна</v>
      </c>
      <c r="D43" s="36" t="str">
        <f>[11]Ит.пр!D6</f>
        <v>15.09.00, 1р</v>
      </c>
      <c r="E43" s="36" t="str">
        <f>[11]Ит.пр!E6</f>
        <v>СФО</v>
      </c>
      <c r="F43" s="36" t="str">
        <f>[11]Ит.пр!F6</f>
        <v>Красноярский, Красноярск, МО</v>
      </c>
      <c r="G43" s="36"/>
      <c r="H43" s="37" t="str">
        <f>[11]Ит.пр!H6</f>
        <v>Батурин АВ Хрыкин ММ</v>
      </c>
      <c r="I43" s="60"/>
      <c r="J43" s="61"/>
    </row>
    <row r="44" spans="1:10" ht="23.1" customHeight="1">
      <c r="A44" s="81"/>
      <c r="B44" s="55" t="s">
        <v>5</v>
      </c>
      <c r="C44" s="65" t="str">
        <f>[11]Ит.пр!C7</f>
        <v>МАЛЬЦЕВА Юлия Сергеевна</v>
      </c>
      <c r="D44" s="35" t="str">
        <f>[11]Ит.пр!D7</f>
        <v>22.04.00, 1р</v>
      </c>
      <c r="E44" s="35" t="str">
        <f>[11]Ит.пр!E7</f>
        <v>СФО</v>
      </c>
      <c r="F44" s="35" t="str">
        <f>[11]Ит.пр!F7</f>
        <v>Алтайский, Барнаул, СС</v>
      </c>
      <c r="G44" s="35"/>
      <c r="H44" s="38" t="str">
        <f>[11]Ит.пр!H7</f>
        <v>Блинова О.С., Зайцев О.В.</v>
      </c>
      <c r="I44" s="60"/>
      <c r="J44" s="61"/>
    </row>
    <row r="45" spans="1:10" ht="23.1" customHeight="1">
      <c r="A45" s="81"/>
      <c r="B45" s="55" t="s">
        <v>6</v>
      </c>
      <c r="C45" s="65" t="str">
        <f>[11]Ит.пр!C8</f>
        <v>МЕНЬШИКОВА Анна Александровна</v>
      </c>
      <c r="D45" s="35" t="str">
        <f>[11]Ит.пр!D8</f>
        <v>11.07.00, 1р</v>
      </c>
      <c r="E45" s="35" t="str">
        <f>[11]Ит.пр!E8</f>
        <v>СФО</v>
      </c>
      <c r="F45" s="35" t="str">
        <f>[11]Ит.пр!F8</f>
        <v>Красноярский, Канск</v>
      </c>
      <c r="G45" s="35"/>
      <c r="H45" s="38" t="str">
        <f>[11]Ит.пр!H8</f>
        <v>Ледже А.Б.</v>
      </c>
      <c r="I45" s="60"/>
      <c r="J45" s="61"/>
    </row>
    <row r="46" spans="1:10" ht="23.1" customHeight="1" thickBot="1">
      <c r="A46" s="82"/>
      <c r="B46" s="57" t="s">
        <v>6</v>
      </c>
      <c r="C46" s="66" t="str">
        <f>[11]Ит.пр!C9</f>
        <v>СЛИВИНСКАЯ Анастасия Юрьевна</v>
      </c>
      <c r="D46" s="39" t="str">
        <f>[11]Ит.пр!D9</f>
        <v>17.10.00, 1р</v>
      </c>
      <c r="E46" s="39" t="str">
        <f>[11]Ит.пр!E9</f>
        <v>СФО</v>
      </c>
      <c r="F46" s="39" t="str">
        <f>[11]Ит.пр!F9</f>
        <v>Красноярский, Лесосибирск, МО</v>
      </c>
      <c r="G46" s="39"/>
      <c r="H46" s="40" t="str">
        <f>[11]Ит.пр!H9</f>
        <v>Галкин В.Ф.</v>
      </c>
      <c r="I46" s="60"/>
    </row>
    <row r="47" spans="1:10" ht="23.1" customHeight="1" thickBot="1">
      <c r="B47" s="13"/>
      <c r="C47" s="9"/>
      <c r="D47" s="9"/>
      <c r="E47" s="25"/>
      <c r="F47" s="9"/>
      <c r="G47" s="9"/>
      <c r="H47" s="22"/>
      <c r="I47" s="60"/>
      <c r="J47" s="61"/>
    </row>
    <row r="48" spans="1:10" ht="23.1" customHeight="1">
      <c r="A48" s="80" t="s">
        <v>22</v>
      </c>
      <c r="B48" s="63" t="s">
        <v>4</v>
      </c>
      <c r="C48" s="64" t="str">
        <f>[7]Ит.пр!C6</f>
        <v>РОТАРЬ Анастасия Анатольевна</v>
      </c>
      <c r="D48" s="36" t="str">
        <f>[7]Ит.пр!D6</f>
        <v>01.11.01, КМС</v>
      </c>
      <c r="E48" s="36" t="str">
        <f>[7]Ит.пр!E6</f>
        <v>СФО</v>
      </c>
      <c r="F48" s="36" t="str">
        <f>[7]Ит.пр!F6</f>
        <v xml:space="preserve">Иркутская, Ангарск,МО </v>
      </c>
      <c r="G48" s="36"/>
      <c r="H48" s="37" t="str">
        <f>[7]Ит.пр!H6</f>
        <v>Карпова Н.В</v>
      </c>
      <c r="I48" s="60"/>
      <c r="J48" s="61"/>
    </row>
    <row r="49" spans="1:10" ht="23.1" customHeight="1">
      <c r="A49" s="81"/>
      <c r="B49" s="55" t="s">
        <v>5</v>
      </c>
      <c r="C49" s="65" t="str">
        <f>[7]Ит.пр!C7</f>
        <v>ГРАДОБОЕВА Екатерина Андреевна</v>
      </c>
      <c r="D49" s="35" t="str">
        <f>[7]Ит.пр!D7</f>
        <v>07.03.00, 2р</v>
      </c>
      <c r="E49" s="35" t="str">
        <f>[7]Ит.пр!E7</f>
        <v>СФО</v>
      </c>
      <c r="F49" s="35" t="str">
        <f>[7]Ит.пр!F7</f>
        <v>Иркутская, Ангарск, МО</v>
      </c>
      <c r="G49" s="35"/>
      <c r="H49" s="38" t="str">
        <f>[7]Ит.пр!H7</f>
        <v>Ефимов НН</v>
      </c>
      <c r="I49" s="60"/>
      <c r="J49" s="61"/>
    </row>
    <row r="50" spans="1:10" ht="23.1" customHeight="1">
      <c r="A50" s="81"/>
      <c r="B50" s="55" t="s">
        <v>6</v>
      </c>
      <c r="C50" s="65" t="str">
        <f>[7]Ит.пр!C8</f>
        <v>ЛАЗУТКИНА Ирина Владимировна</v>
      </c>
      <c r="D50" s="35" t="str">
        <f>[7]Ит.пр!D8</f>
        <v>08.10.00, 1р</v>
      </c>
      <c r="E50" s="35" t="str">
        <f>[7]Ит.пр!E8</f>
        <v>СФО</v>
      </c>
      <c r="F50" s="35" t="str">
        <f>[7]Ит.пр!F8</f>
        <v>Алтайский, Бийск, МО</v>
      </c>
      <c r="G50" s="35"/>
      <c r="H50" s="38" t="str">
        <f>[7]Ит.пр!H8</f>
        <v>Паринова ТВ Шалюта ПВ</v>
      </c>
      <c r="I50" s="60"/>
      <c r="J50" s="61"/>
    </row>
    <row r="51" spans="1:10" ht="23.1" customHeight="1" thickBot="1">
      <c r="A51" s="82"/>
      <c r="B51" s="57" t="s">
        <v>6</v>
      </c>
      <c r="C51" s="66" t="str">
        <f>[7]Ит.пр!C9</f>
        <v>БОЙКО Анастасия Александровна</v>
      </c>
      <c r="D51" s="39" t="str">
        <f>[7]Ит.пр!D9</f>
        <v>07.05.00, 1р</v>
      </c>
      <c r="E51" s="39" t="str">
        <f>[7]Ит.пр!E9</f>
        <v>СФО</v>
      </c>
      <c r="F51" s="39" t="str">
        <f>[7]Ит.пр!F9</f>
        <v>Красноярский, Красноярск</v>
      </c>
      <c r="G51" s="39"/>
      <c r="H51" s="40" t="str">
        <f>[7]Ит.пр!H9</f>
        <v>Калентьев В.И. Хориков В.А.</v>
      </c>
      <c r="I51" s="60"/>
    </row>
    <row r="52" spans="1:10" ht="23.1" customHeight="1" thickBot="1">
      <c r="A52" s="1"/>
      <c r="B52" s="41"/>
      <c r="C52" s="10"/>
      <c r="D52" s="10"/>
      <c r="E52" s="26"/>
      <c r="F52" s="10"/>
      <c r="G52" s="10"/>
      <c r="H52" s="21"/>
      <c r="I52" s="60"/>
      <c r="J52" s="61"/>
    </row>
    <row r="53" spans="1:10" ht="23.1" customHeight="1">
      <c r="A53" s="87" t="s">
        <v>24</v>
      </c>
      <c r="B53" s="63" t="s">
        <v>4</v>
      </c>
      <c r="C53" s="67" t="str">
        <f>[12]Ит.пр!C6</f>
        <v>ПИСКУНОВА Диана Константиновна</v>
      </c>
      <c r="D53" s="48" t="str">
        <f>[12]Ит.пр!D6</f>
        <v>22.08.01, КМС</v>
      </c>
      <c r="E53" s="48" t="str">
        <f>[12]Ит.пр!E6</f>
        <v>СФО</v>
      </c>
      <c r="F53" s="48" t="str">
        <f>[12]Ит.пр!F6</f>
        <v>Красноярский, Назарово</v>
      </c>
      <c r="G53" s="48"/>
      <c r="H53" s="49" t="str">
        <f>[12]Ит.пр!H6</f>
        <v>Сарбадаков В.П.</v>
      </c>
      <c r="I53" s="60"/>
      <c r="J53" s="61"/>
    </row>
    <row r="54" spans="1:10" ht="23.1" customHeight="1">
      <c r="A54" s="88"/>
      <c r="B54" s="55" t="s">
        <v>5</v>
      </c>
      <c r="C54" s="68" t="str">
        <f>[12]Ит.пр!C7</f>
        <v>СМУТКИНА Полина</v>
      </c>
      <c r="D54" s="47" t="str">
        <f>[12]Ит.пр!D7</f>
        <v>03.08.00, 1р</v>
      </c>
      <c r="E54" s="47" t="str">
        <f>[12]Ит.пр!E7</f>
        <v>СФО</v>
      </c>
      <c r="F54" s="47" t="str">
        <f>[12]Ит.пр!F7</f>
        <v>Алтайский, Заринск, МО</v>
      </c>
      <c r="G54" s="47"/>
      <c r="H54" s="50" t="str">
        <f>[12]Ит.пр!H7</f>
        <v>Блинов А.В.</v>
      </c>
      <c r="I54" s="60"/>
      <c r="J54" s="61"/>
    </row>
    <row r="55" spans="1:10" ht="23.1" customHeight="1">
      <c r="A55" s="88"/>
      <c r="B55" s="55" t="s">
        <v>6</v>
      </c>
      <c r="C55" s="68" t="str">
        <f>[12]Ит.пр!C8</f>
        <v>ЯДРИНА Анастасия Алексеевна</v>
      </c>
      <c r="D55" s="47" t="str">
        <f>[12]Ит.пр!D8</f>
        <v>28.12.02, КМС</v>
      </c>
      <c r="E55" s="47" t="str">
        <f>[12]Ит.пр!E8</f>
        <v>СФО</v>
      </c>
      <c r="F55" s="47" t="str">
        <f>[12]Ит.пр!F8</f>
        <v>Новосибирская, Новосибирск, МО</v>
      </c>
      <c r="G55" s="47"/>
      <c r="H55" s="50" t="str">
        <f>[12]Ит.пр!H8</f>
        <v>Сабитова.Л.Б  Якубенко К.А</v>
      </c>
      <c r="I55" s="60"/>
      <c r="J55" s="61"/>
    </row>
    <row r="56" spans="1:10" ht="23.1" customHeight="1" thickBot="1">
      <c r="A56" s="89"/>
      <c r="B56" s="57" t="s">
        <v>6</v>
      </c>
      <c r="C56" s="69" t="str">
        <f>[12]Ит.пр!C9</f>
        <v>ВАГНЕР Элизабэт Рудольфовна</v>
      </c>
      <c r="D56" s="51" t="str">
        <f>[12]Ит.пр!D9</f>
        <v>13.04.01, 2р</v>
      </c>
      <c r="E56" s="51" t="str">
        <f>[12]Ит.пр!E9</f>
        <v>СФО</v>
      </c>
      <c r="F56" s="51" t="str">
        <f>[12]Ит.пр!F9</f>
        <v>Красноярский, Лесосибирск, МО</v>
      </c>
      <c r="G56" s="51"/>
      <c r="H56" s="52" t="str">
        <f>[12]Ит.пр!H9</f>
        <v>Галкин В.Ф.</v>
      </c>
      <c r="I56" s="60"/>
    </row>
    <row r="57" spans="1:10" ht="23.1" customHeight="1">
      <c r="B57" s="12"/>
      <c r="C57" s="3"/>
      <c r="D57" s="4"/>
      <c r="E57" s="4"/>
      <c r="F57" s="5"/>
      <c r="G57" s="5"/>
      <c r="H57" s="3"/>
      <c r="I57" s="70">
        <f>[8]Ит.пр!I6</f>
        <v>0</v>
      </c>
      <c r="J57" s="62"/>
    </row>
    <row r="58" spans="1:10" ht="23.1" customHeight="1">
      <c r="A58" s="1"/>
      <c r="B58" s="2"/>
      <c r="C58" s="3"/>
      <c r="D58" s="4"/>
      <c r="E58" s="4"/>
      <c r="F58" s="5"/>
      <c r="G58" s="5"/>
      <c r="H58" s="3"/>
      <c r="I58" s="3">
        <f>[8]Ит.пр!I8</f>
        <v>0</v>
      </c>
      <c r="J58" s="62"/>
    </row>
    <row r="59" spans="1:10" ht="23.1" customHeight="1">
      <c r="A59" s="1"/>
      <c r="B59" s="24" t="str">
        <f>[9]реквизиты!$A$6</f>
        <v>Гл. судья, судья ВК</v>
      </c>
      <c r="C59" s="6"/>
      <c r="D59" s="6"/>
      <c r="E59" s="27"/>
      <c r="F59" s="24" t="str">
        <f>[9]реквизиты!$G$6</f>
        <v>С.Ю. Аткунов</v>
      </c>
      <c r="G59" s="24"/>
      <c r="H59" s="6"/>
      <c r="I59" s="60"/>
      <c r="J59" s="61"/>
    </row>
    <row r="60" spans="1:10" ht="23.1" customHeight="1">
      <c r="A60" s="1"/>
      <c r="B60" s="24"/>
      <c r="C60" s="7"/>
      <c r="D60" s="7"/>
      <c r="E60" s="28"/>
      <c r="F60" s="23" t="str">
        <f>[9]реквизиты!$G$7</f>
        <v>/г.Горно-Алтайск/</v>
      </c>
      <c r="G60" s="23"/>
      <c r="H60" s="7"/>
      <c r="I60" s="60"/>
      <c r="J60" s="61"/>
    </row>
    <row r="61" spans="1:10" ht="23.1" customHeight="1">
      <c r="A61" s="1"/>
      <c r="B61" s="24" t="str">
        <f>[9]реквизиты!$A$8</f>
        <v>Гл. секретарь, судья ВК</v>
      </c>
      <c r="C61" s="7"/>
      <c r="D61" s="7"/>
      <c r="E61" s="28"/>
      <c r="F61" s="24" t="str">
        <f>[9]реквизиты!$G$8</f>
        <v>Д.Е.Вышегородцев</v>
      </c>
      <c r="G61" s="24"/>
      <c r="H61" s="6"/>
      <c r="I61" s="60"/>
    </row>
    <row r="62" spans="1:10" ht="23.1" customHeight="1">
      <c r="C62" s="1"/>
      <c r="F62" t="str">
        <f>[9]реквизиты!$G$9</f>
        <v>/Томск/</v>
      </c>
      <c r="H62" s="7"/>
      <c r="I62" s="60"/>
    </row>
    <row r="63" spans="1:10" ht="9" customHeight="1"/>
    <row r="64" spans="1:10" ht="29.25" customHeight="1">
      <c r="J64" s="1"/>
    </row>
    <row r="65" spans="19:19" ht="12" customHeight="1"/>
    <row r="66" spans="19:19" ht="21.75" customHeight="1"/>
    <row r="67" spans="19:19" ht="12" customHeight="1"/>
    <row r="68" spans="19:19" ht="12" customHeight="1"/>
    <row r="73" spans="19:19">
      <c r="S73" t="s">
        <v>11</v>
      </c>
    </row>
  </sheetData>
  <mergeCells count="28">
    <mergeCell ref="J8:J9"/>
    <mergeCell ref="I10:I11"/>
    <mergeCell ref="J10:J11"/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  <mergeCell ref="G6:G7"/>
    <mergeCell ref="H6:H7"/>
    <mergeCell ref="I6:I7"/>
    <mergeCell ref="A8:A11"/>
    <mergeCell ref="I8:I9"/>
    <mergeCell ref="A38:A41"/>
    <mergeCell ref="A43:A46"/>
    <mergeCell ref="A48:A51"/>
    <mergeCell ref="A53:A56"/>
    <mergeCell ref="J12:J13"/>
    <mergeCell ref="A13:A16"/>
    <mergeCell ref="A18:A21"/>
    <mergeCell ref="A23:A26"/>
    <mergeCell ref="A28:A31"/>
    <mergeCell ref="A33:A36"/>
  </mergeCells>
  <conditionalFormatting sqref="G17 G22 G27 G32 G37 G42 G47 G52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64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zoomScaleNormal="100" workbookViewId="0">
      <selection activeCell="L21" sqref="L21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73" t="s">
        <v>7</v>
      </c>
      <c r="B1" s="73"/>
      <c r="C1" s="73"/>
      <c r="D1" s="73"/>
      <c r="E1" s="73"/>
      <c r="F1" s="73"/>
      <c r="G1" s="73"/>
      <c r="H1" s="73"/>
      <c r="I1" s="73"/>
    </row>
    <row r="2" spans="1:10" ht="21.75" customHeight="1">
      <c r="A2" s="100" t="s">
        <v>17</v>
      </c>
      <c r="B2" s="100"/>
      <c r="C2" s="100"/>
      <c r="D2" s="100"/>
      <c r="E2" s="100"/>
      <c r="F2" s="100"/>
      <c r="G2" s="100"/>
      <c r="H2" s="100"/>
      <c r="I2" s="100"/>
    </row>
    <row r="3" spans="1:10" ht="40.5" customHeight="1">
      <c r="A3" s="101" t="str">
        <f>[9]реквизиты!$A$2</f>
        <v>Первенство Сибирского федерального округа по самбо среди девушек 2000-01г.р.</v>
      </c>
      <c r="B3" s="101"/>
      <c r="C3" s="101"/>
      <c r="D3" s="101"/>
      <c r="E3" s="101"/>
      <c r="F3" s="101"/>
      <c r="G3" s="101"/>
      <c r="H3" s="101"/>
      <c r="I3" s="101"/>
    </row>
    <row r="4" spans="1:10" ht="16.5" customHeight="1" thickBot="1">
      <c r="A4" s="74" t="str">
        <f>[9]реквизиты!$A$3</f>
        <v>21-24 декабря 2017г.                                              г.Красноярск</v>
      </c>
      <c r="B4" s="74"/>
      <c r="C4" s="74"/>
      <c r="D4" s="74"/>
      <c r="E4" s="74"/>
      <c r="F4" s="74"/>
      <c r="G4" s="74"/>
      <c r="H4" s="74"/>
      <c r="I4" s="74"/>
    </row>
    <row r="5" spans="1:10" ht="3.75" hidden="1" customHeight="1" thickBot="1">
      <c r="A5" s="74"/>
      <c r="B5" s="74"/>
      <c r="C5" s="74"/>
      <c r="D5" s="74"/>
      <c r="E5" s="74"/>
      <c r="F5" s="74"/>
      <c r="G5" s="74"/>
      <c r="H5" s="74"/>
      <c r="I5" s="74"/>
    </row>
    <row r="6" spans="1:10" ht="11.1" customHeight="1">
      <c r="B6" s="83" t="s">
        <v>0</v>
      </c>
      <c r="C6" s="85" t="s">
        <v>1</v>
      </c>
      <c r="D6" s="85" t="s">
        <v>2</v>
      </c>
      <c r="E6" s="85" t="s">
        <v>15</v>
      </c>
      <c r="F6" s="85" t="s">
        <v>16</v>
      </c>
      <c r="G6" s="91"/>
      <c r="H6" s="76" t="s">
        <v>3</v>
      </c>
      <c r="I6" s="78"/>
    </row>
    <row r="7" spans="1:10" ht="13.5" customHeight="1" thickBot="1">
      <c r="B7" s="84"/>
      <c r="C7" s="86"/>
      <c r="D7" s="86"/>
      <c r="E7" s="86"/>
      <c r="F7" s="86"/>
      <c r="G7" s="92"/>
      <c r="H7" s="77"/>
      <c r="I7" s="78"/>
    </row>
    <row r="8" spans="1:10" ht="23.1" customHeight="1">
      <c r="A8" s="94" t="s">
        <v>23</v>
      </c>
      <c r="B8" s="53" t="s">
        <v>4</v>
      </c>
      <c r="C8" s="64" t="s">
        <v>27</v>
      </c>
      <c r="D8" s="36" t="s">
        <v>28</v>
      </c>
      <c r="E8" s="36" t="s">
        <v>29</v>
      </c>
      <c r="F8" s="36" t="s">
        <v>30</v>
      </c>
      <c r="G8" s="36"/>
      <c r="H8" s="37" t="s">
        <v>31</v>
      </c>
      <c r="I8" s="79"/>
      <c r="J8" s="90"/>
    </row>
    <row r="9" spans="1:10" ht="23.1" customHeight="1">
      <c r="A9" s="95"/>
      <c r="B9" s="54" t="s">
        <v>5</v>
      </c>
      <c r="C9" s="65" t="s">
        <v>32</v>
      </c>
      <c r="D9" s="35" t="s">
        <v>33</v>
      </c>
      <c r="E9" s="35" t="s">
        <v>29</v>
      </c>
      <c r="F9" s="35" t="s">
        <v>34</v>
      </c>
      <c r="G9" s="35"/>
      <c r="H9" s="38" t="s">
        <v>35</v>
      </c>
      <c r="I9" s="79"/>
      <c r="J9" s="90"/>
    </row>
    <row r="10" spans="1:10" ht="23.1" hidden="1" customHeight="1">
      <c r="A10" s="95"/>
      <c r="B10" s="55" t="s">
        <v>6</v>
      </c>
      <c r="C10" s="65" t="str">
        <f>[13]ит.пр!C8</f>
        <v>МИХАЙЛОВ Максим Владимирович</v>
      </c>
      <c r="D10" s="35" t="str">
        <f>[13]ит.пр!D8</f>
        <v>13.09.00, КМС</v>
      </c>
      <c r="E10" s="35" t="str">
        <f>[13]ит.пр!E8</f>
        <v>СФО</v>
      </c>
      <c r="F10" s="35" t="str">
        <f>[13]ит.пр!F8</f>
        <v>Р.Бурятия, Улан-Удэ, МО</v>
      </c>
      <c r="G10" s="35"/>
      <c r="H10" s="38" t="str">
        <f>[13]ит.пр!H8</f>
        <v>Кобылкин А.В</v>
      </c>
      <c r="I10" s="79"/>
      <c r="J10" s="90"/>
    </row>
    <row r="11" spans="1:10" ht="23.1" hidden="1" customHeight="1">
      <c r="A11" s="95"/>
      <c r="B11" s="56" t="s">
        <v>6</v>
      </c>
      <c r="C11" s="65" t="str">
        <f>[13]ит.пр!C9</f>
        <v>ИВАНОВ Сергей Витальевич</v>
      </c>
      <c r="D11" s="35" t="str">
        <f>[13]ит.пр!D9</f>
        <v>23.04.00, 1р</v>
      </c>
      <c r="E11" s="35" t="str">
        <f>[13]ит.пр!E9</f>
        <v>СФО</v>
      </c>
      <c r="F11" s="35" t="str">
        <f>[13]ит.пр!F9</f>
        <v>Иркутская, Иркутск, МО</v>
      </c>
      <c r="G11" s="35"/>
      <c r="H11" s="38" t="str">
        <f>[13]ит.пр!H9</f>
        <v xml:space="preserve">Томский А.А. Нечесов А.Ю. </v>
      </c>
      <c r="I11" s="79"/>
      <c r="J11" s="90"/>
    </row>
    <row r="12" spans="1:10" ht="23.1" hidden="1" customHeight="1">
      <c r="A12" s="95"/>
      <c r="B12" s="56" t="s">
        <v>12</v>
      </c>
      <c r="C12" s="65" t="str">
        <f>[13]ит.пр!C10</f>
        <v>КУЗНЕЦОВ Леонид Михайлович</v>
      </c>
      <c r="D12" s="35" t="str">
        <f>[13]ит.пр!D10</f>
        <v>03.04.00, КМС</v>
      </c>
      <c r="E12" s="35" t="str">
        <f>[13]ит.пр!E10</f>
        <v>СФО</v>
      </c>
      <c r="F12" s="35" t="str">
        <f>[13]ит.пр!F10</f>
        <v>Кемеровская, Прокопьевск</v>
      </c>
      <c r="G12" s="35"/>
      <c r="H12" s="38" t="str">
        <f>[13]ит.пр!H10</f>
        <v>Баглаев В.Г.</v>
      </c>
      <c r="I12" s="72"/>
      <c r="J12" s="90"/>
    </row>
    <row r="13" spans="1:10" ht="23.1" hidden="1" customHeight="1" thickBot="1">
      <c r="A13" s="96"/>
      <c r="B13" s="57" t="s">
        <v>12</v>
      </c>
      <c r="C13" s="66" t="str">
        <f>[13]ит.пр!C11</f>
        <v>МАМЕДОВ Мехман Габил Оглы</v>
      </c>
      <c r="D13" s="39" t="str">
        <f>[13]ит.пр!D11</f>
        <v>23.02,01, 1р</v>
      </c>
      <c r="E13" s="39" t="str">
        <f>[13]ит.пр!E11</f>
        <v>СФО</v>
      </c>
      <c r="F13" s="39" t="str">
        <f>[13]ит.пр!F11</f>
        <v>Р.Бурятия, Улан-Удэ</v>
      </c>
      <c r="G13" s="39"/>
      <c r="H13" s="40" t="str">
        <f>[13]ит.пр!H11</f>
        <v>Сордия З.Х.</v>
      </c>
      <c r="I13" s="72"/>
      <c r="J13" s="90"/>
    </row>
    <row r="14" spans="1:10" ht="23.1" customHeight="1" thickBot="1">
      <c r="B14" s="8"/>
      <c r="C14" s="9"/>
      <c r="D14" s="9"/>
      <c r="E14" s="25"/>
      <c r="F14" s="9"/>
      <c r="G14" s="58"/>
      <c r="H14" s="9"/>
      <c r="I14" s="60"/>
      <c r="J14" s="90"/>
    </row>
    <row r="15" spans="1:10" ht="23.1" customHeight="1">
      <c r="A15" s="94" t="s">
        <v>25</v>
      </c>
      <c r="B15" s="63" t="s">
        <v>4</v>
      </c>
      <c r="C15" s="64" t="str">
        <f>[2]Ит.пр!C6</f>
        <v>ТРИГУБОВА Юлия Дмитриевна</v>
      </c>
      <c r="D15" s="36" t="str">
        <f>[2]Ит.пр!D6</f>
        <v>25.12.01, КМС</v>
      </c>
      <c r="E15" s="36" t="str">
        <f>[2]Ит.пр!E6</f>
        <v>СФО</v>
      </c>
      <c r="F15" s="36" t="str">
        <f>[2]Ит.пр!F6</f>
        <v>Новосибирская, Новосибирск, МО</v>
      </c>
      <c r="G15" s="36"/>
      <c r="H15" s="37" t="str">
        <f>[2]Ит.пр!H6</f>
        <v>Брыков.И.А Вингородов П.А</v>
      </c>
      <c r="I15" s="60"/>
      <c r="J15" s="90"/>
    </row>
    <row r="16" spans="1:10" ht="23.1" customHeight="1">
      <c r="A16" s="95"/>
      <c r="B16" s="55" t="s">
        <v>5</v>
      </c>
      <c r="C16" s="65" t="str">
        <f>[2]Ит.пр!C7</f>
        <v xml:space="preserve">ДАНИЛЕНКО Дарья Игоревна </v>
      </c>
      <c r="D16" s="35" t="str">
        <f>[2]Ит.пр!D7</f>
        <v>11.06.02, 1р</v>
      </c>
      <c r="E16" s="35" t="str">
        <f>[2]Ит.пр!E7</f>
        <v>СФО</v>
      </c>
      <c r="F16" s="35" t="str">
        <f>[2]Ит.пр!F7</f>
        <v>Алтайский, Заринск, МО</v>
      </c>
      <c r="G16" s="35"/>
      <c r="H16" s="38" t="str">
        <f>[2]Ит.пр!H7</f>
        <v>Блинов А.В.</v>
      </c>
      <c r="I16" s="60"/>
    </row>
    <row r="17" spans="1:16" ht="23.1" hidden="1" customHeight="1">
      <c r="A17" s="95"/>
      <c r="B17" s="55" t="s">
        <v>6</v>
      </c>
      <c r="C17" s="65" t="str">
        <f>[2]Ит.пр!C8</f>
        <v>МАНЗЯ Софья Андреевна</v>
      </c>
      <c r="D17" s="35" t="str">
        <f>[2]Ит.пр!D8</f>
        <v>12.07.02, 1р</v>
      </c>
      <c r="E17" s="35" t="str">
        <f>[2]Ит.пр!E8</f>
        <v>СФО</v>
      </c>
      <c r="F17" s="35" t="str">
        <f>[2]Ит.пр!F8</f>
        <v>Иркутская, Иркутск, Д</v>
      </c>
      <c r="G17" s="35"/>
      <c r="H17" s="38" t="str">
        <f>[2]Ит.пр!H8</f>
        <v>Магура И.Б., Дубинский А.В.</v>
      </c>
      <c r="I17" s="60"/>
    </row>
    <row r="18" spans="1:16" ht="23.1" hidden="1" customHeight="1">
      <c r="A18" s="95"/>
      <c r="B18" s="55" t="s">
        <v>6</v>
      </c>
      <c r="C18" s="65" t="str">
        <f>[2]Ит.пр!C9</f>
        <v>ВОЛГАЕВА Екатерина Владимировна</v>
      </c>
      <c r="D18" s="35" t="str">
        <f>[2]Ит.пр!D9</f>
        <v>01.12.01, 3р</v>
      </c>
      <c r="E18" s="35" t="str">
        <f>[2]Ит.пр!E9</f>
        <v>СФО</v>
      </c>
      <c r="F18" s="35" t="str">
        <f>[2]Ит.пр!F9</f>
        <v>Красноярский, Канск</v>
      </c>
      <c r="G18" s="35"/>
      <c r="H18" s="38" t="str">
        <f>[2]Ит.пр!H9</f>
        <v>Ледже А.Б.</v>
      </c>
      <c r="I18" s="72"/>
    </row>
    <row r="19" spans="1:16" ht="23.1" hidden="1" customHeight="1">
      <c r="A19" s="95"/>
      <c r="B19" s="55" t="s">
        <v>12</v>
      </c>
      <c r="C19" s="65" t="str">
        <f>[2]Ит.пр!C10</f>
        <v>МЕРИНОВА Елена Витальевна</v>
      </c>
      <c r="D19" s="35" t="str">
        <f>[2]Ит.пр!D10</f>
        <v>27.02.02, 1р</v>
      </c>
      <c r="E19" s="35" t="str">
        <f>[2]Ит.пр!E10</f>
        <v>СФО</v>
      </c>
      <c r="F19" s="35" t="str">
        <f>[2]Ит.пр!F10</f>
        <v>Новосибирская, Новосибирск, МО</v>
      </c>
      <c r="G19" s="35"/>
      <c r="H19" s="38" t="str">
        <f>[2]Ит.пр!H10</f>
        <v>Дорогина О.А</v>
      </c>
      <c r="I19" s="72"/>
    </row>
    <row r="20" spans="1:16" ht="23.1" hidden="1" customHeight="1" thickBot="1">
      <c r="A20" s="96"/>
      <c r="B20" s="57" t="s">
        <v>12</v>
      </c>
      <c r="C20" s="66" t="str">
        <f>[2]Ит.пр!C11</f>
        <v>ВЕСЕЛКОВА Алена Николаевна</v>
      </c>
      <c r="D20" s="39" t="str">
        <f>[2]Ит.пр!D11</f>
        <v>05.12.01, 1р</v>
      </c>
      <c r="E20" s="39" t="str">
        <f>[2]Ит.пр!E11</f>
        <v>СФО</v>
      </c>
      <c r="F20" s="39" t="str">
        <f>[2]Ит.пр!F11</f>
        <v>Красноярский, МО,   Канск</v>
      </c>
      <c r="G20" s="39"/>
      <c r="H20" s="40" t="str">
        <f>[2]Ит.пр!H11</f>
        <v>Татару-Коваленко О.В.</v>
      </c>
      <c r="I20" s="11"/>
    </row>
    <row r="21" spans="1:16" ht="23.1" customHeight="1" thickBot="1">
      <c r="B21" s="13"/>
      <c r="C21" s="9"/>
      <c r="D21" s="9"/>
      <c r="E21" s="25"/>
      <c r="F21" s="9"/>
      <c r="G21" s="9"/>
      <c r="H21" s="9"/>
      <c r="I21" s="60"/>
      <c r="J21" s="61"/>
    </row>
    <row r="22" spans="1:16" ht="23.1" customHeight="1">
      <c r="A22" s="94" t="s">
        <v>9</v>
      </c>
      <c r="B22" s="63" t="s">
        <v>4</v>
      </c>
      <c r="C22" s="64" t="str">
        <f>[3]Ит.пр!C6</f>
        <v>КОВАЛЕВА Александра Владимировна</v>
      </c>
      <c r="D22" s="36" t="str">
        <f>[3]Ит.пр!D6</f>
        <v>16.12.00, 1р</v>
      </c>
      <c r="E22" s="36" t="str">
        <f>[3]Ит.пр!E6</f>
        <v>СФО</v>
      </c>
      <c r="F22" s="36" t="str">
        <f>[3]Ит.пр!F6</f>
        <v>Р.Бурятия, Улан-Удэ</v>
      </c>
      <c r="G22" s="36"/>
      <c r="H22" s="37" t="str">
        <f>[3]Ит.пр!H6</f>
        <v>Леликов А.И.</v>
      </c>
      <c r="I22" s="60"/>
      <c r="J22" s="61"/>
    </row>
    <row r="23" spans="1:16" ht="23.1" customHeight="1">
      <c r="A23" s="95"/>
      <c r="B23" s="55" t="s">
        <v>5</v>
      </c>
      <c r="C23" s="65" t="str">
        <f>[3]Ит.пр!C7</f>
        <v>КОЛОМЕЙЦЕВА Каролина Николаевна</v>
      </c>
      <c r="D23" s="35" t="str">
        <f>[3]Ит.пр!D7</f>
        <v>27.09.00, 1р</v>
      </c>
      <c r="E23" s="35" t="str">
        <f>[3]Ит.пр!E7</f>
        <v>СФО</v>
      </c>
      <c r="F23" s="35" t="str">
        <f>[3]Ит.пр!F7</f>
        <v>Красноярский, МО,   Сосновоборск</v>
      </c>
      <c r="G23" s="35"/>
      <c r="H23" s="38" t="str">
        <f>[3]Ит.пр!H7</f>
        <v xml:space="preserve">Батурин А.В.                          </v>
      </c>
      <c r="I23" s="60"/>
      <c r="J23" s="61"/>
    </row>
    <row r="24" spans="1:16" ht="23.1" hidden="1" customHeight="1">
      <c r="A24" s="95"/>
      <c r="B24" s="55" t="s">
        <v>6</v>
      </c>
      <c r="C24" s="65" t="str">
        <f>[3]Ит.пр!C8</f>
        <v>СОЛДАТОВА Валерия Георгиевна</v>
      </c>
      <c r="D24" s="35" t="str">
        <f>[3]Ит.пр!D8</f>
        <v>05.02.01, 1р</v>
      </c>
      <c r="E24" s="35" t="str">
        <f>[3]Ит.пр!E8</f>
        <v>СФО</v>
      </c>
      <c r="F24" s="35" t="str">
        <f>[3]Ит.пр!F8</f>
        <v>Р.Бурятия, Улан-Удэ</v>
      </c>
      <c r="G24" s="35"/>
      <c r="H24" s="38" t="str">
        <f>[3]Ит.пр!H8</f>
        <v>Леликов А.И.</v>
      </c>
      <c r="I24" s="60"/>
      <c r="J24" s="61"/>
    </row>
    <row r="25" spans="1:16" ht="23.1" hidden="1" customHeight="1">
      <c r="A25" s="95"/>
      <c r="B25" s="55" t="s">
        <v>6</v>
      </c>
      <c r="C25" s="65" t="str">
        <f>[3]Ит.пр!C9</f>
        <v>ТОКТОБОЛОТ Кызы Сезим</v>
      </c>
      <c r="D25" s="35" t="str">
        <f>[3]Ит.пр!D9</f>
        <v>04.11.01, КМС</v>
      </c>
      <c r="E25" s="35" t="str">
        <f>[3]Ит.пр!E9</f>
        <v>СФО</v>
      </c>
      <c r="F25" s="35" t="str">
        <f>[3]Ит.пр!F9</f>
        <v>Новосибирская, Новосибирск, МО</v>
      </c>
      <c r="G25" s="35"/>
      <c r="H25" s="38" t="str">
        <f>[3]Ит.пр!H9</f>
        <v>Завалищев.В.С</v>
      </c>
      <c r="I25" s="60"/>
    </row>
    <row r="26" spans="1:16" ht="23.1" hidden="1" customHeight="1">
      <c r="A26" s="95"/>
      <c r="B26" s="55" t="s">
        <v>12</v>
      </c>
      <c r="C26" s="65" t="str">
        <f>[3]Ит.пр!C10</f>
        <v>КРАИНСКАЯ Кристина Александровна</v>
      </c>
      <c r="D26" s="35" t="str">
        <f>[3]Ит.пр!D10</f>
        <v>27.01.02, 1р</v>
      </c>
      <c r="E26" s="35" t="str">
        <f>[3]Ит.пр!E10</f>
        <v>СФО</v>
      </c>
      <c r="F26" s="35" t="str">
        <f>[3]Ит.пр!F10</f>
        <v>Ирктутская, Черемхово, МО</v>
      </c>
      <c r="G26" s="35"/>
      <c r="H26" s="38" t="str">
        <f>[3]Ит.пр!H10</f>
        <v>Елик Г.М.</v>
      </c>
      <c r="I26" s="60"/>
      <c r="L26" s="17"/>
      <c r="M26" s="18"/>
      <c r="N26" s="17"/>
      <c r="O26" s="19"/>
      <c r="P26" s="34"/>
    </row>
    <row r="27" spans="1:16" ht="23.1" hidden="1" customHeight="1" thickBot="1">
      <c r="A27" s="96"/>
      <c r="B27" s="57" t="s">
        <v>12</v>
      </c>
      <c r="C27" s="66" t="str">
        <f>[3]Ит.пр!C11</f>
        <v>ПРИЧИСЛОВА Маргарита Андреевна</v>
      </c>
      <c r="D27" s="39" t="str">
        <f>[3]Ит.пр!D11</f>
        <v>26.02.02, 1р</v>
      </c>
      <c r="E27" s="39" t="str">
        <f>[3]Ит.пр!E11</f>
        <v>СФО</v>
      </c>
      <c r="F27" s="39" t="str">
        <f>[3]Ит.пр!F11</f>
        <v>Новосибирская, Новосибирск, МО</v>
      </c>
      <c r="G27" s="39"/>
      <c r="H27" s="40" t="str">
        <f>[3]Ит.пр!H11</f>
        <v>Янковский СВ</v>
      </c>
      <c r="I27" s="11"/>
    </row>
    <row r="28" spans="1:16" ht="23.1" customHeight="1" thickBot="1">
      <c r="A28" s="30"/>
      <c r="B28" s="12"/>
      <c r="C28" s="34"/>
      <c r="D28" s="16"/>
      <c r="E28" s="16"/>
      <c r="F28" s="17"/>
      <c r="G28" s="9"/>
      <c r="H28" s="20"/>
      <c r="I28" s="60"/>
      <c r="J28" s="61"/>
    </row>
    <row r="29" spans="1:16" ht="23.1" customHeight="1">
      <c r="A29" s="94" t="s">
        <v>10</v>
      </c>
      <c r="B29" s="63" t="s">
        <v>4</v>
      </c>
      <c r="C29" s="64" t="str">
        <f>[4]Ит.пр!C6</f>
        <v>ЛАНГ Кристнина Сергеевна</v>
      </c>
      <c r="D29" s="36" t="str">
        <f>[4]Ит.пр!D6</f>
        <v>04.05.02, КМС</v>
      </c>
      <c r="E29" s="36" t="str">
        <f>[4]Ит.пр!E6</f>
        <v>СФО</v>
      </c>
      <c r="F29" s="36" t="str">
        <f>[4]Ит.пр!F6</f>
        <v>Алтайский, Заринск, МО</v>
      </c>
      <c r="G29" s="36"/>
      <c r="H29" s="37" t="str">
        <f>[4]Ит.пр!H6</f>
        <v>Блинов А.В.</v>
      </c>
      <c r="I29" s="60"/>
      <c r="J29" s="61"/>
    </row>
    <row r="30" spans="1:16" ht="23.1" customHeight="1">
      <c r="A30" s="95"/>
      <c r="B30" s="55" t="s">
        <v>5</v>
      </c>
      <c r="C30" s="65" t="str">
        <f>[4]Ит.пр!C7</f>
        <v>ЮГАЙ Дарья Романовна</v>
      </c>
      <c r="D30" s="35" t="str">
        <f>[4]Ит.пр!D7</f>
        <v>08.10.01, 1р</v>
      </c>
      <c r="E30" s="35" t="str">
        <f>[4]Ит.пр!E7</f>
        <v>СФО</v>
      </c>
      <c r="F30" s="35" t="str">
        <f>[4]Ит.пр!F7</f>
        <v>Красноярский, МО,   Сосновоборск</v>
      </c>
      <c r="G30" s="35"/>
      <c r="H30" s="38" t="str">
        <f>[4]Ит.пр!H7</f>
        <v>Узекин М.В.</v>
      </c>
      <c r="I30" s="60"/>
      <c r="J30" s="61"/>
    </row>
    <row r="31" spans="1:16" ht="23.1" hidden="1" customHeight="1">
      <c r="A31" s="95"/>
      <c r="B31" s="55" t="s">
        <v>6</v>
      </c>
      <c r="C31" s="65" t="str">
        <f>[4]Ит.пр!C8</f>
        <v>ВАСИЛЬЕВА Влада Андреевна</v>
      </c>
      <c r="D31" s="35" t="str">
        <f>[4]Ит.пр!D8</f>
        <v>16.06.01, 1р</v>
      </c>
      <c r="E31" s="35" t="str">
        <f>[4]Ит.пр!E8</f>
        <v>СФО</v>
      </c>
      <c r="F31" s="35" t="str">
        <f>[4]Ит.пр!F8</f>
        <v>Новосибирская, Новосибирск, МО</v>
      </c>
      <c r="G31" s="35"/>
      <c r="H31" s="38" t="str">
        <f>[4]Ит.пр!H8</f>
        <v>Сабитова.Л.Б  Якубенко К.А</v>
      </c>
      <c r="I31" s="60"/>
      <c r="J31" s="61"/>
    </row>
    <row r="32" spans="1:16" ht="23.1" hidden="1" customHeight="1">
      <c r="A32" s="95"/>
      <c r="B32" s="55" t="s">
        <v>6</v>
      </c>
      <c r="C32" s="65" t="str">
        <f>[4]Ит.пр!C9</f>
        <v>ГОРБУНОВА Анастасия Евгеньевна</v>
      </c>
      <c r="D32" s="35" t="str">
        <f>[4]Ит.пр!D9</f>
        <v>10.02.01, 1р</v>
      </c>
      <c r="E32" s="35" t="str">
        <f>[4]Ит.пр!E9</f>
        <v>СФО</v>
      </c>
      <c r="F32" s="35" t="str">
        <f>[4]Ит.пр!F9</f>
        <v>Томская, Северск, МО</v>
      </c>
      <c r="G32" s="35"/>
      <c r="H32" s="38" t="str">
        <f>[4]Ит.пр!H9</f>
        <v>Вахмистрова Н.А., Вышегородцев Д.Е.</v>
      </c>
      <c r="I32" s="60"/>
    </row>
    <row r="33" spans="1:10" ht="23.1" hidden="1" customHeight="1">
      <c r="A33" s="95"/>
      <c r="B33" s="55" t="s">
        <v>12</v>
      </c>
      <c r="C33" s="65" t="str">
        <f>[4]Ит.пр!C10</f>
        <v>КОЛЕСНИКОВА Татьяна Леонидовна</v>
      </c>
      <c r="D33" s="35" t="str">
        <f>[4]Ит.пр!D10</f>
        <v>28.03.01, КМС</v>
      </c>
      <c r="E33" s="35" t="str">
        <f>[4]Ит.пр!E10</f>
        <v>СФО</v>
      </c>
      <c r="F33" s="35" t="str">
        <f>[4]Ит.пр!F10</f>
        <v>Новосибирская, Новосибирск, МО</v>
      </c>
      <c r="G33" s="35"/>
      <c r="H33" s="38" t="str">
        <f>[4]Ит.пр!H10</f>
        <v>Сабитова.Л.Б  Якубенко К.А</v>
      </c>
      <c r="I33" s="60"/>
    </row>
    <row r="34" spans="1:10" ht="23.1" hidden="1" customHeight="1" thickBot="1">
      <c r="A34" s="96"/>
      <c r="B34" s="57" t="s">
        <v>12</v>
      </c>
      <c r="C34" s="66" t="str">
        <f>[4]Ит.пр!C11</f>
        <v>УСПЕНСКАЯ Александра Дмитриевна</v>
      </c>
      <c r="D34" s="39" t="str">
        <f>[4]Ит.пр!D11</f>
        <v>30.09.00, 2р</v>
      </c>
      <c r="E34" s="39" t="str">
        <f>[4]Ит.пр!E11</f>
        <v>СФО</v>
      </c>
      <c r="F34" s="39" t="str">
        <f>[4]Ит.пр!F11</f>
        <v>Алтайский, Бийск, МО</v>
      </c>
      <c r="G34" s="39"/>
      <c r="H34" s="40" t="str">
        <f>[4]Ит.пр!H11</f>
        <v>Шалюта П.В., Паринова Т.В.</v>
      </c>
      <c r="I34" s="60"/>
    </row>
    <row r="35" spans="1:10" ht="23.1" customHeight="1" thickBot="1">
      <c r="A35" s="30"/>
      <c r="B35" s="12"/>
      <c r="C35" s="34"/>
      <c r="D35" s="16"/>
      <c r="E35" s="16"/>
      <c r="F35" s="17"/>
      <c r="G35" s="17"/>
      <c r="H35" s="20"/>
      <c r="I35" s="60"/>
      <c r="J35" s="61"/>
    </row>
    <row r="36" spans="1:10" ht="23.1" customHeight="1">
      <c r="A36" s="94" t="s">
        <v>18</v>
      </c>
      <c r="B36" s="63" t="s">
        <v>4</v>
      </c>
      <c r="C36" s="64" t="str">
        <f>[5]Ит.пр!C6</f>
        <v>ИВАНОВА Ирина Владимировна</v>
      </c>
      <c r="D36" s="36" t="str">
        <f>[5]Ит.пр!D6</f>
        <v>24.01.01, КМС</v>
      </c>
      <c r="E36" s="36" t="str">
        <f>[5]Ит.пр!E6</f>
        <v>СФО</v>
      </c>
      <c r="F36" s="36" t="str">
        <f>[5]Ит.пр!F6</f>
        <v>Новосибирская, Новосибирск, МО</v>
      </c>
      <c r="G36" s="36"/>
      <c r="H36" s="37" t="str">
        <f>[5]Ит.пр!H6</f>
        <v>Лепяхов С.В. Лепяхова Н.А</v>
      </c>
      <c r="I36" s="60"/>
      <c r="J36" s="61"/>
    </row>
    <row r="37" spans="1:10" ht="23.1" customHeight="1">
      <c r="A37" s="95"/>
      <c r="B37" s="55" t="s">
        <v>5</v>
      </c>
      <c r="C37" s="65" t="str">
        <f>[5]Ит.пр!C7</f>
        <v>КРИВЕНКО Анна Сергеевна</v>
      </c>
      <c r="D37" s="35" t="str">
        <f>[5]Ит.пр!D7</f>
        <v>27.08.00, КМС</v>
      </c>
      <c r="E37" s="35" t="str">
        <f>[5]Ит.пр!E7</f>
        <v>СФО</v>
      </c>
      <c r="F37" s="35" t="str">
        <f>[5]Ит.пр!F7</f>
        <v>Алтайский, Барнаул, СС</v>
      </c>
      <c r="G37" s="35"/>
      <c r="H37" s="38" t="str">
        <f>[5]Ит.пр!H7</f>
        <v>Блинова О.С., Зайцев О.В.</v>
      </c>
      <c r="I37" s="60"/>
      <c r="J37" s="61"/>
    </row>
    <row r="38" spans="1:10" ht="23.1" hidden="1" customHeight="1">
      <c r="A38" s="95"/>
      <c r="B38" s="55" t="s">
        <v>6</v>
      </c>
      <c r="C38" s="65" t="str">
        <f>[5]Ит.пр!C8</f>
        <v>КОМОЛОВА Анастасия Андреевна</v>
      </c>
      <c r="D38" s="35" t="str">
        <f>[5]Ит.пр!D8</f>
        <v>29.08.02, 1р</v>
      </c>
      <c r="E38" s="35" t="str">
        <f>[5]Ит.пр!E8</f>
        <v>СФО</v>
      </c>
      <c r="F38" s="35" t="str">
        <f>[5]Ит.пр!F8</f>
        <v>Новосибирская, Новосибирск, МО</v>
      </c>
      <c r="G38" s="35"/>
      <c r="H38" s="38" t="str">
        <f>[5]Ит.пр!H8</f>
        <v>Ведерникова.Е.В</v>
      </c>
      <c r="I38" s="60"/>
      <c r="J38" s="61"/>
    </row>
    <row r="39" spans="1:10" ht="23.1" hidden="1" customHeight="1">
      <c r="A39" s="95"/>
      <c r="B39" s="55" t="s">
        <v>6</v>
      </c>
      <c r="C39" s="65" t="str">
        <f>[5]Ит.пр!C9</f>
        <v>ЕРМАКОВА Дарья Михайловна</v>
      </c>
      <c r="D39" s="35" t="str">
        <f>[5]Ит.пр!D9</f>
        <v>27.06.00, КМС</v>
      </c>
      <c r="E39" s="35" t="str">
        <f>[5]Ит.пр!E9</f>
        <v>СФО</v>
      </c>
      <c r="F39" s="35" t="str">
        <f>[5]Ит.пр!F9</f>
        <v>Иркутская, Ангарск</v>
      </c>
      <c r="G39" s="35"/>
      <c r="H39" s="38" t="str">
        <f>[5]Ит.пр!H9</f>
        <v>Карпова НВ</v>
      </c>
      <c r="I39" s="59" t="s">
        <v>14</v>
      </c>
    </row>
    <row r="40" spans="1:10" ht="23.1" hidden="1" customHeight="1">
      <c r="A40" s="95"/>
      <c r="B40" s="55" t="s">
        <v>12</v>
      </c>
      <c r="C40" s="65" t="str">
        <f>[5]Ит.пр!C10</f>
        <v>КУРНАЕВА Анна Михайловна</v>
      </c>
      <c r="D40" s="35" t="str">
        <f>[5]Ит.пр!D10</f>
        <v>17.06.01, 1р</v>
      </c>
      <c r="E40" s="35" t="str">
        <f>[5]Ит.пр!E10</f>
        <v>СФО</v>
      </c>
      <c r="F40" s="35" t="str">
        <f>[5]Ит.пр!F10</f>
        <v>Новосибирская, Новосибирск, МО</v>
      </c>
      <c r="G40" s="35"/>
      <c r="H40" s="38" t="str">
        <f>[5]Ит.пр!H10</f>
        <v>Казаков А.Н.</v>
      </c>
      <c r="I40" s="60"/>
    </row>
    <row r="41" spans="1:10" ht="23.1" hidden="1" customHeight="1" thickBot="1">
      <c r="A41" s="96"/>
      <c r="B41" s="57" t="s">
        <v>12</v>
      </c>
      <c r="C41" s="66" t="str">
        <f>[5]Ит.пр!C11</f>
        <v>РОГАК Аксана Вячеславовна</v>
      </c>
      <c r="D41" s="39" t="str">
        <f>[5]Ит.пр!D11</f>
        <v>17.06.00, 1р</v>
      </c>
      <c r="E41" s="39" t="str">
        <f>[5]Ит.пр!E11</f>
        <v>СФО</v>
      </c>
      <c r="F41" s="39" t="str">
        <f>[5]Ит.пр!F11</f>
        <v>Алтайский, Барнаул, МО</v>
      </c>
      <c r="G41" s="39"/>
      <c r="H41" s="40" t="str">
        <f>[5]Ит.пр!H11</f>
        <v>Белин ДС Вялых ВА</v>
      </c>
      <c r="I41" s="60"/>
    </row>
    <row r="42" spans="1:10" ht="23.1" customHeight="1" thickBot="1">
      <c r="B42" s="42"/>
      <c r="C42" s="43"/>
      <c r="D42" s="43"/>
      <c r="E42" s="44"/>
      <c r="F42" s="43"/>
      <c r="G42" s="43"/>
      <c r="H42" s="45"/>
      <c r="I42" s="60"/>
      <c r="J42" s="61"/>
    </row>
    <row r="43" spans="1:10" ht="23.1" customHeight="1">
      <c r="A43" s="94" t="s">
        <v>19</v>
      </c>
      <c r="B43" s="63" t="s">
        <v>4</v>
      </c>
      <c r="C43" s="64" t="str">
        <f>[10]Ит.пр!C6</f>
        <v>ХОДОСКО Анастасия Львовна</v>
      </c>
      <c r="D43" s="36" t="str">
        <f>[10]Ит.пр!D6</f>
        <v>22.01.01, КМС</v>
      </c>
      <c r="E43" s="36" t="str">
        <f>[10]Ит.пр!E6</f>
        <v>СФО</v>
      </c>
      <c r="F43" s="36" t="str">
        <f>[10]Ит.пр!F6</f>
        <v>Новосибирская, Новосибирск, МО</v>
      </c>
      <c r="G43" s="36"/>
      <c r="H43" s="37" t="str">
        <f>[10]Ит.пр!H6</f>
        <v>Цыганов С.В</v>
      </c>
      <c r="I43" s="60"/>
      <c r="J43" s="61"/>
    </row>
    <row r="44" spans="1:10" ht="23.1" customHeight="1">
      <c r="A44" s="95"/>
      <c r="B44" s="55" t="s">
        <v>5</v>
      </c>
      <c r="C44" s="65" t="str">
        <f>[10]Ит.пр!C7</f>
        <v>ЩЕРБАКОВА Элеонора Николаевна</v>
      </c>
      <c r="D44" s="35" t="str">
        <f>[10]Ит.пр!D7</f>
        <v>20.02.01, КМС</v>
      </c>
      <c r="E44" s="35" t="str">
        <f>[10]Ит.пр!E7</f>
        <v>СФО</v>
      </c>
      <c r="F44" s="35" t="str">
        <f>[10]Ит.пр!F7</f>
        <v>Томская, Северск, МО</v>
      </c>
      <c r="G44" s="35"/>
      <c r="H44" s="38" t="str">
        <f>[10]Ит.пр!H7</f>
        <v>Вахмистрова Н.А., Вышегородцев Д.Е.</v>
      </c>
      <c r="I44" s="60"/>
      <c r="J44" s="61"/>
    </row>
    <row r="45" spans="1:10" ht="23.1" hidden="1" customHeight="1">
      <c r="A45" s="95"/>
      <c r="B45" s="55" t="s">
        <v>6</v>
      </c>
      <c r="C45" s="65" t="str">
        <f>[10]Ит.пр!C8</f>
        <v>ПРИТУЛА Жанна Витальевна</v>
      </c>
      <c r="D45" s="35" t="str">
        <f>[10]Ит.пр!D8</f>
        <v>15.08.01, КМС</v>
      </c>
      <c r="E45" s="35" t="str">
        <f>[10]Ит.пр!E8</f>
        <v>СФО</v>
      </c>
      <c r="F45" s="35" t="str">
        <f>[10]Ит.пр!F8</f>
        <v>Алтайский, Барнаул, МО</v>
      </c>
      <c r="G45" s="35"/>
      <c r="H45" s="38" t="str">
        <f>[10]Ит.пр!H8</f>
        <v>Буторин С.П.</v>
      </c>
      <c r="I45" s="60"/>
      <c r="J45" s="61"/>
    </row>
    <row r="46" spans="1:10" ht="23.1" hidden="1" customHeight="1">
      <c r="A46" s="95"/>
      <c r="B46" s="55" t="s">
        <v>6</v>
      </c>
      <c r="C46" s="65" t="str">
        <f>[10]Ит.пр!C9</f>
        <v>ТЕРЕЩЕНКО Ирина Сергеевна</v>
      </c>
      <c r="D46" s="35" t="str">
        <f>[10]Ит.пр!D9</f>
        <v>15.05.00, 1р</v>
      </c>
      <c r="E46" s="35" t="str">
        <f>[10]Ит.пр!E9</f>
        <v>СФО</v>
      </c>
      <c r="F46" s="35" t="str">
        <f>[10]Ит.пр!F9</f>
        <v>Иркутская, Ангарск, МО</v>
      </c>
      <c r="G46" s="35"/>
      <c r="H46" s="38" t="str">
        <f>[10]Ит.пр!H9</f>
        <v>Ильин Г.Г.</v>
      </c>
      <c r="I46" s="60"/>
    </row>
    <row r="47" spans="1:10" ht="23.1" hidden="1" customHeight="1">
      <c r="A47" s="95"/>
      <c r="B47" s="55" t="s">
        <v>12</v>
      </c>
      <c r="C47" s="65" t="str">
        <f>[10]Ит.пр!C10</f>
        <v xml:space="preserve">МАТАШОВА Виктория Александровна </v>
      </c>
      <c r="D47" s="35" t="str">
        <f>[10]Ит.пр!D10</f>
        <v>15.08.01, 2р</v>
      </c>
      <c r="E47" s="35" t="str">
        <f>[10]Ит.пр!E10</f>
        <v>СФО</v>
      </c>
      <c r="F47" s="35" t="str">
        <f>[10]Ит.пр!F10</f>
        <v>Кемеровская, Ленинск-Кузнецкий</v>
      </c>
      <c r="G47" s="35"/>
      <c r="H47" s="38" t="str">
        <f>[10]Ит.пр!H10</f>
        <v>Бурматов С.Н.</v>
      </c>
      <c r="I47" s="60"/>
    </row>
    <row r="48" spans="1:10" ht="23.1" hidden="1" customHeight="1" thickBot="1">
      <c r="A48" s="96"/>
      <c r="B48" s="57" t="s">
        <v>12</v>
      </c>
      <c r="C48" s="66" t="str">
        <f>[10]Ит.пр!C11</f>
        <v>ЕЛИНОВА Анастасия Олеговна</v>
      </c>
      <c r="D48" s="39" t="str">
        <f>[10]Ит.пр!D11</f>
        <v>17.03.02, 1р</v>
      </c>
      <c r="E48" s="39" t="str">
        <f>[10]Ит.пр!E11</f>
        <v>СФО</v>
      </c>
      <c r="F48" s="39" t="str">
        <f>[10]Ит.пр!F11</f>
        <v>Новосибирская, Новосибирск, МО</v>
      </c>
      <c r="G48" s="39"/>
      <c r="H48" s="40" t="str">
        <f>[10]Ит.пр!H11</f>
        <v>Сабитова.Л.Б  Якубенко К.А</v>
      </c>
      <c r="I48" s="11"/>
    </row>
    <row r="49" spans="1:10" ht="23.1" customHeight="1" thickBot="1">
      <c r="A49" s="71"/>
      <c r="B49" s="13"/>
      <c r="C49" s="9"/>
      <c r="D49" s="9"/>
      <c r="E49" s="25"/>
      <c r="F49" s="9"/>
      <c r="G49" s="9"/>
      <c r="H49" s="22"/>
      <c r="I49" s="60"/>
      <c r="J49" s="61"/>
    </row>
    <row r="50" spans="1:10" ht="23.1" customHeight="1">
      <c r="A50" s="94" t="s">
        <v>20</v>
      </c>
      <c r="B50" s="63" t="s">
        <v>4</v>
      </c>
      <c r="C50" s="64" t="str">
        <f>[6]Ит.пр!C6</f>
        <v>ХРАМОЙКИНА Дарья Сергеевна</v>
      </c>
      <c r="D50" s="36" t="str">
        <f>[6]Ит.пр!D6</f>
        <v>24.03.01, 1р</v>
      </c>
      <c r="E50" s="36" t="str">
        <f>[6]Ит.пр!E6</f>
        <v>СФО</v>
      </c>
      <c r="F50" s="36" t="str">
        <f>[6]Ит.пр!F6</f>
        <v>Алтайский, Барнаул, СС</v>
      </c>
      <c r="G50" s="36"/>
      <c r="H50" s="37" t="str">
        <f>[6]Ит.пр!H6</f>
        <v>Блинова О.С., Зайцев О.В.</v>
      </c>
      <c r="I50" s="60"/>
      <c r="J50" s="61"/>
    </row>
    <row r="51" spans="1:10" ht="23.1" customHeight="1">
      <c r="A51" s="95"/>
      <c r="B51" s="55" t="s">
        <v>5</v>
      </c>
      <c r="C51" s="65" t="str">
        <f>[6]Ит.пр!C7</f>
        <v>ВЕЛИЧКО Раиса Анатольевна</v>
      </c>
      <c r="D51" s="35" t="str">
        <f>[6]Ит.пр!D7</f>
        <v>25.12.00, 1р</v>
      </c>
      <c r="E51" s="35" t="str">
        <f>[6]Ит.пр!E7</f>
        <v>СФО</v>
      </c>
      <c r="F51" s="35" t="str">
        <f>[6]Ит.пр!F7</f>
        <v>Алтайский, Бийск, МО</v>
      </c>
      <c r="G51" s="35"/>
      <c r="H51" s="38" t="str">
        <f>[6]Ит.пр!H7</f>
        <v>Паринова ТВ Шалюта ПВ</v>
      </c>
      <c r="I51" s="60"/>
      <c r="J51" s="61"/>
    </row>
    <row r="52" spans="1:10" ht="23.1" hidden="1" customHeight="1">
      <c r="A52" s="95"/>
      <c r="B52" s="55" t="s">
        <v>6</v>
      </c>
      <c r="C52" s="65" t="str">
        <f>[6]Ит.пр!C8</f>
        <v>СУРГУТСКАЯ Людмила Ильинична</v>
      </c>
      <c r="D52" s="35" t="str">
        <f>[6]Ит.пр!D8</f>
        <v>26.09.01, 1р</v>
      </c>
      <c r="E52" s="35" t="str">
        <f>[6]Ит.пр!E8</f>
        <v>СФО</v>
      </c>
      <c r="F52" s="35" t="str">
        <f>[6]Ит.пр!F8</f>
        <v>Красноярский, МО,   Сосновоборск</v>
      </c>
      <c r="G52" s="35"/>
      <c r="H52" s="38" t="str">
        <f>[6]Ит.пр!H8</f>
        <v>Хрыкин М.М.</v>
      </c>
      <c r="I52" s="60"/>
      <c r="J52" s="61"/>
    </row>
    <row r="53" spans="1:10" ht="23.1" hidden="1" customHeight="1">
      <c r="A53" s="95"/>
      <c r="B53" s="55" t="s">
        <v>6</v>
      </c>
      <c r="C53" s="65" t="str">
        <f>[6]Ит.пр!C9</f>
        <v>НАУМОВА Анастасия Сергеевна</v>
      </c>
      <c r="D53" s="35" t="str">
        <f>[6]Ит.пр!D9</f>
        <v>26.02.02, 1р</v>
      </c>
      <c r="E53" s="35" t="str">
        <f>[6]Ит.пр!E9</f>
        <v>СФО</v>
      </c>
      <c r="F53" s="35" t="str">
        <f>[6]Ит.пр!F9</f>
        <v>Томская, Северск, МО</v>
      </c>
      <c r="G53" s="35"/>
      <c r="H53" s="38" t="str">
        <f>[6]Ит.пр!H9</f>
        <v>Вахмистрова Н.А., Вышегородцев Д.Е.</v>
      </c>
      <c r="I53" s="60"/>
    </row>
    <row r="54" spans="1:10" ht="23.1" hidden="1" customHeight="1">
      <c r="A54" s="95"/>
      <c r="B54" s="55" t="s">
        <v>12</v>
      </c>
      <c r="C54" s="65" t="str">
        <f>[6]Ит.пр!C10</f>
        <v>ЖИКИНА Анастасия Николаевна</v>
      </c>
      <c r="D54" s="35" t="str">
        <f>[6]Ит.пр!D10</f>
        <v>05.09.01, КМС</v>
      </c>
      <c r="E54" s="35" t="str">
        <f>[6]Ит.пр!E10</f>
        <v>СФО</v>
      </c>
      <c r="F54" s="35" t="str">
        <f>[6]Ит.пр!F10</f>
        <v>Новосибирская, Новосибирск, МО</v>
      </c>
      <c r="G54" s="35"/>
      <c r="H54" s="38" t="str">
        <f>[6]Ит.пр!H10</f>
        <v>Сабитова.Л.Б  Якубенко К.А</v>
      </c>
      <c r="I54" s="60"/>
    </row>
    <row r="55" spans="1:10" ht="23.1" hidden="1" customHeight="1" thickBot="1">
      <c r="A55" s="96"/>
      <c r="B55" s="57" t="s">
        <v>12</v>
      </c>
      <c r="C55" s="66" t="str">
        <f>[6]Ит.пр!C11</f>
        <v>ГАРБАРЕЦ Наталья Владимировна</v>
      </c>
      <c r="D55" s="39" t="str">
        <f>[6]Ит.пр!D11</f>
        <v>17.06.02, 1р</v>
      </c>
      <c r="E55" s="39" t="str">
        <f>[6]Ит.пр!E11</f>
        <v>СФО</v>
      </c>
      <c r="F55" s="39" t="str">
        <f>[6]Ит.пр!F11</f>
        <v>Иркутская, Братск, МО</v>
      </c>
      <c r="G55" s="39"/>
      <c r="H55" s="40" t="str">
        <f>[6]Ит.пр!H11</f>
        <v>Онбоев Е.В.</v>
      </c>
      <c r="I55" s="11"/>
    </row>
    <row r="56" spans="1:10" ht="23.1" customHeight="1" thickBot="1">
      <c r="A56" s="71"/>
      <c r="B56" s="42"/>
      <c r="C56" s="43"/>
      <c r="D56" s="43"/>
      <c r="E56" s="44"/>
      <c r="F56" s="43"/>
      <c r="G56" s="43"/>
      <c r="H56" s="45"/>
      <c r="I56" s="60"/>
      <c r="J56" s="61"/>
    </row>
    <row r="57" spans="1:10" ht="23.1" customHeight="1">
      <c r="A57" s="94" t="s">
        <v>21</v>
      </c>
      <c r="B57" s="63" t="s">
        <v>4</v>
      </c>
      <c r="C57" s="64" t="str">
        <f>[11]Ит.пр!C6</f>
        <v>ХРЫКИНА Арина Михайловна</v>
      </c>
      <c r="D57" s="36" t="str">
        <f>[11]Ит.пр!D6</f>
        <v>15.09.00, 1р</v>
      </c>
      <c r="E57" s="36" t="str">
        <f>[11]Ит.пр!E6</f>
        <v>СФО</v>
      </c>
      <c r="F57" s="36" t="str">
        <f>[11]Ит.пр!F6</f>
        <v>Красноярский, Красноярск, МО</v>
      </c>
      <c r="G57" s="36"/>
      <c r="H57" s="37" t="str">
        <f>[11]Ит.пр!H6</f>
        <v>Батурин АВ Хрыкин ММ</v>
      </c>
      <c r="I57" s="60"/>
      <c r="J57" s="61"/>
    </row>
    <row r="58" spans="1:10" ht="23.1" customHeight="1">
      <c r="A58" s="95"/>
      <c r="B58" s="55" t="s">
        <v>5</v>
      </c>
      <c r="C58" s="65" t="str">
        <f>[11]Ит.пр!C7</f>
        <v>МАЛЬЦЕВА Юлия Сергеевна</v>
      </c>
      <c r="D58" s="35" t="str">
        <f>[11]Ит.пр!D7</f>
        <v>22.04.00, 1р</v>
      </c>
      <c r="E58" s="35" t="str">
        <f>[11]Ит.пр!E7</f>
        <v>СФО</v>
      </c>
      <c r="F58" s="35" t="str">
        <f>[11]Ит.пр!F7</f>
        <v>Алтайский, Барнаул, СС</v>
      </c>
      <c r="G58" s="35"/>
      <c r="H58" s="38" t="str">
        <f>[11]Ит.пр!H7</f>
        <v>Блинова О.С., Зайцев О.В.</v>
      </c>
      <c r="I58" s="60"/>
      <c r="J58" s="61"/>
    </row>
    <row r="59" spans="1:10" ht="23.1" hidden="1" customHeight="1">
      <c r="A59" s="95"/>
      <c r="B59" s="55" t="s">
        <v>6</v>
      </c>
      <c r="C59" s="65" t="str">
        <f>[11]Ит.пр!C8</f>
        <v>МЕНЬШИКОВА Анна Александровна</v>
      </c>
      <c r="D59" s="35" t="str">
        <f>[11]Ит.пр!D8</f>
        <v>11.07.00, 1р</v>
      </c>
      <c r="E59" s="35" t="str">
        <f>[11]Ит.пр!E8</f>
        <v>СФО</v>
      </c>
      <c r="F59" s="35" t="str">
        <f>[11]Ит.пр!F8</f>
        <v>Красноярский, Канск</v>
      </c>
      <c r="G59" s="35"/>
      <c r="H59" s="38" t="str">
        <f>[11]Ит.пр!H8</f>
        <v>Ледже А.Б.</v>
      </c>
      <c r="I59" s="60"/>
      <c r="J59" s="61"/>
    </row>
    <row r="60" spans="1:10" ht="23.1" hidden="1" customHeight="1">
      <c r="A60" s="95"/>
      <c r="B60" s="55" t="s">
        <v>6</v>
      </c>
      <c r="C60" s="65" t="str">
        <f>[11]Ит.пр!C9</f>
        <v>СЛИВИНСКАЯ Анастасия Юрьевна</v>
      </c>
      <c r="D60" s="35" t="str">
        <f>[11]Ит.пр!D9</f>
        <v>17.10.00, 1р</v>
      </c>
      <c r="E60" s="35" t="str">
        <f>[11]Ит.пр!E9</f>
        <v>СФО</v>
      </c>
      <c r="F60" s="35" t="str">
        <f>[11]Ит.пр!F9</f>
        <v>Красноярский, Лесосибирск, МО</v>
      </c>
      <c r="G60" s="35"/>
      <c r="H60" s="38" t="str">
        <f>[11]Ит.пр!H9</f>
        <v>Галкин В.Ф.</v>
      </c>
      <c r="I60" s="60"/>
    </row>
    <row r="61" spans="1:10" ht="23.1" hidden="1" customHeight="1">
      <c r="A61" s="95"/>
      <c r="B61" s="55" t="s">
        <v>12</v>
      </c>
      <c r="C61" s="65" t="str">
        <f>[11]Ит.пр!C10</f>
        <v>ОГОНЬЯН Алена Сергеевна</v>
      </c>
      <c r="D61" s="35" t="str">
        <f>[11]Ит.пр!D10</f>
        <v>13.08.01, 2р</v>
      </c>
      <c r="E61" s="35" t="str">
        <f>[11]Ит.пр!E10</f>
        <v>СФО</v>
      </c>
      <c r="F61" s="35" t="str">
        <f>[11]Ит.пр!F10</f>
        <v>Красноярский, Дивногорск, МО</v>
      </c>
      <c r="G61" s="35"/>
      <c r="H61" s="38" t="str">
        <f>[11]Ит.пр!H10</f>
        <v>Майоров А.В. Постоев С.А.</v>
      </c>
      <c r="I61" s="60"/>
    </row>
    <row r="62" spans="1:10" ht="23.1" hidden="1" customHeight="1" thickBot="1">
      <c r="A62" s="96"/>
      <c r="B62" s="57" t="s">
        <v>12</v>
      </c>
      <c r="C62" s="66" t="str">
        <f>[11]Ит.пр!C11</f>
        <v>ИВАНОВА Анастасия Романовна</v>
      </c>
      <c r="D62" s="39" t="str">
        <f>[11]Ит.пр!D11</f>
        <v>04.05.00, 2р</v>
      </c>
      <c r="E62" s="39" t="str">
        <f>[11]Ит.пр!E11</f>
        <v>СФО</v>
      </c>
      <c r="F62" s="39" t="str">
        <f>[11]Ит.пр!F11</f>
        <v>Иркутская, Ангарск</v>
      </c>
      <c r="G62" s="39"/>
      <c r="H62" s="40" t="str">
        <f>[11]Ит.пр!H11</f>
        <v>Ефимов НН</v>
      </c>
      <c r="I62" s="11"/>
    </row>
    <row r="63" spans="1:10" ht="23.1" customHeight="1" thickBot="1">
      <c r="A63" s="71"/>
      <c r="B63" s="13"/>
      <c r="C63" s="9"/>
      <c r="D63" s="9"/>
      <c r="E63" s="25"/>
      <c r="F63" s="9"/>
      <c r="G63" s="9"/>
      <c r="H63" s="22"/>
      <c r="I63" s="60"/>
      <c r="J63" s="61"/>
    </row>
    <row r="64" spans="1:10" ht="23.1" customHeight="1">
      <c r="A64" s="94" t="s">
        <v>22</v>
      </c>
      <c r="B64" s="63" t="s">
        <v>4</v>
      </c>
      <c r="C64" s="64" t="str">
        <f>[7]Ит.пр!C6</f>
        <v>РОТАРЬ Анастасия Анатольевна</v>
      </c>
      <c r="D64" s="36" t="str">
        <f>[7]Ит.пр!D6</f>
        <v>01.11.01, КМС</v>
      </c>
      <c r="E64" s="36" t="str">
        <f>[7]Ит.пр!E6</f>
        <v>СФО</v>
      </c>
      <c r="F64" s="36" t="str">
        <f>[7]Ит.пр!F6</f>
        <v xml:space="preserve">Иркутская, Ангарск,МО </v>
      </c>
      <c r="G64" s="36"/>
      <c r="H64" s="37" t="str">
        <f>[7]Ит.пр!H6</f>
        <v>Карпова Н.В</v>
      </c>
      <c r="I64" s="60"/>
      <c r="J64" s="61"/>
    </row>
    <row r="65" spans="1:10" ht="23.1" customHeight="1">
      <c r="A65" s="95"/>
      <c r="B65" s="55" t="s">
        <v>5</v>
      </c>
      <c r="C65" s="65" t="str">
        <f>[7]Ит.пр!C7</f>
        <v>ГРАДОБОЕВА Екатерина Андреевна</v>
      </c>
      <c r="D65" s="35" t="str">
        <f>[7]Ит.пр!D7</f>
        <v>07.03.00, 2р</v>
      </c>
      <c r="E65" s="35" t="str">
        <f>[7]Ит.пр!E7</f>
        <v>СФО</v>
      </c>
      <c r="F65" s="35" t="str">
        <f>[7]Ит.пр!F7</f>
        <v>Иркутская, Ангарск, МО</v>
      </c>
      <c r="G65" s="35"/>
      <c r="H65" s="38" t="str">
        <f>[7]Ит.пр!H7</f>
        <v>Ефимов НН</v>
      </c>
      <c r="I65" s="60"/>
      <c r="J65" s="61"/>
    </row>
    <row r="66" spans="1:10" ht="23.1" hidden="1" customHeight="1">
      <c r="A66" s="95"/>
      <c r="B66" s="55" t="s">
        <v>6</v>
      </c>
      <c r="C66" s="65" t="str">
        <f>[7]Ит.пр!C8</f>
        <v>ЛАЗУТКИНА Ирина Владимировна</v>
      </c>
      <c r="D66" s="35" t="str">
        <f>[7]Ит.пр!D8</f>
        <v>08.10.00, 1р</v>
      </c>
      <c r="E66" s="35" t="str">
        <f>[7]Ит.пр!E8</f>
        <v>СФО</v>
      </c>
      <c r="F66" s="35" t="str">
        <f>[7]Ит.пр!F8</f>
        <v>Алтайский, Бийск, МО</v>
      </c>
      <c r="G66" s="35"/>
      <c r="H66" s="38" t="str">
        <f>[7]Ит.пр!H8</f>
        <v>Паринова ТВ Шалюта ПВ</v>
      </c>
      <c r="I66" s="60"/>
      <c r="J66" s="61"/>
    </row>
    <row r="67" spans="1:10" ht="23.1" hidden="1" customHeight="1">
      <c r="A67" s="95"/>
      <c r="B67" s="55" t="s">
        <v>6</v>
      </c>
      <c r="C67" s="65" t="str">
        <f>[7]Ит.пр!C9</f>
        <v>БОЙКО Анастасия Александровна</v>
      </c>
      <c r="D67" s="35" t="str">
        <f>[7]Ит.пр!D9</f>
        <v>07.05.00, 1р</v>
      </c>
      <c r="E67" s="35" t="str">
        <f>[7]Ит.пр!E9</f>
        <v>СФО</v>
      </c>
      <c r="F67" s="35" t="str">
        <f>[7]Ит.пр!F9</f>
        <v>Красноярский, Красноярск</v>
      </c>
      <c r="G67" s="35"/>
      <c r="H67" s="38" t="str">
        <f>[7]Ит.пр!H9</f>
        <v>Калентьев В.И. Хориков В.А.</v>
      </c>
      <c r="I67" s="60"/>
    </row>
    <row r="68" spans="1:10" ht="23.1" hidden="1" customHeight="1">
      <c r="A68" s="95"/>
      <c r="B68" s="55" t="s">
        <v>12</v>
      </c>
      <c r="C68" s="65" t="str">
        <f>[7]Ит.пр!C10</f>
        <v/>
      </c>
      <c r="D68" s="35" t="str">
        <f>[7]Ит.пр!D10</f>
        <v/>
      </c>
      <c r="E68" s="35" t="str">
        <f>[7]Ит.пр!E10</f>
        <v/>
      </c>
      <c r="F68" s="35" t="str">
        <f>[7]Ит.пр!F10</f>
        <v/>
      </c>
      <c r="G68" s="35"/>
      <c r="H68" s="38" t="str">
        <f>[7]Ит.пр!H10</f>
        <v/>
      </c>
      <c r="I68" s="60"/>
    </row>
    <row r="69" spans="1:10" ht="23.1" hidden="1" customHeight="1" thickBot="1">
      <c r="A69" s="96"/>
      <c r="B69" s="57" t="s">
        <v>13</v>
      </c>
      <c r="C69" s="66" t="str">
        <f>[7]Ит.пр!C11</f>
        <v/>
      </c>
      <c r="D69" s="39" t="str">
        <f>[7]Ит.пр!D11</f>
        <v/>
      </c>
      <c r="E69" s="39" t="str">
        <f>[7]Ит.пр!E11</f>
        <v/>
      </c>
      <c r="F69" s="39" t="str">
        <f>[7]Ит.пр!F11</f>
        <v/>
      </c>
      <c r="G69" s="39"/>
      <c r="H69" s="40" t="str">
        <f>[7]Ит.пр!H11</f>
        <v/>
      </c>
      <c r="I69" s="11"/>
    </row>
    <row r="70" spans="1:10" ht="23.1" customHeight="1" thickBot="1">
      <c r="A70" s="7"/>
      <c r="B70" s="41"/>
      <c r="C70" s="10"/>
      <c r="D70" s="10"/>
      <c r="E70" s="26"/>
      <c r="F70" s="10"/>
      <c r="G70" s="10"/>
      <c r="H70" s="21"/>
      <c r="I70" s="60"/>
      <c r="J70" s="61"/>
    </row>
    <row r="71" spans="1:10" ht="23.1" customHeight="1">
      <c r="A71" s="97" t="s">
        <v>26</v>
      </c>
      <c r="B71" s="63" t="s">
        <v>4</v>
      </c>
      <c r="C71" s="67" t="str">
        <f>[12]Ит.пр!C6</f>
        <v>ПИСКУНОВА Диана Константиновна</v>
      </c>
      <c r="D71" s="48" t="str">
        <f>[12]Ит.пр!D6</f>
        <v>22.08.01, КМС</v>
      </c>
      <c r="E71" s="48" t="str">
        <f>[12]Ит.пр!E6</f>
        <v>СФО</v>
      </c>
      <c r="F71" s="48" t="str">
        <f>[12]Ит.пр!F6</f>
        <v>Красноярский, Назарово</v>
      </c>
      <c r="G71" s="48"/>
      <c r="H71" s="49" t="str">
        <f>[12]Ит.пр!H6</f>
        <v>Сарбадаков В.П.</v>
      </c>
      <c r="I71" s="60"/>
      <c r="J71" s="61"/>
    </row>
    <row r="72" spans="1:10" ht="23.1" customHeight="1" thickBot="1">
      <c r="A72" s="98"/>
      <c r="B72" s="55" t="s">
        <v>5</v>
      </c>
      <c r="C72" s="68" t="str">
        <f>[12]Ит.пр!C7</f>
        <v>СМУТКИНА Полина</v>
      </c>
      <c r="D72" s="47" t="str">
        <f>[12]Ит.пр!D7</f>
        <v>03.08.00, 1р</v>
      </c>
      <c r="E72" s="47" t="str">
        <f>[12]Ит.пр!E7</f>
        <v>СФО</v>
      </c>
      <c r="F72" s="47" t="str">
        <f>[12]Ит.пр!F7</f>
        <v>Алтайский, Заринск, МО</v>
      </c>
      <c r="G72" s="47"/>
      <c r="H72" s="50" t="str">
        <f>[12]Ит.пр!H7</f>
        <v>Блинов А.В.</v>
      </c>
      <c r="I72" s="60"/>
      <c r="J72" s="61"/>
    </row>
    <row r="73" spans="1:10" ht="23.1" hidden="1" customHeight="1">
      <c r="A73" s="98"/>
      <c r="B73" s="55" t="s">
        <v>6</v>
      </c>
      <c r="C73" s="68" t="str">
        <f>[12]Ит.пр!C8</f>
        <v>ЯДРИНА Анастасия Алексеевна</v>
      </c>
      <c r="D73" s="47" t="str">
        <f>[12]Ит.пр!D8</f>
        <v>28.12.02, КМС</v>
      </c>
      <c r="E73" s="47" t="str">
        <f>[12]Ит.пр!E8</f>
        <v>СФО</v>
      </c>
      <c r="F73" s="47" t="str">
        <f>[12]Ит.пр!F8</f>
        <v>Новосибирская, Новосибирск, МО</v>
      </c>
      <c r="G73" s="47"/>
      <c r="H73" s="50" t="str">
        <f>[12]Ит.пр!H8</f>
        <v>Сабитова.Л.Б  Якубенко К.А</v>
      </c>
      <c r="I73" s="60"/>
      <c r="J73" s="61"/>
    </row>
    <row r="74" spans="1:10" ht="23.1" hidden="1" customHeight="1">
      <c r="A74" s="98"/>
      <c r="B74" s="55" t="s">
        <v>6</v>
      </c>
      <c r="C74" s="68" t="str">
        <f>[12]Ит.пр!C9</f>
        <v>ВАГНЕР Элизабэт Рудольфовна</v>
      </c>
      <c r="D74" s="47" t="str">
        <f>[12]Ит.пр!D9</f>
        <v>13.04.01, 2р</v>
      </c>
      <c r="E74" s="47" t="str">
        <f>[12]Ит.пр!E9</f>
        <v>СФО</v>
      </c>
      <c r="F74" s="47" t="str">
        <f>[12]Ит.пр!F9</f>
        <v>Красноярский, Лесосибирск, МО</v>
      </c>
      <c r="G74" s="47"/>
      <c r="H74" s="50" t="str">
        <f>[12]Ит.пр!H9</f>
        <v>Галкин В.Ф.</v>
      </c>
      <c r="I74" s="60"/>
    </row>
    <row r="75" spans="1:10" ht="23.1" hidden="1" customHeight="1">
      <c r="A75" s="98"/>
      <c r="B75" s="55" t="s">
        <v>12</v>
      </c>
      <c r="C75" s="68" t="str">
        <f>[12]Ит.пр!C10</f>
        <v>АНУФРИЕВА Ярослава Юрьевна</v>
      </c>
      <c r="D75" s="47" t="str">
        <f>[12]Ит.пр!D10</f>
        <v>06.03.02, 1р</v>
      </c>
      <c r="E75" s="47" t="str">
        <f>[12]Ит.пр!E10</f>
        <v>СФО</v>
      </c>
      <c r="F75" s="47" t="str">
        <f>[12]Ит.пр!F10</f>
        <v>Красноярский, Красноярск</v>
      </c>
      <c r="G75" s="47"/>
      <c r="H75" s="50" t="str">
        <f>[12]Ит.пр!H10</f>
        <v>Гусаров В.П.</v>
      </c>
      <c r="I75" s="60"/>
    </row>
    <row r="76" spans="1:10" ht="23.1" hidden="1" customHeight="1" thickBot="1">
      <c r="A76" s="99"/>
      <c r="B76" s="57" t="s">
        <v>12</v>
      </c>
      <c r="C76" s="69" t="str">
        <f>[12]Ит.пр!C11</f>
        <v>ЧЕРНЫХ Ангелина Евгеньевна</v>
      </c>
      <c r="D76" s="51" t="str">
        <f>[12]Ит.пр!D11</f>
        <v>03.09.02, 1р</v>
      </c>
      <c r="E76" s="51" t="str">
        <f>[12]Ит.пр!E11</f>
        <v>СФО</v>
      </c>
      <c r="F76" s="51" t="str">
        <f>[12]Ит.пр!F11</f>
        <v>Новосибирская, Новосибирск, МО</v>
      </c>
      <c r="G76" s="51"/>
      <c r="H76" s="52" t="str">
        <f>[12]Ит.пр!H11</f>
        <v>Федосеев М.Н</v>
      </c>
      <c r="I76" s="11"/>
    </row>
    <row r="77" spans="1:10" ht="20.25" customHeight="1">
      <c r="B77" s="12"/>
      <c r="C77" s="3"/>
      <c r="D77" s="4"/>
      <c r="E77" s="4"/>
      <c r="F77" s="5"/>
      <c r="G77" s="5"/>
      <c r="H77" s="3"/>
      <c r="I77" s="46">
        <f>[8]Ит.пр!I6</f>
        <v>0</v>
      </c>
      <c r="J77" s="61"/>
    </row>
    <row r="78" spans="1:10" ht="23.1" hidden="1" customHeight="1">
      <c r="A78" s="1"/>
      <c r="B78" s="2"/>
      <c r="C78" s="3"/>
      <c r="D78" s="4"/>
      <c r="E78" s="4"/>
      <c r="F78" s="5"/>
      <c r="G78" s="5"/>
      <c r="H78" s="3"/>
      <c r="I78" s="46">
        <f>[8]Ит.пр!I8</f>
        <v>0</v>
      </c>
      <c r="J78" s="61"/>
    </row>
    <row r="79" spans="1:10" ht="23.1" customHeight="1">
      <c r="A79" s="1"/>
      <c r="B79" s="24" t="str">
        <f>[9]реквизиты!$A$6</f>
        <v>Гл. судья, судья ВК</v>
      </c>
      <c r="C79" s="6"/>
      <c r="D79" s="6"/>
      <c r="E79" s="27"/>
      <c r="F79" s="24" t="str">
        <f>[9]реквизиты!$G$6</f>
        <v>С.Ю. Аткунов</v>
      </c>
      <c r="G79" s="24"/>
      <c r="H79" s="6"/>
      <c r="I79" s="60"/>
      <c r="J79" s="61"/>
    </row>
    <row r="80" spans="1:10" ht="18" customHeight="1">
      <c r="A80" s="1"/>
      <c r="B80" s="24"/>
      <c r="C80" s="7"/>
      <c r="D80" s="7"/>
      <c r="E80" s="28"/>
      <c r="F80" s="23" t="str">
        <f>[9]реквизиты!$G$7</f>
        <v>/г.Горно-Алтайск/</v>
      </c>
      <c r="G80" s="23"/>
      <c r="H80" s="7"/>
      <c r="I80" s="60"/>
      <c r="J80" s="61"/>
    </row>
    <row r="81" spans="1:19" ht="23.1" customHeight="1">
      <c r="A81" s="1"/>
      <c r="B81" s="24" t="str">
        <f>[9]реквизиты!$A$8</f>
        <v>Гл. секретарь, судья ВК</v>
      </c>
      <c r="C81" s="7"/>
      <c r="D81" s="7"/>
      <c r="E81" s="28"/>
      <c r="F81" s="24" t="str">
        <f>[9]реквизиты!$G$8</f>
        <v>Д.Е.Вышегородцев</v>
      </c>
      <c r="G81" s="24"/>
      <c r="H81" s="6"/>
      <c r="I81" s="60"/>
    </row>
    <row r="82" spans="1:19" ht="18" customHeight="1">
      <c r="C82" s="1"/>
      <c r="F82" t="str">
        <f>[9]реквизиты!$G$9</f>
        <v>/Томск/</v>
      </c>
      <c r="H82" s="7"/>
      <c r="I82" s="60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A1:I1"/>
    <mergeCell ref="A2:I2"/>
    <mergeCell ref="A3:I3"/>
    <mergeCell ref="A4:I4"/>
    <mergeCell ref="A5:I5"/>
    <mergeCell ref="J8:J9"/>
    <mergeCell ref="I10:I11"/>
    <mergeCell ref="J10:J11"/>
    <mergeCell ref="I12:I13"/>
    <mergeCell ref="J12:J13"/>
    <mergeCell ref="A36:A41"/>
    <mergeCell ref="G6:G7"/>
    <mergeCell ref="H6:H7"/>
    <mergeCell ref="I6:I7"/>
    <mergeCell ref="A8:A13"/>
    <mergeCell ref="I8:I9"/>
    <mergeCell ref="B6:B7"/>
    <mergeCell ref="C6:C7"/>
    <mergeCell ref="D6:D7"/>
    <mergeCell ref="E6:E7"/>
    <mergeCell ref="F6:F7"/>
    <mergeCell ref="J14:J15"/>
    <mergeCell ref="A15:A20"/>
    <mergeCell ref="I18:I19"/>
    <mergeCell ref="A22:A27"/>
    <mergeCell ref="A29:A34"/>
    <mergeCell ref="A43:A48"/>
    <mergeCell ref="A50:A55"/>
    <mergeCell ref="A57:A62"/>
    <mergeCell ref="A64:A69"/>
    <mergeCell ref="A71:A76"/>
  </mergeCells>
  <conditionalFormatting sqref="G21 G28 G35 G42 G49 G56 G63 G70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призеры</vt:lpstr>
      <vt:lpstr>1стр</vt:lpstr>
      <vt:lpstr>2стр</vt:lpstr>
      <vt:lpstr>ФИН</vt:lpstr>
      <vt:lpstr>'1стр'!Область_печати</vt:lpstr>
      <vt:lpstr>'2стр'!Область_печати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Microsoft Office</cp:lastModifiedBy>
  <cp:lastPrinted>2017-12-23T14:26:27Z</cp:lastPrinted>
  <dcterms:created xsi:type="dcterms:W3CDTF">1996-10-08T23:32:33Z</dcterms:created>
  <dcterms:modified xsi:type="dcterms:W3CDTF">2018-04-15T04:29:08Z</dcterms:modified>
</cp:coreProperties>
</file>