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оревнования\Лахденпохья 2018\"/>
    </mc:Choice>
  </mc:AlternateContent>
  <bookViews>
    <workbookView xWindow="0" yWindow="0" windowWidth="20490" windowHeight="7065" firstSheet="1" activeTab="1"/>
  </bookViews>
  <sheets>
    <sheet name="СПИСОК ВКС" sheetId="4" r:id="rId1"/>
    <sheet name="СПИСОК" sheetId="1" r:id="rId2"/>
    <sheet name="ПО КОВРАМ" sheetId="2" r:id="rId3"/>
    <sheet name="Лист3" sheetId="3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E120" i="4" l="1"/>
  <c r="D120" i="4"/>
  <c r="A3" i="4"/>
  <c r="C2" i="4"/>
  <c r="E120" i="1"/>
  <c r="D120" i="1" l="1"/>
  <c r="A3" i="1"/>
  <c r="C2" i="1"/>
  <c r="C71" i="2"/>
  <c r="D71" i="2"/>
  <c r="E71" i="2"/>
  <c r="F71" i="2"/>
  <c r="C34" i="2"/>
  <c r="C21" i="2"/>
  <c r="C25" i="2"/>
  <c r="C26" i="2"/>
  <c r="C27" i="2"/>
  <c r="C28" i="2"/>
  <c r="C29" i="2"/>
  <c r="C30" i="2"/>
  <c r="C39" i="2"/>
  <c r="C32" i="2"/>
  <c r="C57" i="2"/>
  <c r="C31" i="2"/>
  <c r="C18" i="2"/>
  <c r="D18" i="2"/>
  <c r="E70" i="2"/>
  <c r="C66" i="2"/>
  <c r="C36" i="2"/>
  <c r="E36" i="2"/>
  <c r="D35" i="2"/>
  <c r="D70" i="2"/>
  <c r="F54" i="2"/>
  <c r="F17" i="2"/>
  <c r="C70" i="2"/>
  <c r="E17" i="2"/>
  <c r="C54" i="2"/>
  <c r="F70" i="2"/>
  <c r="D36" i="2"/>
  <c r="D54" i="2"/>
  <c r="C33" i="2"/>
  <c r="D17" i="2"/>
  <c r="E54" i="2"/>
  <c r="C17" i="2"/>
  <c r="E18" i="2"/>
  <c r="F18" i="2"/>
  <c r="E35" i="2"/>
  <c r="F36" i="2"/>
  <c r="C53" i="2"/>
  <c r="C35" i="2"/>
  <c r="F53" i="2"/>
  <c r="D53" i="2"/>
  <c r="E53" i="2"/>
  <c r="F35" i="2"/>
  <c r="D16" i="2"/>
  <c r="C23" i="2"/>
  <c r="D57" i="2"/>
  <c r="D9" i="2"/>
  <c r="C46" i="2" l="1"/>
  <c r="C45" i="2"/>
  <c r="C16" i="2"/>
  <c r="C50" i="2"/>
  <c r="F33" i="2"/>
  <c r="E47" i="2"/>
  <c r="F46" i="2"/>
  <c r="E49" i="2"/>
  <c r="F64" i="2"/>
  <c r="C62" i="2"/>
  <c r="F21" i="2"/>
  <c r="E61" i="2"/>
  <c r="E25" i="2"/>
  <c r="C7" i="2"/>
  <c r="F3" i="2"/>
  <c r="C68" i="2"/>
  <c r="F14" i="2"/>
  <c r="E13" i="2"/>
  <c r="E64" i="2"/>
  <c r="E57" i="2"/>
  <c r="F5" i="2"/>
  <c r="F60" i="2"/>
  <c r="D10" i="2"/>
  <c r="E16" i="2"/>
  <c r="D13" i="2"/>
  <c r="C59" i="2"/>
  <c r="D26" i="2"/>
  <c r="C24" i="2"/>
  <c r="E66" i="2"/>
  <c r="F6" i="2"/>
  <c r="D33" i="2"/>
  <c r="E8" i="2"/>
  <c r="E42" i="2"/>
  <c r="F11" i="2"/>
  <c r="F42" i="2"/>
  <c r="E52" i="2"/>
  <c r="F51" i="2"/>
  <c r="E43" i="2"/>
  <c r="E50" i="2"/>
  <c r="D46" i="2"/>
  <c r="E28" i="2"/>
  <c r="E69" i="2"/>
  <c r="E33" i="2"/>
  <c r="F41" i="2"/>
  <c r="D41" i="2"/>
  <c r="C65" i="2"/>
  <c r="E41" i="2"/>
  <c r="E60" i="2"/>
  <c r="E34" i="2"/>
  <c r="E31" i="2"/>
  <c r="C42" i="2"/>
  <c r="E29" i="2"/>
  <c r="C63" i="2"/>
  <c r="D39" i="2"/>
  <c r="E10" i="2"/>
  <c r="E14" i="2"/>
  <c r="C67" i="2"/>
  <c r="E67" i="2"/>
  <c r="E62" i="2"/>
  <c r="D11" i="2"/>
  <c r="E23" i="2"/>
  <c r="D62" i="2"/>
  <c r="F69" i="2"/>
  <c r="C41" i="2"/>
  <c r="D64" i="2"/>
  <c r="F50" i="2"/>
  <c r="E48" i="2"/>
  <c r="F24" i="2"/>
  <c r="F48" i="2"/>
  <c r="E44" i="2"/>
  <c r="D25" i="2"/>
  <c r="E27" i="2"/>
  <c r="C6" i="2"/>
  <c r="D43" i="2"/>
  <c r="F8" i="2"/>
  <c r="F32" i="2"/>
  <c r="E46" i="2"/>
  <c r="C5" i="2"/>
  <c r="E30" i="2"/>
  <c r="F13" i="2"/>
  <c r="F31" i="2"/>
  <c r="D32" i="2"/>
  <c r="F44" i="2"/>
  <c r="D47" i="2"/>
  <c r="D50" i="2"/>
  <c r="D5" i="2"/>
  <c r="E63" i="2"/>
  <c r="D23" i="2"/>
  <c r="E12" i="2"/>
  <c r="D48" i="2"/>
  <c r="C64" i="2"/>
  <c r="D14" i="2"/>
  <c r="C60" i="2"/>
  <c r="D12" i="2"/>
  <c r="C47" i="2"/>
  <c r="E15" i="2"/>
  <c r="D67" i="2"/>
  <c r="F15" i="2"/>
  <c r="D31" i="2"/>
  <c r="F7" i="2"/>
  <c r="C12" i="2"/>
  <c r="E6" i="2"/>
  <c r="F30" i="2"/>
  <c r="C3" i="2"/>
  <c r="C49" i="2"/>
  <c r="C44" i="2"/>
  <c r="E59" i="2"/>
  <c r="C61" i="2"/>
  <c r="F25" i="2"/>
  <c r="D42" i="2"/>
  <c r="F68" i="2"/>
  <c r="F23" i="2"/>
  <c r="C13" i="2"/>
  <c r="F47" i="2"/>
  <c r="D21" i="2"/>
  <c r="D34" i="2"/>
  <c r="D51" i="2"/>
  <c r="F12" i="2"/>
  <c r="D28" i="2"/>
  <c r="F26" i="2"/>
  <c r="E45" i="2"/>
  <c r="D29" i="2"/>
  <c r="E39" i="2"/>
  <c r="D69" i="2"/>
  <c r="D7" i="2"/>
  <c r="E24" i="2"/>
  <c r="C10" i="2"/>
  <c r="E51" i="2"/>
  <c r="E3" i="2"/>
  <c r="C43" i="2"/>
  <c r="E21" i="2"/>
  <c r="C48" i="2"/>
  <c r="E5" i="2"/>
  <c r="F28" i="2"/>
  <c r="F45" i="2"/>
  <c r="D68" i="2"/>
  <c r="C15" i="2"/>
  <c r="F49" i="2"/>
  <c r="F67" i="2"/>
  <c r="C9" i="2"/>
  <c r="F62" i="2"/>
  <c r="D8" i="2"/>
  <c r="E32" i="2"/>
  <c r="F29" i="2"/>
  <c r="F63" i="2"/>
  <c r="E65" i="2"/>
  <c r="F10" i="2"/>
  <c r="D61" i="2"/>
  <c r="F39" i="2"/>
  <c r="F61" i="2"/>
  <c r="C52" i="2"/>
  <c r="D30" i="2"/>
  <c r="F52" i="2"/>
  <c r="D27" i="2"/>
  <c r="F66" i="2"/>
  <c r="D3" i="2"/>
  <c r="C8" i="2"/>
  <c r="D65" i="2"/>
  <c r="C51" i="2"/>
  <c r="D45" i="2"/>
  <c r="F27" i="2"/>
  <c r="F43" i="2"/>
  <c r="E26" i="2"/>
  <c r="D15" i="2"/>
  <c r="F34" i="2"/>
  <c r="D66" i="2"/>
  <c r="D44" i="2"/>
  <c r="C69" i="2"/>
  <c r="F16" i="2"/>
  <c r="F59" i="2"/>
  <c r="D49" i="2"/>
  <c r="C14" i="2"/>
  <c r="E7" i="2"/>
  <c r="D59" i="2"/>
  <c r="E68" i="2"/>
  <c r="D6" i="2"/>
  <c r="F9" i="2"/>
  <c r="F65" i="2"/>
  <c r="C11" i="2"/>
  <c r="D60" i="2"/>
  <c r="D63" i="2"/>
  <c r="D24" i="2"/>
  <c r="D52" i="2"/>
  <c r="E11" i="2"/>
  <c r="F57" i="2"/>
  <c r="E9" i="2"/>
</calcChain>
</file>

<file path=xl/sharedStrings.xml><?xml version="1.0" encoding="utf-8"?>
<sst xmlns="http://schemas.openxmlformats.org/spreadsheetml/2006/main" count="487" uniqueCount="189">
  <si>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</si>
  <si>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</si>
  <si>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</si>
  <si>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</si>
  <si>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</si>
  <si>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</si>
  <si>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№ п/п</t>
  </si>
  <si>
    <t>Ф.И.О.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</si>
  <si>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</si>
  <si>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</si>
  <si>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</si>
  <si>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</si>
  <si>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</si>
  <si>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ВК</t>
  </si>
  <si>
    <t>1к</t>
  </si>
  <si>
    <t>Омская, Омск</t>
  </si>
  <si>
    <t>Иркутская, Иркутск</t>
  </si>
  <si>
    <t>Параскивопуло Игорь</t>
  </si>
  <si>
    <t>Рук.Ковра</t>
  </si>
  <si>
    <t>Кемеровская, Новокузнецк</t>
  </si>
  <si>
    <t>Санжиев Тумэн</t>
  </si>
  <si>
    <t>Шаталов Владимир</t>
  </si>
  <si>
    <t>Липин Юрий</t>
  </si>
  <si>
    <t>Томская, Северск</t>
  </si>
  <si>
    <t>Шиянов Сергей</t>
  </si>
  <si>
    <t>РК</t>
  </si>
  <si>
    <t>Кемеровская, Кемерово</t>
  </si>
  <si>
    <t>Аев Геннадий</t>
  </si>
  <si>
    <t>Дубинский Андрей</t>
  </si>
  <si>
    <t>Димитриенко Игорь</t>
  </si>
  <si>
    <t>Шалюта Павел</t>
  </si>
  <si>
    <t>Теренин Павел</t>
  </si>
  <si>
    <t>Зам.Гл.Секретаря</t>
  </si>
  <si>
    <t>Мордовин Сергей</t>
  </si>
  <si>
    <t>Казаков Алексей</t>
  </si>
  <si>
    <t>Сунгатуллин Артур</t>
  </si>
  <si>
    <t>Гл.судья,судья ВК                                                               А.А.Лебедев (Москва)</t>
  </si>
  <si>
    <t>Канунов Артур</t>
  </si>
  <si>
    <t>Жанфакуй Юрий</t>
  </si>
  <si>
    <t>Р.Алтай, Г-Алтайск</t>
  </si>
  <si>
    <t>Красноярский, Красноярск</t>
  </si>
  <si>
    <t>Алтайский, Шипуново</t>
  </si>
  <si>
    <t>Алтайский, Бийск</t>
  </si>
  <si>
    <t>Новосибирская, Новосибирск</t>
  </si>
  <si>
    <t>Гл.Секретарь</t>
  </si>
  <si>
    <t>КОВЕР 4</t>
  </si>
  <si>
    <t>Трескин Сергей</t>
  </si>
  <si>
    <t>Меркулов Анатолий</t>
  </si>
  <si>
    <t>Дурыманов Николай</t>
  </si>
  <si>
    <t>Хрыкин Михаил</t>
  </si>
  <si>
    <t>Паринов Иван</t>
  </si>
  <si>
    <t>Янковский Сергей</t>
  </si>
  <si>
    <t>Цыганов Сергей</t>
  </si>
  <si>
    <t>Байданов Амаду</t>
  </si>
  <si>
    <t>Макагон Никита</t>
  </si>
  <si>
    <t>Александров Юрий</t>
  </si>
  <si>
    <t xml:space="preserve">Кудачин Вадим </t>
  </si>
  <si>
    <t>Ялчин Сергей</t>
  </si>
  <si>
    <t>Емикеев Сергей</t>
  </si>
  <si>
    <t>Майхиев Евгений</t>
  </si>
  <si>
    <t>Мешкеев Эркемен</t>
  </si>
  <si>
    <t>Кокшинов Амыр</t>
  </si>
  <si>
    <t>Никулин Иван</t>
  </si>
  <si>
    <t>Филимонов Алексей</t>
  </si>
  <si>
    <t>Томская, Томск</t>
  </si>
  <si>
    <t>Константинов Эмиль</t>
  </si>
  <si>
    <t>Курбатов Владимир</t>
  </si>
  <si>
    <t>Кемеровская, Прокопьевск</t>
  </si>
  <si>
    <t>Евтушенко Дмитрий</t>
  </si>
  <si>
    <t>Емельянов Артем</t>
  </si>
  <si>
    <t>Р.Алтай, Майма</t>
  </si>
  <si>
    <t>Кочкин Игорь</t>
  </si>
  <si>
    <t>МК</t>
  </si>
  <si>
    <t>Салданов Степан</t>
  </si>
  <si>
    <t>Иванов Михаил</t>
  </si>
  <si>
    <t>Фокин Алексей</t>
  </si>
  <si>
    <t>2к</t>
  </si>
  <si>
    <t>Карпов Сергей</t>
  </si>
  <si>
    <t>Кандрашова Олеся</t>
  </si>
  <si>
    <t>Величко Раиса</t>
  </si>
  <si>
    <t>Алтухов Александр</t>
  </si>
  <si>
    <t>Гаврилов Виктор</t>
  </si>
  <si>
    <t>Акулов Василий</t>
  </si>
  <si>
    <t>Куликов Виктор</t>
  </si>
  <si>
    <t>гл.судья</t>
  </si>
  <si>
    <t>Москва</t>
  </si>
  <si>
    <t>Горбунов Александр</t>
  </si>
  <si>
    <t>Зам.Гл.судьи</t>
  </si>
  <si>
    <t>Респ.Алтай, Г-Алтайск</t>
  </si>
  <si>
    <t>Бадмаев Владислав</t>
  </si>
  <si>
    <t>Бадмацыренов Дамдин</t>
  </si>
  <si>
    <t>Забайкальский кр.,Чита</t>
  </si>
  <si>
    <t>Блинов Александр</t>
  </si>
  <si>
    <t>Будьков Дмитрий</t>
  </si>
  <si>
    <t>Алтайский, Барнаул</t>
  </si>
  <si>
    <t>Васёв Антон</t>
  </si>
  <si>
    <t>Василянский Михаил</t>
  </si>
  <si>
    <t>Гурулев Эдуард</t>
  </si>
  <si>
    <t>Доржитаров Юрий</t>
  </si>
  <si>
    <t>Завалищев Владимир</t>
  </si>
  <si>
    <t>Новосибирская.Новосибирск</t>
  </si>
  <si>
    <t>Знаменский Григорий</t>
  </si>
  <si>
    <t>Кирих Сергей</t>
  </si>
  <si>
    <t>Князев Алексей</t>
  </si>
  <si>
    <t>Забайкальский кр.,</t>
  </si>
  <si>
    <t>Конунов Артур</t>
  </si>
  <si>
    <t>Костенко Алексей</t>
  </si>
  <si>
    <t>Кызлаков Лев</t>
  </si>
  <si>
    <t>Митрохин Евгений</t>
  </si>
  <si>
    <t>Пенькович Никита</t>
  </si>
  <si>
    <t>Салданов Владимир</t>
  </si>
  <si>
    <t>Санжиев Амгалан</t>
  </si>
  <si>
    <t>Тарханов Александр</t>
  </si>
  <si>
    <t>Тихонова Светлана</t>
  </si>
  <si>
    <t>Томилов Игорь</t>
  </si>
  <si>
    <t>Новосибирская,Новосибирск</t>
  </si>
  <si>
    <t>Шатковский Эдуард</t>
  </si>
  <si>
    <t>Шилин Сергей</t>
  </si>
  <si>
    <t>Шульц Алексей</t>
  </si>
  <si>
    <t>Юдин Александр</t>
  </si>
  <si>
    <t>Лебедев А.А.</t>
  </si>
  <si>
    <t>Р.Бурятия, У-Уде</t>
  </si>
  <si>
    <t>Главный судья</t>
  </si>
  <si>
    <t>Романов Павел Алексеевич</t>
  </si>
  <si>
    <t>Санкт-Петербург</t>
  </si>
  <si>
    <t>Судья</t>
  </si>
  <si>
    <t>Чугреев Алексей Викторович</t>
  </si>
  <si>
    <t>Кстово</t>
  </si>
  <si>
    <t>Степанов Игорь Михайлович</t>
  </si>
  <si>
    <t>1К</t>
  </si>
  <si>
    <t>Московская</t>
  </si>
  <si>
    <t>Вышегородцев Денис Евгеньевич</t>
  </si>
  <si>
    <t>Плисов Олег Викторович</t>
  </si>
  <si>
    <t>Суд. Кат.</t>
  </si>
  <si>
    <t>Алтайский, Заринск</t>
  </si>
  <si>
    <t>Ульяновская, Ульяновск</t>
  </si>
  <si>
    <t>Р.Хакасия, Абакан</t>
  </si>
  <si>
    <r>
      <t xml:space="preserve">          СОСТАВ СУДЕЙСКОЙ                                                          </t>
    </r>
    <r>
      <rPr>
        <b/>
        <sz val="11"/>
        <color theme="0"/>
        <rFont val="Arial Narrow"/>
        <family val="2"/>
        <charset val="204"/>
      </rPr>
      <t xml:space="preserve">.   </t>
    </r>
    <r>
      <rPr>
        <b/>
        <sz val="11"/>
        <rFont val="Arial Narrow"/>
        <family val="2"/>
        <charset val="204"/>
      </rPr>
      <t xml:space="preserve">                КОЛЛЕГИИ</t>
    </r>
  </si>
  <si>
    <t>Матвеев А.Б.</t>
  </si>
  <si>
    <t>зам. гл. судьи</t>
  </si>
  <si>
    <t>Новосибирск</t>
  </si>
  <si>
    <t>Красноярск</t>
  </si>
  <si>
    <t>Казаков А.Н.</t>
  </si>
  <si>
    <t>Соколов М.Б.</t>
  </si>
  <si>
    <t>Томск</t>
  </si>
  <si>
    <t>Дулин С.А.</t>
  </si>
  <si>
    <t>Болотное</t>
  </si>
  <si>
    <t>Малоедов В.А.</t>
  </si>
  <si>
    <t>Синатулин С.В.</t>
  </si>
  <si>
    <t>Рысенко О</t>
  </si>
  <si>
    <t>Мулеев А.</t>
  </si>
  <si>
    <t>Нигматулин Р.</t>
  </si>
  <si>
    <t>Тригубова Ю.Д.</t>
  </si>
  <si>
    <t>Мордвинов Алексей</t>
  </si>
  <si>
    <t>Кудинов Александр</t>
  </si>
  <si>
    <t>Рязань</t>
  </si>
  <si>
    <t>Селянинов Андрей</t>
  </si>
  <si>
    <t>Миягашев Павел</t>
  </si>
  <si>
    <t>Широков Дмитрий</t>
  </si>
  <si>
    <t>Друнгис Максим</t>
  </si>
  <si>
    <t>Рысенко Олег</t>
  </si>
  <si>
    <t>Мулеев Александр</t>
  </si>
  <si>
    <t>Новосибирская, Бердск</t>
  </si>
  <si>
    <t>Тригубова Юля</t>
  </si>
  <si>
    <t>Зам. Гл. секретарь</t>
  </si>
  <si>
    <t>Коммент.</t>
  </si>
  <si>
    <t>Пом.гл.секр.</t>
  </si>
  <si>
    <t>Лоптунов Александр</t>
  </si>
  <si>
    <t>вк</t>
  </si>
  <si>
    <t>Кандалакша СЗФО</t>
  </si>
  <si>
    <t>Тимошин Андрей</t>
  </si>
  <si>
    <t>Рыбинск ЦФО</t>
  </si>
  <si>
    <t>Стахеев Иван</t>
  </si>
  <si>
    <t>Гороховец ЦФО</t>
  </si>
  <si>
    <t>Мончегорск СЗФО</t>
  </si>
  <si>
    <t>Семиколенных Андрей</t>
  </si>
  <si>
    <t xml:space="preserve">Чугреев Алексей   </t>
  </si>
  <si>
    <t>Кстово ПФО</t>
  </si>
  <si>
    <t>Мотылев Роман</t>
  </si>
  <si>
    <t>Липатов Валерий</t>
  </si>
  <si>
    <t>Моисеенко Роберт</t>
  </si>
  <si>
    <t>Вольский Дмитрий</t>
  </si>
  <si>
    <t>Тчанников Иван</t>
  </si>
  <si>
    <t>Петрозаводск СЗФО</t>
  </si>
  <si>
    <t>Санкт-Петербург СП</t>
  </si>
  <si>
    <t>Вельск СЗФО</t>
  </si>
  <si>
    <t>Вологда СЗФО</t>
  </si>
  <si>
    <t>Козлов Александр</t>
  </si>
  <si>
    <t>рук.ковра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</si>
</sst>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4"/>
      <name val="Arial"/>
      <family val="2"/>
      <charset val="204"/>
    </font>
    <font>
      <sz val="12"/>
      <name val="Century Gothic"/>
      <family val="2"/>
      <charset val="204"/>
    </font>
    <font>
      <b/>
      <sz val="14"/>
      <color indexed="10"/>
      <name val="CyrillicOld"/>
    </font>
    <font>
      <b/>
      <sz val="12"/>
      <color indexed="10"/>
      <name val="Arial"/>
      <family val="2"/>
      <charset val="204"/>
    </font>
    <font>
      <sz val="11"/>
      <name val="Century Gothic"/>
      <family val="2"/>
      <charset val="204"/>
    </font>
    <font>
      <i/>
      <sz val="11"/>
      <name val="Century Gothic"/>
      <family val="2"/>
      <charset val="204"/>
    </font>
    <font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Century Gothic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i/>
      <sz val="11"/>
      <color indexed="8"/>
      <name val="Century Gothic"/>
      <family val="2"/>
      <charset val="204"/>
    </font>
    <font>
      <sz val="11"/>
      <color indexed="8"/>
      <name val="Century Gothic"/>
      <family val="2"/>
      <charset val="204"/>
    </font>
    <font>
      <b/>
      <sz val="11"/>
      <name val="Arial Narrow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/>
    <xf numFmtId="0" fontId="23" fillId="0" borderId="0"/>
    <xf numFmtId="0" fontId="1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/>
    <xf numFmtId="0" fontId="3" fillId="0" borderId="0" xfId="0" applyFont="1" applyBorder="1"/>
    <xf numFmtId="0" fontId="3" fillId="0" borderId="14" xfId="0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8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3" fillId="0" borderId="21" xfId="0" applyFont="1" applyBorder="1"/>
    <xf numFmtId="0" fontId="3" fillId="0" borderId="22" xfId="0" applyFont="1" applyBorder="1"/>
    <xf numFmtId="0" fontId="0" fillId="0" borderId="22" xfId="0" applyBorder="1"/>
    <xf numFmtId="0" fontId="2" fillId="0" borderId="22" xfId="0" applyFont="1" applyBorder="1"/>
    <xf numFmtId="0" fontId="4" fillId="0" borderId="0" xfId="1" applyFont="1" applyAlignment="1" applyProtection="1"/>
    <xf numFmtId="0" fontId="3" fillId="0" borderId="0" xfId="0" applyFont="1"/>
    <xf numFmtId="0" fontId="2" fillId="0" borderId="0" xfId="0" applyFont="1" applyBorder="1" applyAlignment="1">
      <alignment vertic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10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49" fontId="2" fillId="0" borderId="0" xfId="0" applyNumberFormat="1" applyFont="1" applyBorder="1"/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26" xfId="0" applyFont="1" applyBorder="1" applyAlignment="1">
      <alignment horizontal="left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8" fillId="0" borderId="27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2" fillId="0" borderId="25" xfId="0" applyFont="1" applyBorder="1" applyAlignment="1">
      <alignment horizontal="left" vertical="center"/>
    </xf>
    <xf numFmtId="0" fontId="14" fillId="0" borderId="6" xfId="0" applyFont="1" applyBorder="1" applyAlignment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1" fillId="0" borderId="0" xfId="1" applyFont="1" applyAlignment="1" applyProtection="1"/>
    <xf numFmtId="0" fontId="3" fillId="0" borderId="0" xfId="0" applyFont="1" applyBorder="1" applyAlignment="1">
      <alignment horizontal="right"/>
    </xf>
    <xf numFmtId="0" fontId="25" fillId="0" borderId="31" xfId="4" applyFont="1" applyFill="1" applyBorder="1" applyAlignment="1">
      <alignment horizontal="center" vertical="center" wrapText="1"/>
    </xf>
    <xf numFmtId="0" fontId="25" fillId="0" borderId="31" xfId="3" applyFont="1" applyFill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vertical="center"/>
    </xf>
    <xf numFmtId="0" fontId="24" fillId="0" borderId="31" xfId="3" applyFont="1" applyFill="1" applyBorder="1" applyAlignment="1">
      <alignment vertical="center" wrapText="1"/>
    </xf>
    <xf numFmtId="0" fontId="15" fillId="0" borderId="31" xfId="2" applyFont="1" applyBorder="1" applyAlignment="1">
      <alignment vertical="center"/>
    </xf>
    <xf numFmtId="0" fontId="24" fillId="0" borderId="31" xfId="4" applyFont="1" applyFill="1" applyBorder="1" applyAlignment="1">
      <alignment vertical="center" wrapText="1"/>
    </xf>
    <xf numFmtId="0" fontId="14" fillId="0" borderId="31" xfId="0" applyFont="1" applyBorder="1" applyAlignment="1">
      <alignment horizontal="center"/>
    </xf>
    <xf numFmtId="0" fontId="25" fillId="0" borderId="34" xfId="4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9" fillId="0" borderId="1" xfId="0" applyFont="1" applyBorder="1"/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5" fillId="0" borderId="34" xfId="3" applyFont="1" applyFill="1" applyBorder="1" applyAlignment="1">
      <alignment horizontal="center" vertical="center" wrapText="1"/>
    </xf>
    <xf numFmtId="0" fontId="25" fillId="0" borderId="33" xfId="4" applyFont="1" applyFill="1" applyBorder="1" applyAlignment="1">
      <alignment horizontal="center" vertical="center" wrapText="1"/>
    </xf>
    <xf numFmtId="0" fontId="15" fillId="0" borderId="40" xfId="2" applyFont="1" applyBorder="1" applyAlignment="1">
      <alignment vertical="center"/>
    </xf>
    <xf numFmtId="0" fontId="24" fillId="0" borderId="38" xfId="3" applyFont="1" applyFill="1" applyBorder="1" applyAlignment="1">
      <alignment vertical="center" wrapText="1"/>
    </xf>
    <xf numFmtId="0" fontId="25" fillId="0" borderId="39" xfId="3" applyFont="1" applyFill="1" applyBorder="1" applyAlignment="1">
      <alignment horizontal="center" vertical="center" wrapText="1"/>
    </xf>
    <xf numFmtId="0" fontId="24" fillId="0" borderId="31" xfId="3" applyFont="1" applyFill="1" applyBorder="1" applyAlignment="1">
      <alignment vertical="center"/>
    </xf>
    <xf numFmtId="0" fontId="15" fillId="0" borderId="43" xfId="2" applyFont="1" applyBorder="1" applyAlignment="1">
      <alignment vertic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left"/>
    </xf>
    <xf numFmtId="0" fontId="26" fillId="0" borderId="0" xfId="0" applyFont="1" applyFill="1" applyAlignment="1">
      <alignment vertical="center" wrapText="1"/>
    </xf>
    <xf numFmtId="0" fontId="1" fillId="0" borderId="36" xfId="0" applyFont="1" applyFill="1" applyBorder="1" applyAlignment="1">
      <alignment horizontal="center" vertical="center"/>
    </xf>
    <xf numFmtId="0" fontId="15" fillId="0" borderId="31" xfId="3" applyFont="1" applyFill="1" applyBorder="1" applyAlignment="1">
      <alignment vertical="center" wrapText="1"/>
    </xf>
    <xf numFmtId="0" fontId="14" fillId="0" borderId="31" xfId="3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1" fillId="0" borderId="37" xfId="0" applyFont="1" applyFill="1" applyBorder="1" applyAlignment="1">
      <alignment horizontal="center" vertical="center"/>
    </xf>
    <xf numFmtId="0" fontId="14" fillId="0" borderId="31" xfId="4" applyFont="1" applyFill="1" applyBorder="1" applyAlignment="1">
      <alignment horizontal="center" vertical="center" wrapText="1"/>
    </xf>
    <xf numFmtId="0" fontId="15" fillId="0" borderId="31" xfId="4" applyFont="1" applyFill="1" applyBorder="1" applyAlignment="1">
      <alignment vertical="center" wrapText="1"/>
    </xf>
    <xf numFmtId="0" fontId="15" fillId="0" borderId="32" xfId="3" applyFont="1" applyFill="1" applyBorder="1" applyAlignment="1">
      <alignment vertical="center" wrapText="1"/>
    </xf>
    <xf numFmtId="0" fontId="14" fillId="0" borderId="33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5" fillId="0" borderId="31" xfId="3" applyFont="1" applyFill="1" applyBorder="1" applyAlignment="1">
      <alignment vertical="center"/>
    </xf>
    <xf numFmtId="0" fontId="14" fillId="0" borderId="33" xfId="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8" fillId="0" borderId="46" xfId="0" applyFont="1" applyFill="1" applyBorder="1" applyAlignment="1">
      <alignment horizontal="center" vertical="center"/>
    </xf>
    <xf numFmtId="0" fontId="24" fillId="0" borderId="38" xfId="4" applyFont="1" applyFill="1" applyBorder="1" applyAlignment="1">
      <alignment vertical="center" wrapText="1"/>
    </xf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5" fillId="3" borderId="30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5" fillId="3" borderId="29" xfId="1" applyNumberFormat="1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5"/>
    <cellStyle name="Обычный 8" xfId="3"/>
    <cellStyle name="Обычный_суд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1447800</xdr:colOff>
      <xdr:row>0</xdr:row>
      <xdr:rowOff>0</xdr:rowOff>
    </xdr:from>
    <xdr:to>
      <xdr:col>4</xdr:col>
      <xdr:colOff>1752600</xdr:colOff>
      <xdr:row>1</xdr:row>
      <xdr:rowOff>0</xdr:rowOff>
    </xdr:to>
    <xdr:pic>
      <xdr:nvPicPr>
        <xdr:cNvPr id="3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419100</xdr:rowOff>
        </xdr:from>
        <xdr:to>
          <xdr:col>0</xdr:col>
          <xdr:colOff>257175</xdr:colOff>
          <xdr:row>2</xdr:row>
          <xdr:rowOff>152400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</xdr:row>
          <xdr:rowOff>447675</xdr:rowOff>
        </xdr:from>
        <xdr:to>
          <xdr:col>1</xdr:col>
          <xdr:colOff>504825</xdr:colOff>
          <xdr:row>2</xdr:row>
          <xdr:rowOff>171450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В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19050</xdr:colOff>
      <xdr:row>0</xdr:row>
      <xdr:rowOff>28575</xdr:rowOff>
    </xdr:from>
    <xdr:to>
      <xdr:col>1</xdr:col>
      <xdr:colOff>180975</xdr:colOff>
      <xdr:row>1</xdr:row>
      <xdr:rowOff>323850</xdr:rowOff>
    </xdr:to>
    <xdr:pic>
      <xdr:nvPicPr>
        <xdr:cNvPr id="6" name="Рисунок 1" descr="новосибирская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66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0</xdr:row>
      <xdr:rowOff>0</xdr:rowOff>
    </xdr:from>
    <xdr:to>
      <xdr:col>1</xdr:col>
      <xdr:colOff>533399</xdr:colOff>
      <xdr:row>1</xdr:row>
      <xdr:rowOff>38100</xdr:rowOff>
    </xdr:to>
    <xdr:pic>
      <xdr:nvPicPr>
        <xdr:cNvPr id="1311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0"/>
          <a:ext cx="4667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1447800</xdr:colOff>
      <xdr:row>0</xdr:row>
      <xdr:rowOff>0</xdr:rowOff>
    </xdr:from>
    <xdr:to>
      <xdr:col>4</xdr:col>
      <xdr:colOff>1962150</xdr:colOff>
      <xdr:row>1</xdr:row>
      <xdr:rowOff>0</xdr:rowOff>
    </xdr:to>
    <xdr:pic>
      <xdr:nvPicPr>
        <xdr:cNvPr id="131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514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342900</xdr:rowOff>
        </xdr:from>
        <xdr:to>
          <xdr:col>1</xdr:col>
          <xdr:colOff>19050</xdr:colOff>
          <xdr:row>1</xdr:row>
          <xdr:rowOff>619125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Всероссийские соревнования по самбо, XIV Всероссийский турнир по боевому самбо памяти генерал-лейтенанта ФСБ России Чуйкина В.М.</v>
          </cell>
        </row>
        <row r="6">
          <cell r="G6" t="str">
            <v>А.В.Лоптунов</v>
          </cell>
        </row>
        <row r="7">
          <cell r="G7" t="str">
            <v>/Кандалакша/</v>
          </cell>
        </row>
      </sheetData>
      <sheetData sheetId="3">
        <row r="3">
          <cell r="A3" t="str">
            <v>12-14  октября 2018г.                                              г.Лахденпохья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150"/>
  <sheetViews>
    <sheetView topLeftCell="A17" workbookViewId="0">
      <selection activeCell="B26" sqref="B26:E26"/>
    </sheetView>
  </sheetViews>
  <sheetFormatPr defaultRowHeight="12.75"/>
  <cols>
    <col min="1" max="1" width="4.5703125" customWidth="1"/>
    <col min="2" max="2" width="32.5703125" customWidth="1"/>
    <col min="3" max="3" width="6.5703125" customWidth="1"/>
    <col min="4" max="4" width="20.28515625" customWidth="1"/>
    <col min="5" max="5" width="35.85546875" customWidth="1"/>
  </cols>
  <sheetData>
    <row r="1" spans="1:9" ht="20.25" customHeight="1" thickBot="1">
      <c r="A1" s="142" t="s">
        <v>11</v>
      </c>
      <c r="B1" s="142"/>
      <c r="C1" s="142"/>
      <c r="D1" s="142"/>
      <c r="E1" s="142"/>
      <c r="F1" s="57"/>
      <c r="G1" s="57"/>
      <c r="H1" s="57"/>
      <c r="I1" s="57"/>
    </row>
    <row r="2" spans="1:9" ht="38.25" customHeight="1" thickBot="1">
      <c r="B2" s="122" t="s">
        <v>137</v>
      </c>
      <c r="C2" s="143" t="str">
        <f>[1]реквизиты!$A$2</f>
        <v>Всероссийские соревнования по самбо, XIV Всероссийский турнир по боевому самбо памяти генерал-лейтенанта ФСБ России Чуйкина В.М.</v>
      </c>
      <c r="D2" s="144"/>
      <c r="E2" s="145"/>
    </row>
    <row r="3" spans="1:9" ht="17.25" customHeight="1" thickBot="1">
      <c r="A3" s="146" t="str">
        <f>[1]регистрация!$A$3</f>
        <v>12-14  октября 2018г.                                              г.Лахденпохья</v>
      </c>
      <c r="B3" s="146"/>
      <c r="C3" s="146"/>
      <c r="D3" s="146"/>
      <c r="E3" s="146"/>
    </row>
    <row r="4" spans="1:9" ht="23.25" customHeight="1" thickBot="1">
      <c r="A4" s="70" t="s">
        <v>6</v>
      </c>
      <c r="B4" s="67" t="s">
        <v>7</v>
      </c>
      <c r="C4" s="68" t="s">
        <v>133</v>
      </c>
      <c r="D4" s="67" t="s">
        <v>8</v>
      </c>
      <c r="E4" s="69" t="s">
        <v>9</v>
      </c>
      <c r="F4" s="22"/>
    </row>
    <row r="5" spans="1:9" ht="15.95" customHeight="1">
      <c r="A5" s="85">
        <v>1</v>
      </c>
      <c r="B5" s="71" t="s">
        <v>123</v>
      </c>
      <c r="C5" s="74" t="s">
        <v>72</v>
      </c>
      <c r="D5" s="65" t="s">
        <v>122</v>
      </c>
      <c r="E5" s="64" t="s">
        <v>124</v>
      </c>
      <c r="F5" s="22"/>
      <c r="G5" s="22"/>
    </row>
    <row r="6" spans="1:9" ht="15.95" customHeight="1">
      <c r="A6" s="84">
        <v>2</v>
      </c>
      <c r="B6" s="97" t="s">
        <v>33</v>
      </c>
      <c r="C6" s="95" t="s">
        <v>13</v>
      </c>
      <c r="D6" s="65" t="s">
        <v>44</v>
      </c>
      <c r="E6" s="64" t="s">
        <v>70</v>
      </c>
      <c r="F6" s="22"/>
    </row>
    <row r="7" spans="1:9" ht="15.95" customHeight="1">
      <c r="A7" s="85">
        <v>3</v>
      </c>
      <c r="B7" s="71" t="s">
        <v>99</v>
      </c>
      <c r="C7" s="95" t="s">
        <v>13</v>
      </c>
      <c r="D7" s="91" t="s">
        <v>164</v>
      </c>
      <c r="E7" s="64" t="s">
        <v>100</v>
      </c>
      <c r="F7" s="22"/>
    </row>
    <row r="8" spans="1:9" ht="15.95" customHeight="1">
      <c r="A8" s="84">
        <v>4</v>
      </c>
      <c r="B8" s="71" t="s">
        <v>154</v>
      </c>
      <c r="C8" s="101" t="s">
        <v>13</v>
      </c>
      <c r="D8" s="65" t="s">
        <v>18</v>
      </c>
      <c r="E8" s="64" t="s">
        <v>155</v>
      </c>
      <c r="F8" s="22"/>
    </row>
    <row r="9" spans="1:9" ht="15.95" customHeight="1">
      <c r="A9" s="85">
        <v>5</v>
      </c>
      <c r="B9" s="99" t="s">
        <v>131</v>
      </c>
      <c r="C9" s="101" t="s">
        <v>13</v>
      </c>
      <c r="D9" s="65" t="s">
        <v>18</v>
      </c>
      <c r="E9" s="64" t="s">
        <v>23</v>
      </c>
      <c r="F9" s="22"/>
    </row>
    <row r="10" spans="1:9" ht="15.95" customHeight="1">
      <c r="A10" s="84">
        <v>6</v>
      </c>
      <c r="B10" s="71" t="s">
        <v>107</v>
      </c>
      <c r="C10" s="101" t="s">
        <v>25</v>
      </c>
      <c r="D10" s="65" t="s">
        <v>18</v>
      </c>
      <c r="E10" s="64" t="s">
        <v>19</v>
      </c>
      <c r="F10" s="22"/>
    </row>
    <row r="11" spans="1:9" ht="15.95" customHeight="1">
      <c r="A11" s="85">
        <v>7</v>
      </c>
      <c r="B11" s="71" t="s">
        <v>38</v>
      </c>
      <c r="C11" s="101" t="s">
        <v>13</v>
      </c>
      <c r="D11" s="65" t="s">
        <v>12</v>
      </c>
      <c r="E11" s="64" t="s">
        <v>43</v>
      </c>
      <c r="F11" s="22"/>
    </row>
    <row r="12" spans="1:9" ht="15.95" customHeight="1">
      <c r="A12" s="84">
        <v>8</v>
      </c>
      <c r="B12" s="71" t="s">
        <v>153</v>
      </c>
      <c r="C12" s="101" t="s">
        <v>13</v>
      </c>
      <c r="D12" s="65" t="s">
        <v>12</v>
      </c>
      <c r="E12" s="64" t="s">
        <v>43</v>
      </c>
      <c r="F12" s="22"/>
    </row>
    <row r="13" spans="1:9" ht="15.95" customHeight="1">
      <c r="A13" s="85">
        <v>9</v>
      </c>
      <c r="B13" s="71" t="s">
        <v>101</v>
      </c>
      <c r="C13" s="95" t="s">
        <v>13</v>
      </c>
      <c r="D13" s="65" t="s">
        <v>12</v>
      </c>
      <c r="E13" s="64" t="s">
        <v>40</v>
      </c>
      <c r="F13" s="22"/>
    </row>
    <row r="14" spans="1:9" ht="15.95" customHeight="1">
      <c r="A14" s="84">
        <v>10</v>
      </c>
      <c r="B14" s="71" t="s">
        <v>47</v>
      </c>
      <c r="C14" s="101" t="s">
        <v>13</v>
      </c>
      <c r="D14" s="65" t="s">
        <v>12</v>
      </c>
      <c r="E14" s="64" t="s">
        <v>43</v>
      </c>
      <c r="F14" s="22"/>
    </row>
    <row r="15" spans="1:9" ht="15.95" customHeight="1">
      <c r="A15" s="85">
        <v>11</v>
      </c>
      <c r="B15" s="124" t="s">
        <v>108</v>
      </c>
      <c r="C15" s="125" t="s">
        <v>13</v>
      </c>
      <c r="D15" s="65" t="s">
        <v>12</v>
      </c>
      <c r="E15" s="64" t="s">
        <v>100</v>
      </c>
      <c r="F15" s="22"/>
    </row>
    <row r="16" spans="1:9" s="127" customFormat="1" ht="15.95" customHeight="1">
      <c r="A16" s="84">
        <v>12</v>
      </c>
      <c r="B16" s="99" t="s">
        <v>114</v>
      </c>
      <c r="C16" s="101" t="s">
        <v>14</v>
      </c>
      <c r="D16" s="65" t="s">
        <v>12</v>
      </c>
      <c r="E16" s="64" t="s">
        <v>115</v>
      </c>
      <c r="F16" s="126"/>
    </row>
    <row r="17" spans="1:6" s="127" customFormat="1" ht="15.95" customHeight="1">
      <c r="A17" s="85">
        <v>13</v>
      </c>
      <c r="B17" s="71" t="s">
        <v>66</v>
      </c>
      <c r="C17" s="101" t="s">
        <v>14</v>
      </c>
      <c r="D17" s="65" t="s">
        <v>12</v>
      </c>
      <c r="E17" s="64" t="s">
        <v>67</v>
      </c>
      <c r="F17" s="126"/>
    </row>
    <row r="18" spans="1:6" s="127" customFormat="1" ht="15.95" customHeight="1">
      <c r="A18" s="84">
        <v>14</v>
      </c>
      <c r="B18" s="71" t="s">
        <v>54</v>
      </c>
      <c r="C18" s="101" t="s">
        <v>14</v>
      </c>
      <c r="D18" s="65" t="s">
        <v>12</v>
      </c>
      <c r="E18" s="64" t="s">
        <v>43</v>
      </c>
      <c r="F18" s="126"/>
    </row>
    <row r="19" spans="1:6" s="127" customFormat="1" ht="15.95" customHeight="1">
      <c r="A19" s="85">
        <v>15</v>
      </c>
      <c r="B19" s="71" t="s">
        <v>148</v>
      </c>
      <c r="C19" s="129" t="s">
        <v>14</v>
      </c>
      <c r="D19" s="65" t="s">
        <v>12</v>
      </c>
      <c r="E19" s="64" t="s">
        <v>141</v>
      </c>
      <c r="F19" s="126"/>
    </row>
    <row r="20" spans="1:6" s="127" customFormat="1" ht="15.95" customHeight="1">
      <c r="A20" s="84">
        <v>16</v>
      </c>
      <c r="B20" s="71" t="s">
        <v>158</v>
      </c>
      <c r="C20" s="101" t="s">
        <v>14</v>
      </c>
      <c r="D20" s="65" t="s">
        <v>12</v>
      </c>
      <c r="E20" s="64" t="s">
        <v>43</v>
      </c>
      <c r="F20" s="126"/>
    </row>
    <row r="21" spans="1:6" s="127" customFormat="1" ht="15.95" customHeight="1">
      <c r="A21" s="85">
        <v>17</v>
      </c>
      <c r="B21" s="71" t="s">
        <v>159</v>
      </c>
      <c r="C21" s="101" t="s">
        <v>14</v>
      </c>
      <c r="D21" s="65" t="s">
        <v>12</v>
      </c>
      <c r="E21" s="64" t="s">
        <v>43</v>
      </c>
      <c r="F21" s="126"/>
    </row>
    <row r="22" spans="1:6" s="127" customFormat="1" ht="15.95" customHeight="1">
      <c r="A22" s="84">
        <v>18</v>
      </c>
      <c r="B22" s="124" t="s">
        <v>160</v>
      </c>
      <c r="C22" s="101" t="s">
        <v>14</v>
      </c>
      <c r="D22" s="65" t="s">
        <v>12</v>
      </c>
      <c r="E22" s="64" t="s">
        <v>162</v>
      </c>
      <c r="F22" s="126"/>
    </row>
    <row r="23" spans="1:6" s="127" customFormat="1" ht="15.95" customHeight="1">
      <c r="A23" s="85">
        <v>19</v>
      </c>
      <c r="B23" s="124" t="s">
        <v>161</v>
      </c>
      <c r="C23" s="101" t="s">
        <v>14</v>
      </c>
      <c r="D23" s="65" t="s">
        <v>12</v>
      </c>
      <c r="E23" s="64" t="s">
        <v>162</v>
      </c>
      <c r="F23" s="126"/>
    </row>
    <row r="24" spans="1:6" s="127" customFormat="1" ht="15.95" customHeight="1">
      <c r="A24" s="84">
        <v>20</v>
      </c>
      <c r="B24" s="71" t="s">
        <v>163</v>
      </c>
      <c r="C24" s="101" t="s">
        <v>14</v>
      </c>
      <c r="D24" s="65" t="s">
        <v>12</v>
      </c>
      <c r="E24" s="64" t="s">
        <v>162</v>
      </c>
      <c r="F24" s="56"/>
    </row>
    <row r="25" spans="1:6" s="127" customFormat="1" ht="15.95" customHeight="1">
      <c r="A25" s="85">
        <v>21</v>
      </c>
      <c r="B25" s="71" t="s">
        <v>156</v>
      </c>
      <c r="C25" s="129" t="s">
        <v>76</v>
      </c>
      <c r="D25" s="65" t="s">
        <v>12</v>
      </c>
      <c r="E25" s="64" t="s">
        <v>136</v>
      </c>
      <c r="F25" s="56"/>
    </row>
    <row r="26" spans="1:6" s="127" customFormat="1" ht="15.95" customHeight="1">
      <c r="A26" s="84">
        <v>22</v>
      </c>
      <c r="B26" s="71" t="s">
        <v>157</v>
      </c>
      <c r="C26" s="101" t="s">
        <v>76</v>
      </c>
      <c r="D26" s="65" t="s">
        <v>12</v>
      </c>
      <c r="E26" s="64" t="s">
        <v>136</v>
      </c>
      <c r="F26" s="56"/>
    </row>
    <row r="27" spans="1:6" s="127" customFormat="1" ht="15.95" customHeight="1">
      <c r="A27" s="123">
        <v>23</v>
      </c>
      <c r="B27" s="99" t="s">
        <v>151</v>
      </c>
      <c r="C27" s="101" t="s">
        <v>72</v>
      </c>
      <c r="D27" s="65" t="s">
        <v>2</v>
      </c>
      <c r="E27" s="64" t="s">
        <v>39</v>
      </c>
      <c r="F27" s="56"/>
    </row>
    <row r="28" spans="1:6" s="127" customFormat="1" ht="15.95" customHeight="1">
      <c r="A28" s="123"/>
      <c r="B28" s="71" t="s">
        <v>126</v>
      </c>
      <c r="C28" s="129" t="s">
        <v>25</v>
      </c>
      <c r="D28" s="65" t="s">
        <v>125</v>
      </c>
      <c r="E28" s="64" t="s">
        <v>127</v>
      </c>
      <c r="F28" s="56"/>
    </row>
    <row r="29" spans="1:6" s="127" customFormat="1" ht="15.95" customHeight="1">
      <c r="A29" s="123"/>
      <c r="B29" s="71" t="s">
        <v>128</v>
      </c>
      <c r="C29" s="101" t="s">
        <v>129</v>
      </c>
      <c r="D29" s="65" t="s">
        <v>125</v>
      </c>
      <c r="E29" s="64" t="s">
        <v>130</v>
      </c>
      <c r="F29" s="56"/>
    </row>
    <row r="30" spans="1:6" s="127" customFormat="1" ht="15.95" customHeight="1">
      <c r="A30" s="128"/>
      <c r="B30" s="124" t="s">
        <v>132</v>
      </c>
      <c r="C30" s="125" t="s">
        <v>129</v>
      </c>
      <c r="D30" s="65" t="s">
        <v>125</v>
      </c>
      <c r="E30" s="64" t="s">
        <v>135</v>
      </c>
      <c r="F30" s="56"/>
    </row>
    <row r="31" spans="1:6" s="127" customFormat="1" ht="15.95" customHeight="1">
      <c r="A31" s="123"/>
      <c r="B31" s="124" t="s">
        <v>27</v>
      </c>
      <c r="C31" s="125" t="s">
        <v>25</v>
      </c>
      <c r="D31" s="65" t="s">
        <v>12</v>
      </c>
      <c r="E31" s="64" t="s">
        <v>136</v>
      </c>
      <c r="F31" s="126"/>
    </row>
    <row r="32" spans="1:6" s="127" customFormat="1" ht="15.95" customHeight="1">
      <c r="A32" s="123"/>
      <c r="B32" s="71" t="s">
        <v>82</v>
      </c>
      <c r="C32" s="101" t="s">
        <v>14</v>
      </c>
      <c r="D32" s="65" t="s">
        <v>12</v>
      </c>
      <c r="E32" s="64" t="s">
        <v>42</v>
      </c>
      <c r="F32" s="126"/>
    </row>
    <row r="33" spans="1:6" s="127" customFormat="1" ht="15.95" customHeight="1">
      <c r="A33" s="128"/>
      <c r="B33" s="99" t="s">
        <v>55</v>
      </c>
      <c r="C33" s="101" t="s">
        <v>14</v>
      </c>
      <c r="D33" s="65" t="s">
        <v>12</v>
      </c>
      <c r="E33" s="83" t="s">
        <v>43</v>
      </c>
      <c r="F33" s="126"/>
    </row>
    <row r="34" spans="1:6" s="127" customFormat="1" ht="15.95" customHeight="1">
      <c r="A34" s="123"/>
      <c r="B34" s="124" t="s">
        <v>80</v>
      </c>
      <c r="C34" s="129" t="s">
        <v>14</v>
      </c>
      <c r="D34" s="65" t="s">
        <v>12</v>
      </c>
      <c r="E34" s="64" t="s">
        <v>42</v>
      </c>
      <c r="F34" s="126"/>
    </row>
    <row r="35" spans="1:6" s="127" customFormat="1" ht="15.95" customHeight="1">
      <c r="A35" s="128"/>
      <c r="B35" s="71" t="s">
        <v>89</v>
      </c>
      <c r="C35" s="129" t="s">
        <v>14</v>
      </c>
      <c r="D35" s="65" t="s">
        <v>12</v>
      </c>
      <c r="E35" s="64" t="s">
        <v>121</v>
      </c>
      <c r="F35" s="126"/>
    </row>
    <row r="36" spans="1:6" s="127" customFormat="1" ht="15.95" customHeight="1">
      <c r="A36" s="123"/>
      <c r="B36" s="71" t="s">
        <v>90</v>
      </c>
      <c r="C36" s="101" t="s">
        <v>14</v>
      </c>
      <c r="D36" s="65" t="s">
        <v>12</v>
      </c>
      <c r="E36" s="64" t="s">
        <v>91</v>
      </c>
      <c r="F36" s="126"/>
    </row>
    <row r="37" spans="1:6" s="127" customFormat="1" ht="15.95" customHeight="1">
      <c r="A37" s="128"/>
      <c r="B37" s="99" t="s">
        <v>53</v>
      </c>
      <c r="C37" s="96" t="s">
        <v>14</v>
      </c>
      <c r="D37" s="65" t="s">
        <v>12</v>
      </c>
      <c r="E37" s="64" t="s">
        <v>43</v>
      </c>
      <c r="F37" s="126"/>
    </row>
    <row r="38" spans="1:6" s="127" customFormat="1" ht="15.95" customHeight="1">
      <c r="A38" s="123"/>
      <c r="B38" s="99" t="s">
        <v>92</v>
      </c>
      <c r="C38" s="101" t="s">
        <v>14</v>
      </c>
      <c r="D38" s="65" t="s">
        <v>12</v>
      </c>
      <c r="E38" s="64" t="s">
        <v>134</v>
      </c>
      <c r="F38" s="126"/>
    </row>
    <row r="39" spans="1:6" s="127" customFormat="1" ht="15.95" customHeight="1">
      <c r="A39" s="128"/>
      <c r="B39" s="124" t="s">
        <v>93</v>
      </c>
      <c r="C39" s="125" t="s">
        <v>14</v>
      </c>
      <c r="D39" s="65" t="s">
        <v>12</v>
      </c>
      <c r="E39" s="64" t="s">
        <v>94</v>
      </c>
      <c r="F39" s="126"/>
    </row>
    <row r="40" spans="1:6" s="127" customFormat="1" ht="15.95" customHeight="1">
      <c r="A40" s="123"/>
      <c r="B40" s="71" t="s">
        <v>95</v>
      </c>
      <c r="C40" s="129" t="s">
        <v>14</v>
      </c>
      <c r="D40" s="65" t="s">
        <v>12</v>
      </c>
      <c r="E40" s="64" t="s">
        <v>94</v>
      </c>
      <c r="F40" s="126"/>
    </row>
    <row r="41" spans="1:6" s="127" customFormat="1" ht="15.95" customHeight="1">
      <c r="A41" s="128"/>
      <c r="B41" s="71" t="s">
        <v>96</v>
      </c>
      <c r="C41" s="101" t="s">
        <v>14</v>
      </c>
      <c r="D41" s="65" t="s">
        <v>12</v>
      </c>
      <c r="E41" s="64" t="s">
        <v>40</v>
      </c>
      <c r="F41" s="126"/>
    </row>
    <row r="42" spans="1:6" s="127" customFormat="1" ht="15.95" customHeight="1">
      <c r="A42" s="123"/>
      <c r="B42" s="71" t="s">
        <v>79</v>
      </c>
      <c r="C42" s="101" t="s">
        <v>76</v>
      </c>
      <c r="D42" s="65" t="s">
        <v>12</v>
      </c>
      <c r="E42" s="64" t="s">
        <v>42</v>
      </c>
      <c r="F42" s="126"/>
    </row>
    <row r="43" spans="1:6" s="127" customFormat="1" ht="15.95" customHeight="1">
      <c r="A43" s="128"/>
      <c r="B43" s="124" t="s">
        <v>81</v>
      </c>
      <c r="C43" s="129" t="s">
        <v>13</v>
      </c>
      <c r="D43" s="65" t="s">
        <v>12</v>
      </c>
      <c r="E43" s="64" t="s">
        <v>42</v>
      </c>
      <c r="F43" s="126"/>
    </row>
    <row r="44" spans="1:6" s="127" customFormat="1" ht="15.95" customHeight="1">
      <c r="A44" s="123"/>
      <c r="B44" s="99" t="s">
        <v>86</v>
      </c>
      <c r="C44" s="101" t="s">
        <v>72</v>
      </c>
      <c r="D44" s="65" t="s">
        <v>87</v>
      </c>
      <c r="E44" s="64" t="s">
        <v>15</v>
      </c>
      <c r="F44" s="126"/>
    </row>
    <row r="45" spans="1:6" s="127" customFormat="1" ht="15.95" customHeight="1">
      <c r="A45" s="128"/>
      <c r="B45" s="71" t="s">
        <v>97</v>
      </c>
      <c r="C45" s="129" t="s">
        <v>14</v>
      </c>
      <c r="D45" s="65" t="s">
        <v>12</v>
      </c>
      <c r="E45" s="64" t="s">
        <v>16</v>
      </c>
      <c r="F45" s="126"/>
    </row>
    <row r="46" spans="1:6" s="127" customFormat="1" ht="15.95" customHeight="1">
      <c r="A46" s="123"/>
      <c r="B46" s="99" t="s">
        <v>29</v>
      </c>
      <c r="C46" s="96" t="s">
        <v>13</v>
      </c>
      <c r="D46" s="65" t="s">
        <v>12</v>
      </c>
      <c r="E46" s="64" t="s">
        <v>42</v>
      </c>
      <c r="F46" s="126"/>
    </row>
    <row r="47" spans="1:6" s="127" customFormat="1" ht="15.95" customHeight="1">
      <c r="A47" s="128"/>
      <c r="B47" s="99" t="s">
        <v>98</v>
      </c>
      <c r="C47" s="101" t="s">
        <v>14</v>
      </c>
      <c r="D47" s="65" t="s">
        <v>12</v>
      </c>
      <c r="E47" s="64" t="s">
        <v>121</v>
      </c>
      <c r="F47" s="126"/>
    </row>
    <row r="48" spans="1:6" s="127" customFormat="1" ht="15.95" customHeight="1">
      <c r="A48" s="123"/>
      <c r="B48" s="130" t="s">
        <v>28</v>
      </c>
      <c r="C48" s="129" t="s">
        <v>14</v>
      </c>
      <c r="D48" s="65" t="s">
        <v>12</v>
      </c>
      <c r="E48" s="64" t="s">
        <v>16</v>
      </c>
      <c r="F48" s="126"/>
    </row>
    <row r="49" spans="1:6" s="127" customFormat="1" ht="15.95" customHeight="1">
      <c r="A49" s="128"/>
      <c r="B49" s="71" t="s">
        <v>145</v>
      </c>
      <c r="C49" s="129" t="s">
        <v>25</v>
      </c>
      <c r="D49" s="65" t="s">
        <v>12</v>
      </c>
      <c r="E49" s="64" t="s">
        <v>146</v>
      </c>
      <c r="F49" s="126"/>
    </row>
    <row r="50" spans="1:6" s="127" customFormat="1" ht="15.95" customHeight="1">
      <c r="A50" s="123"/>
      <c r="B50" s="99" t="s">
        <v>48</v>
      </c>
      <c r="C50" s="96" t="s">
        <v>13</v>
      </c>
      <c r="D50" s="65" t="s">
        <v>12</v>
      </c>
      <c r="E50" s="64" t="s">
        <v>42</v>
      </c>
      <c r="F50" s="126"/>
    </row>
    <row r="51" spans="1:6" s="127" customFormat="1" ht="15.95" customHeight="1">
      <c r="A51" s="128"/>
      <c r="B51" s="71" t="s">
        <v>68</v>
      </c>
      <c r="C51" s="101" t="s">
        <v>14</v>
      </c>
      <c r="D51" s="65" t="s">
        <v>12</v>
      </c>
      <c r="E51" s="64" t="s">
        <v>42</v>
      </c>
      <c r="F51" s="126"/>
    </row>
    <row r="52" spans="1:6" s="127" customFormat="1" ht="15.95" customHeight="1">
      <c r="A52" s="123"/>
      <c r="B52" s="130" t="s">
        <v>69</v>
      </c>
      <c r="C52" s="129" t="s">
        <v>14</v>
      </c>
      <c r="D52" s="65" t="s">
        <v>12</v>
      </c>
      <c r="E52" s="64" t="s">
        <v>70</v>
      </c>
      <c r="F52" s="126"/>
    </row>
    <row r="53" spans="1:6" s="127" customFormat="1" ht="15.95" customHeight="1">
      <c r="A53" s="128"/>
      <c r="B53" s="99" t="s">
        <v>58</v>
      </c>
      <c r="C53" s="96" t="s">
        <v>14</v>
      </c>
      <c r="D53" s="65" t="s">
        <v>12</v>
      </c>
      <c r="E53" s="64" t="s">
        <v>39</v>
      </c>
      <c r="F53" s="126"/>
    </row>
    <row r="54" spans="1:6" s="127" customFormat="1" ht="15.95" customHeight="1">
      <c r="A54" s="123"/>
      <c r="B54" s="71" t="s">
        <v>74</v>
      </c>
      <c r="C54" s="101" t="s">
        <v>14</v>
      </c>
      <c r="D54" s="65" t="s">
        <v>12</v>
      </c>
      <c r="E54" s="64" t="s">
        <v>40</v>
      </c>
      <c r="F54" s="126"/>
    </row>
    <row r="55" spans="1:6" s="127" customFormat="1" ht="15.95" customHeight="1">
      <c r="A55" s="128"/>
      <c r="B55" s="99" t="s">
        <v>142</v>
      </c>
      <c r="C55" s="96" t="s">
        <v>25</v>
      </c>
      <c r="D55" s="65" t="s">
        <v>12</v>
      </c>
      <c r="E55" s="64" t="s">
        <v>140</v>
      </c>
      <c r="F55" s="126"/>
    </row>
    <row r="56" spans="1:6" s="127" customFormat="1" ht="15.95" customHeight="1">
      <c r="A56" s="123"/>
      <c r="B56" s="99" t="s">
        <v>34</v>
      </c>
      <c r="C56" s="125" t="s">
        <v>13</v>
      </c>
      <c r="D56" s="65" t="s">
        <v>12</v>
      </c>
      <c r="E56" s="64" t="s">
        <v>43</v>
      </c>
      <c r="F56" s="126"/>
    </row>
    <row r="57" spans="1:6" s="127" customFormat="1" ht="15.95" customHeight="1">
      <c r="A57" s="128"/>
      <c r="B57" s="71" t="s">
        <v>78</v>
      </c>
      <c r="C57" s="101" t="s">
        <v>14</v>
      </c>
      <c r="D57" s="65" t="s">
        <v>12</v>
      </c>
      <c r="E57" s="64" t="s">
        <v>43</v>
      </c>
      <c r="F57" s="126"/>
    </row>
    <row r="58" spans="1:6" s="127" customFormat="1" ht="15.95" customHeight="1">
      <c r="A58" s="123"/>
      <c r="B58" s="130" t="s">
        <v>37</v>
      </c>
      <c r="C58" s="129" t="s">
        <v>13</v>
      </c>
      <c r="D58" s="65" t="s">
        <v>12</v>
      </c>
      <c r="E58" s="64" t="s">
        <v>39</v>
      </c>
      <c r="F58" s="126"/>
    </row>
    <row r="59" spans="1:6" s="127" customFormat="1" ht="15.95" customHeight="1">
      <c r="A59" s="128"/>
      <c r="B59" s="71" t="s">
        <v>77</v>
      </c>
      <c r="C59" s="101" t="s">
        <v>14</v>
      </c>
      <c r="D59" s="65" t="s">
        <v>12</v>
      </c>
      <c r="E59" s="64" t="s">
        <v>43</v>
      </c>
      <c r="F59" s="126"/>
    </row>
    <row r="60" spans="1:6" s="127" customFormat="1" ht="15.95" customHeight="1">
      <c r="A60" s="123"/>
      <c r="B60" s="124" t="s">
        <v>102</v>
      </c>
      <c r="C60" s="125" t="s">
        <v>14</v>
      </c>
      <c r="D60" s="65" t="s">
        <v>12</v>
      </c>
      <c r="E60" s="64" t="s">
        <v>16</v>
      </c>
      <c r="F60" s="126"/>
    </row>
    <row r="61" spans="1:6" s="127" customFormat="1" ht="15.95" customHeight="1">
      <c r="A61" s="128"/>
      <c r="B61" s="71" t="s">
        <v>103</v>
      </c>
      <c r="C61" s="129" t="s">
        <v>14</v>
      </c>
      <c r="D61" s="65" t="s">
        <v>12</v>
      </c>
      <c r="E61" s="64" t="s">
        <v>104</v>
      </c>
      <c r="F61" s="126"/>
    </row>
    <row r="62" spans="1:6" s="127" customFormat="1" ht="15.95" customHeight="1">
      <c r="A62" s="123"/>
      <c r="B62" s="130" t="s">
        <v>61</v>
      </c>
      <c r="C62" s="129" t="s">
        <v>14</v>
      </c>
      <c r="D62" s="65" t="s">
        <v>12</v>
      </c>
      <c r="E62" s="64" t="s">
        <v>39</v>
      </c>
      <c r="F62" s="126"/>
    </row>
    <row r="63" spans="1:6" s="127" customFormat="1" ht="15.95" customHeight="1">
      <c r="A63" s="128"/>
      <c r="B63" s="99" t="s">
        <v>65</v>
      </c>
      <c r="C63" s="96" t="s">
        <v>14</v>
      </c>
      <c r="D63" s="65" t="s">
        <v>12</v>
      </c>
      <c r="E63" s="64" t="s">
        <v>39</v>
      </c>
      <c r="F63" s="126"/>
    </row>
    <row r="64" spans="1:6" s="127" customFormat="1" ht="15.95" customHeight="1">
      <c r="A64" s="123"/>
      <c r="B64" s="71" t="s">
        <v>105</v>
      </c>
      <c r="C64" s="101" t="s">
        <v>13</v>
      </c>
      <c r="D64" s="65" t="s">
        <v>12</v>
      </c>
      <c r="E64" s="64" t="s">
        <v>88</v>
      </c>
      <c r="F64" s="126"/>
    </row>
    <row r="65" spans="1:6" s="127" customFormat="1" ht="15.95" customHeight="1">
      <c r="A65" s="128"/>
      <c r="B65" s="99" t="s">
        <v>106</v>
      </c>
      <c r="C65" s="101" t="s">
        <v>14</v>
      </c>
      <c r="D65" s="65" t="s">
        <v>12</v>
      </c>
      <c r="E65" s="64" t="s">
        <v>16</v>
      </c>
      <c r="F65" s="126"/>
    </row>
    <row r="66" spans="1:6" s="127" customFormat="1" ht="15.95" customHeight="1">
      <c r="A66" s="123"/>
      <c r="B66" s="124" t="s">
        <v>71</v>
      </c>
      <c r="C66" s="125" t="s">
        <v>72</v>
      </c>
      <c r="D66" s="65" t="s">
        <v>87</v>
      </c>
      <c r="E66" s="64" t="s">
        <v>16</v>
      </c>
    </row>
    <row r="67" spans="1:6" s="127" customFormat="1" ht="15.95" customHeight="1">
      <c r="A67" s="128"/>
      <c r="B67" s="130" t="s">
        <v>56</v>
      </c>
      <c r="C67" s="101" t="s">
        <v>14</v>
      </c>
      <c r="D67" s="65" t="s">
        <v>12</v>
      </c>
      <c r="E67" s="64" t="s">
        <v>39</v>
      </c>
    </row>
    <row r="68" spans="1:6" s="127" customFormat="1" ht="15.95" customHeight="1">
      <c r="A68" s="123"/>
      <c r="B68" s="130" t="s">
        <v>83</v>
      </c>
      <c r="C68" s="101" t="s">
        <v>14</v>
      </c>
      <c r="D68" s="65" t="s">
        <v>12</v>
      </c>
      <c r="E68" s="64" t="s">
        <v>41</v>
      </c>
    </row>
    <row r="69" spans="1:6" s="127" customFormat="1" ht="15.95" customHeight="1">
      <c r="A69" s="128"/>
      <c r="B69" s="71" t="s">
        <v>120</v>
      </c>
      <c r="C69" s="101" t="s">
        <v>72</v>
      </c>
      <c r="D69" s="65" t="s">
        <v>84</v>
      </c>
      <c r="E69" s="64" t="s">
        <v>85</v>
      </c>
    </row>
    <row r="70" spans="1:6" s="127" customFormat="1" ht="15.95" customHeight="1">
      <c r="A70" s="123"/>
      <c r="B70" s="99" t="s">
        <v>22</v>
      </c>
      <c r="C70" s="101" t="s">
        <v>13</v>
      </c>
      <c r="D70" s="65" t="s">
        <v>12</v>
      </c>
      <c r="E70" s="64" t="s">
        <v>23</v>
      </c>
    </row>
    <row r="71" spans="1:6" s="127" customFormat="1" ht="15.95" customHeight="1">
      <c r="A71" s="128"/>
      <c r="B71" s="99" t="s">
        <v>59</v>
      </c>
      <c r="C71" s="129" t="s">
        <v>14</v>
      </c>
      <c r="D71" s="65" t="s">
        <v>12</v>
      </c>
      <c r="E71" s="64" t="s">
        <v>39</v>
      </c>
    </row>
    <row r="72" spans="1:6" s="127" customFormat="1" ht="15.95" customHeight="1">
      <c r="A72" s="123"/>
      <c r="B72" s="71" t="s">
        <v>147</v>
      </c>
      <c r="C72" s="101" t="s">
        <v>14</v>
      </c>
      <c r="D72" s="65" t="s">
        <v>12</v>
      </c>
      <c r="E72" s="64" t="s">
        <v>140</v>
      </c>
    </row>
    <row r="73" spans="1:6" s="127" customFormat="1" ht="15.95" customHeight="1">
      <c r="A73" s="128"/>
      <c r="B73" s="99" t="s">
        <v>138</v>
      </c>
      <c r="C73" s="129" t="s">
        <v>25</v>
      </c>
      <c r="D73" s="65" t="s">
        <v>139</v>
      </c>
      <c r="E73" s="64" t="s">
        <v>140</v>
      </c>
    </row>
    <row r="74" spans="1:6" s="127" customFormat="1" ht="15.95" customHeight="1">
      <c r="A74" s="123"/>
      <c r="B74" s="71" t="s">
        <v>60</v>
      </c>
      <c r="C74" s="101" t="s">
        <v>14</v>
      </c>
      <c r="D74" s="65" t="s">
        <v>12</v>
      </c>
      <c r="E74" s="64" t="s">
        <v>39</v>
      </c>
    </row>
    <row r="75" spans="1:6" s="127" customFormat="1" ht="15.95" customHeight="1">
      <c r="A75" s="128"/>
      <c r="B75" s="71" t="s">
        <v>150</v>
      </c>
      <c r="C75" s="101" t="s">
        <v>14</v>
      </c>
      <c r="D75" s="65" t="s">
        <v>12</v>
      </c>
      <c r="E75" s="64" t="s">
        <v>140</v>
      </c>
    </row>
    <row r="76" spans="1:6" s="127" customFormat="1" ht="15.95" customHeight="1">
      <c r="A76" s="123"/>
      <c r="B76" s="99" t="s">
        <v>151</v>
      </c>
      <c r="C76" s="101" t="s">
        <v>14</v>
      </c>
      <c r="D76" s="65" t="s">
        <v>12</v>
      </c>
      <c r="E76" s="64" t="s">
        <v>140</v>
      </c>
    </row>
    <row r="77" spans="1:6" s="127" customFormat="1" ht="15.95" customHeight="1">
      <c r="A77" s="128"/>
      <c r="B77" s="71" t="s">
        <v>62</v>
      </c>
      <c r="C77" s="101" t="s">
        <v>14</v>
      </c>
      <c r="D77" s="65" t="s">
        <v>12</v>
      </c>
      <c r="E77" s="64" t="s">
        <v>42</v>
      </c>
    </row>
    <row r="78" spans="1:6" s="127" customFormat="1" ht="15.95" customHeight="1">
      <c r="A78" s="123"/>
      <c r="B78" s="124" t="s">
        <v>17</v>
      </c>
      <c r="C78" s="129" t="s">
        <v>72</v>
      </c>
      <c r="D78" s="65" t="s">
        <v>18</v>
      </c>
      <c r="E78" s="64" t="s">
        <v>19</v>
      </c>
    </row>
    <row r="79" spans="1:6" s="127" customFormat="1" ht="15.95" customHeight="1">
      <c r="A79" s="128"/>
      <c r="B79" s="71" t="s">
        <v>50</v>
      </c>
      <c r="C79" s="101" t="s">
        <v>14</v>
      </c>
      <c r="D79" s="65" t="s">
        <v>12</v>
      </c>
      <c r="E79" s="64" t="s">
        <v>15</v>
      </c>
    </row>
    <row r="80" spans="1:6" s="127" customFormat="1" ht="15.95" customHeight="1">
      <c r="A80" s="123"/>
      <c r="B80" s="99" t="s">
        <v>109</v>
      </c>
      <c r="C80" s="101" t="s">
        <v>14</v>
      </c>
      <c r="D80" s="65" t="s">
        <v>12</v>
      </c>
      <c r="E80" s="64" t="s">
        <v>16</v>
      </c>
    </row>
    <row r="81" spans="1:5" s="127" customFormat="1" ht="15.95" customHeight="1">
      <c r="A81" s="128"/>
      <c r="B81" s="71" t="s">
        <v>149</v>
      </c>
      <c r="C81" s="129" t="s">
        <v>14</v>
      </c>
      <c r="D81" s="65" t="s">
        <v>12</v>
      </c>
      <c r="E81" s="64" t="s">
        <v>140</v>
      </c>
    </row>
    <row r="82" spans="1:5" s="127" customFormat="1" ht="15.95" customHeight="1">
      <c r="A82" s="123"/>
      <c r="B82" s="124" t="s">
        <v>110</v>
      </c>
      <c r="C82" s="125" t="s">
        <v>25</v>
      </c>
      <c r="D82" s="65" t="s">
        <v>12</v>
      </c>
      <c r="E82" s="64" t="s">
        <v>121</v>
      </c>
    </row>
    <row r="83" spans="1:5" s="127" customFormat="1" ht="15.95" customHeight="1">
      <c r="A83" s="128"/>
      <c r="B83" s="130" t="s">
        <v>73</v>
      </c>
      <c r="C83" s="101" t="s">
        <v>14</v>
      </c>
      <c r="D83" s="65" t="s">
        <v>12</v>
      </c>
      <c r="E83" s="64" t="s">
        <v>121</v>
      </c>
    </row>
    <row r="84" spans="1:5" s="127" customFormat="1" ht="15.95" customHeight="1">
      <c r="A84" s="123"/>
      <c r="B84" s="71" t="s">
        <v>111</v>
      </c>
      <c r="C84" s="129" t="s">
        <v>13</v>
      </c>
      <c r="D84" s="65" t="s">
        <v>12</v>
      </c>
      <c r="E84" s="64" t="s">
        <v>121</v>
      </c>
    </row>
    <row r="85" spans="1:5" s="127" customFormat="1" ht="15.95" customHeight="1">
      <c r="A85" s="128"/>
      <c r="B85" s="71" t="s">
        <v>20</v>
      </c>
      <c r="C85" s="101" t="s">
        <v>72</v>
      </c>
      <c r="D85" s="65" t="s">
        <v>18</v>
      </c>
      <c r="E85" s="64" t="s">
        <v>121</v>
      </c>
    </row>
    <row r="86" spans="1:5" s="127" customFormat="1" ht="15.95" customHeight="1">
      <c r="A86" s="123"/>
      <c r="B86" s="71" t="s">
        <v>143</v>
      </c>
      <c r="C86" s="129" t="s">
        <v>13</v>
      </c>
      <c r="D86" s="65" t="s">
        <v>12</v>
      </c>
      <c r="E86" s="64" t="s">
        <v>144</v>
      </c>
    </row>
    <row r="87" spans="1:5" s="127" customFormat="1" ht="15.95" customHeight="1">
      <c r="A87" s="128"/>
      <c r="B87" s="99" t="s">
        <v>35</v>
      </c>
      <c r="C87" s="101" t="s">
        <v>14</v>
      </c>
      <c r="D87" s="65" t="s">
        <v>12</v>
      </c>
      <c r="E87" s="64" t="s">
        <v>16</v>
      </c>
    </row>
    <row r="88" spans="1:5" s="127" customFormat="1" ht="15.95" customHeight="1">
      <c r="A88" s="123"/>
      <c r="B88" s="124" t="s">
        <v>112</v>
      </c>
      <c r="C88" s="125" t="s">
        <v>14</v>
      </c>
      <c r="D88" s="65" t="s">
        <v>12</v>
      </c>
      <c r="E88" s="64" t="s">
        <v>16</v>
      </c>
    </row>
    <row r="89" spans="1:5" s="127" customFormat="1" ht="15.95" customHeight="1">
      <c r="A89" s="128"/>
      <c r="B89" s="130" t="s">
        <v>31</v>
      </c>
      <c r="C89" s="129" t="s">
        <v>14</v>
      </c>
      <c r="D89" s="65" t="s">
        <v>12</v>
      </c>
      <c r="E89" s="64" t="s">
        <v>42</v>
      </c>
    </row>
    <row r="90" spans="1:5" s="127" customFormat="1" ht="15.95" customHeight="1">
      <c r="A90" s="123"/>
      <c r="B90" s="71" t="s">
        <v>113</v>
      </c>
      <c r="C90" s="101" t="s">
        <v>14</v>
      </c>
      <c r="D90" s="65" t="s">
        <v>12</v>
      </c>
      <c r="E90" s="64" t="s">
        <v>94</v>
      </c>
    </row>
    <row r="91" spans="1:5" s="127" customFormat="1" ht="15.95" customHeight="1">
      <c r="A91" s="128"/>
      <c r="B91" s="99" t="s">
        <v>46</v>
      </c>
      <c r="C91" s="96" t="s">
        <v>72</v>
      </c>
      <c r="D91" s="65" t="s">
        <v>87</v>
      </c>
      <c r="E91" s="64" t="s">
        <v>42</v>
      </c>
    </row>
    <row r="92" spans="1:5" s="127" customFormat="1" ht="15.95" customHeight="1">
      <c r="A92" s="123"/>
      <c r="B92" s="71" t="s">
        <v>152</v>
      </c>
      <c r="C92" s="101" t="s">
        <v>76</v>
      </c>
      <c r="D92" s="65" t="s">
        <v>12</v>
      </c>
      <c r="E92" s="64" t="s">
        <v>140</v>
      </c>
    </row>
    <row r="93" spans="1:5" s="127" customFormat="1" ht="15.95" customHeight="1">
      <c r="A93" s="128"/>
      <c r="B93" s="71" t="s">
        <v>63</v>
      </c>
      <c r="C93" s="101" t="s">
        <v>14</v>
      </c>
      <c r="D93" s="65" t="s">
        <v>12</v>
      </c>
      <c r="E93" s="64" t="s">
        <v>64</v>
      </c>
    </row>
    <row r="94" spans="1:5" s="127" customFormat="1" ht="15.95" customHeight="1">
      <c r="A94" s="123"/>
      <c r="B94" s="124" t="s">
        <v>75</v>
      </c>
      <c r="C94" s="125" t="s">
        <v>14</v>
      </c>
      <c r="D94" s="65" t="s">
        <v>12</v>
      </c>
      <c r="E94" s="64" t="s">
        <v>23</v>
      </c>
    </row>
    <row r="95" spans="1:5" s="127" customFormat="1" ht="15.95" customHeight="1">
      <c r="A95" s="128"/>
      <c r="B95" s="71" t="s">
        <v>49</v>
      </c>
      <c r="C95" s="101" t="s">
        <v>14</v>
      </c>
      <c r="D95" s="65" t="s">
        <v>12</v>
      </c>
      <c r="E95" s="64" t="s">
        <v>40</v>
      </c>
    </row>
    <row r="96" spans="1:5" s="127" customFormat="1" ht="15.95" customHeight="1">
      <c r="A96" s="123"/>
      <c r="B96" s="71" t="s">
        <v>52</v>
      </c>
      <c r="C96" s="101" t="s">
        <v>14</v>
      </c>
      <c r="D96" s="65" t="s">
        <v>12</v>
      </c>
      <c r="E96" s="64" t="s">
        <v>43</v>
      </c>
    </row>
    <row r="97" spans="1:5" s="127" customFormat="1" ht="15.95" customHeight="1">
      <c r="A97" s="128"/>
      <c r="B97" s="99" t="s">
        <v>30</v>
      </c>
      <c r="C97" s="96" t="s">
        <v>14</v>
      </c>
      <c r="D97" s="91" t="s">
        <v>32</v>
      </c>
      <c r="E97" s="64" t="s">
        <v>42</v>
      </c>
    </row>
    <row r="98" spans="1:5" s="127" customFormat="1" ht="15.95" customHeight="1">
      <c r="A98" s="123"/>
      <c r="B98" s="99" t="s">
        <v>21</v>
      </c>
      <c r="C98" s="129" t="s">
        <v>72</v>
      </c>
      <c r="D98" s="65" t="s">
        <v>18</v>
      </c>
      <c r="E98" s="64" t="s">
        <v>41</v>
      </c>
    </row>
    <row r="99" spans="1:5" s="127" customFormat="1" ht="15.95" customHeight="1">
      <c r="A99" s="123"/>
      <c r="B99" s="99" t="s">
        <v>116</v>
      </c>
      <c r="C99" s="101" t="s">
        <v>25</v>
      </c>
      <c r="D99" s="65" t="s">
        <v>12</v>
      </c>
      <c r="E99" s="64" t="s">
        <v>16</v>
      </c>
    </row>
    <row r="100" spans="1:5" s="127" customFormat="1" ht="15.95" customHeight="1">
      <c r="A100" s="123"/>
      <c r="B100" s="124" t="s">
        <v>117</v>
      </c>
      <c r="C100" s="125" t="s">
        <v>14</v>
      </c>
      <c r="D100" s="65" t="s">
        <v>12</v>
      </c>
      <c r="E100" s="64" t="s">
        <v>94</v>
      </c>
    </row>
    <row r="101" spans="1:5" s="127" customFormat="1" ht="15.95" customHeight="1">
      <c r="A101" s="123"/>
      <c r="B101" s="97" t="s">
        <v>24</v>
      </c>
      <c r="C101" s="101" t="s">
        <v>14</v>
      </c>
      <c r="D101" s="65" t="s">
        <v>12</v>
      </c>
      <c r="E101" s="64" t="s">
        <v>26</v>
      </c>
    </row>
    <row r="102" spans="1:5" s="127" customFormat="1" ht="15.95" customHeight="1">
      <c r="A102" s="123"/>
      <c r="B102" s="71" t="s">
        <v>118</v>
      </c>
      <c r="C102" s="101" t="s">
        <v>14</v>
      </c>
      <c r="D102" s="65" t="s">
        <v>12</v>
      </c>
      <c r="E102" s="64" t="s">
        <v>94</v>
      </c>
    </row>
    <row r="103" spans="1:5" s="127" customFormat="1" ht="15.95" customHeight="1">
      <c r="A103" s="123"/>
      <c r="B103" s="99" t="s">
        <v>119</v>
      </c>
      <c r="C103" s="101" t="s">
        <v>25</v>
      </c>
      <c r="D103" s="65" t="s">
        <v>12</v>
      </c>
      <c r="E103" s="64" t="s">
        <v>16</v>
      </c>
    </row>
    <row r="104" spans="1:5" s="127" customFormat="1" ht="15.95" customHeight="1">
      <c r="A104" s="123"/>
      <c r="B104" s="71" t="s">
        <v>57</v>
      </c>
      <c r="C104" s="101" t="s">
        <v>14</v>
      </c>
      <c r="D104" s="65" t="s">
        <v>12</v>
      </c>
      <c r="E104" s="64" t="s">
        <v>39</v>
      </c>
    </row>
    <row r="105" spans="1:5" s="127" customFormat="1" ht="15.95" customHeight="1">
      <c r="A105" s="123"/>
      <c r="B105" s="99" t="s">
        <v>51</v>
      </c>
      <c r="C105" s="101" t="s">
        <v>14</v>
      </c>
      <c r="D105" s="65" t="s">
        <v>12</v>
      </c>
      <c r="E105" s="64" t="s">
        <v>43</v>
      </c>
    </row>
    <row r="106" spans="1:5" s="127" customFormat="1" ht="15.95" customHeight="1">
      <c r="A106" s="123"/>
      <c r="B106" s="124"/>
      <c r="C106" s="125"/>
      <c r="D106" s="65"/>
      <c r="E106" s="64"/>
    </row>
    <row r="107" spans="1:5" s="127" customFormat="1" ht="15.95" customHeight="1">
      <c r="A107" s="128"/>
      <c r="B107" s="71"/>
      <c r="C107" s="74"/>
      <c r="D107" s="65"/>
      <c r="E107" s="64"/>
    </row>
    <row r="108" spans="1:5" s="127" customFormat="1" ht="15.95" customHeight="1">
      <c r="A108" s="123"/>
      <c r="B108" s="99"/>
      <c r="C108" s="74"/>
      <c r="D108" s="65"/>
      <c r="E108" s="64"/>
    </row>
    <row r="109" spans="1:5" s="127" customFormat="1" ht="15.95" customHeight="1">
      <c r="A109" s="128"/>
      <c r="B109" s="71"/>
      <c r="C109" s="74"/>
      <c r="D109" s="65"/>
      <c r="E109" s="64"/>
    </row>
    <row r="110" spans="1:5" s="127" customFormat="1" ht="15.95" customHeight="1">
      <c r="A110" s="123"/>
      <c r="B110" s="131"/>
      <c r="C110" s="132"/>
      <c r="D110" s="65"/>
      <c r="E110" s="66"/>
    </row>
    <row r="111" spans="1:5" s="127" customFormat="1" ht="15.95" customHeight="1">
      <c r="A111" s="128"/>
      <c r="B111" s="124"/>
      <c r="C111" s="133"/>
      <c r="D111" s="65"/>
      <c r="E111" s="66"/>
    </row>
    <row r="112" spans="1:5" s="127" customFormat="1" ht="15.95" customHeight="1">
      <c r="A112" s="123"/>
      <c r="B112" s="99"/>
      <c r="C112" s="74"/>
      <c r="D112" s="65"/>
      <c r="E112" s="64"/>
    </row>
    <row r="113" spans="1:5" s="127" customFormat="1" ht="15.95" customHeight="1">
      <c r="A113" s="128"/>
      <c r="B113" s="99"/>
      <c r="C113" s="74"/>
      <c r="D113" s="65"/>
      <c r="E113" s="64"/>
    </row>
    <row r="114" spans="1:5" s="127" customFormat="1" ht="15.95" customHeight="1">
      <c r="A114" s="123"/>
      <c r="B114" s="134"/>
      <c r="C114" s="133"/>
      <c r="D114" s="65"/>
      <c r="E114" s="64"/>
    </row>
    <row r="115" spans="1:5" s="127" customFormat="1" ht="15.95" customHeight="1">
      <c r="A115" s="128"/>
      <c r="B115" s="72"/>
      <c r="C115" s="135"/>
      <c r="D115" s="65"/>
      <c r="E115" s="66"/>
    </row>
    <row r="116" spans="1:5" s="127" customFormat="1" ht="15.95" customHeight="1">
      <c r="A116" s="123"/>
      <c r="B116" s="119"/>
      <c r="C116" s="120"/>
      <c r="D116" s="89"/>
      <c r="E116" s="121"/>
    </row>
    <row r="117" spans="1:5" s="127" customFormat="1" ht="15.95" customHeight="1">
      <c r="A117" s="128"/>
      <c r="B117" s="124"/>
      <c r="C117" s="133"/>
      <c r="D117" s="65"/>
      <c r="E117" s="64"/>
    </row>
    <row r="118" spans="1:5" s="127" customFormat="1" ht="15.95" customHeight="1">
      <c r="A118" s="123"/>
      <c r="B118" s="72"/>
      <c r="C118" s="135"/>
      <c r="D118" s="75"/>
      <c r="E118" s="66"/>
    </row>
    <row r="119" spans="1:5" s="127" customFormat="1" ht="15.95" customHeight="1">
      <c r="A119" s="128"/>
      <c r="B119" s="71"/>
      <c r="C119" s="74"/>
      <c r="D119" s="65"/>
      <c r="E119" s="64"/>
    </row>
    <row r="120" spans="1:5" s="127" customFormat="1" ht="15.75">
      <c r="A120" s="40" t="s">
        <v>36</v>
      </c>
      <c r="B120" s="41"/>
      <c r="C120" s="61"/>
      <c r="D120" s="93" t="str">
        <f>[1]реквизиты!$G$6</f>
        <v>А.В.Лоптунов</v>
      </c>
      <c r="E120" s="92" t="str">
        <f>[1]реквизиты!$G$7</f>
        <v>/Кандалакша/</v>
      </c>
    </row>
    <row r="121" spans="1:5" s="127" customFormat="1" ht="15">
      <c r="A121" s="52"/>
      <c r="B121" s="53"/>
      <c r="C121" s="54"/>
      <c r="D121" s="55"/>
      <c r="E121" s="42"/>
    </row>
    <row r="122" spans="1:5" ht="15">
      <c r="A122" s="52"/>
      <c r="B122" s="53"/>
      <c r="C122" s="54"/>
      <c r="D122" s="55"/>
      <c r="E122" s="42"/>
    </row>
    <row r="123" spans="1:5" ht="15">
      <c r="A123" s="52"/>
      <c r="B123" s="53"/>
      <c r="C123" s="54"/>
      <c r="D123" s="55"/>
      <c r="E123" s="42"/>
    </row>
    <row r="124" spans="1:5" ht="15">
      <c r="A124" s="52"/>
      <c r="B124" s="53"/>
      <c r="C124" s="54"/>
      <c r="D124" s="55"/>
      <c r="E124" s="42"/>
    </row>
    <row r="125" spans="1:5">
      <c r="C125" s="43"/>
      <c r="E125" s="22"/>
    </row>
    <row r="126" spans="1:5">
      <c r="C126" s="43"/>
    </row>
    <row r="127" spans="1:5">
      <c r="C127" s="43"/>
    </row>
    <row r="129" spans="3:3">
      <c r="C129" s="43"/>
    </row>
    <row r="130" spans="3:3">
      <c r="C130" s="43"/>
    </row>
    <row r="131" spans="3:3">
      <c r="C131" s="43"/>
    </row>
    <row r="132" spans="3:3">
      <c r="C132" s="43"/>
    </row>
    <row r="133" spans="3:3">
      <c r="C133" s="43"/>
    </row>
    <row r="134" spans="3:3">
      <c r="C134" s="43"/>
    </row>
    <row r="135" spans="3:3">
      <c r="C135" s="43"/>
    </row>
    <row r="136" spans="3:3">
      <c r="C136" s="43"/>
    </row>
    <row r="137" spans="3:3">
      <c r="C137" s="43"/>
    </row>
    <row r="138" spans="3:3">
      <c r="C138" s="43"/>
    </row>
    <row r="139" spans="3:3">
      <c r="C139" s="43"/>
    </row>
    <row r="140" spans="3:3">
      <c r="C140" s="43"/>
    </row>
    <row r="141" spans="3:3">
      <c r="C141" s="43"/>
    </row>
    <row r="142" spans="3:3">
      <c r="C142" s="43"/>
    </row>
    <row r="143" spans="3:3">
      <c r="C143" s="43"/>
    </row>
    <row r="144" spans="3:3">
      <c r="C144" s="43"/>
    </row>
    <row r="145" spans="3:3">
      <c r="C145" s="43"/>
    </row>
    <row r="146" spans="3:3">
      <c r="C146" s="43"/>
    </row>
    <row r="147" spans="3:3">
      <c r="C147" s="43"/>
    </row>
    <row r="148" spans="3:3">
      <c r="C148" s="43"/>
    </row>
    <row r="149" spans="3:3">
      <c r="C149" s="43"/>
    </row>
    <row r="150" spans="3:3">
      <c r="C150" s="43"/>
    </row>
  </sheetData>
  <sortState ref="A5:E119">
    <sortCondition ref="A5:A119"/>
  </sortState>
  <mergeCells count="3">
    <mergeCell ref="A1:E1"/>
    <mergeCell ref="C2:E2"/>
    <mergeCell ref="A3:E3"/>
  </mergeCells>
  <printOptions horizontalCentered="1"/>
  <pageMargins left="0.19685039370078741" right="0.19685039370078741" top="0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сортА">
                <anchor moveWithCells="1">
                  <from>
                    <xdr:col>0</xdr:col>
                    <xdr:colOff>19050</xdr:colOff>
                    <xdr:row>1</xdr:row>
                    <xdr:rowOff>419100</xdr:rowOff>
                  </from>
                  <to>
                    <xdr:col>0</xdr:col>
                    <xdr:colOff>257175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сортВ">
                <anchor moveWithCells="1">
                  <from>
                    <xdr:col>1</xdr:col>
                    <xdr:colOff>285750</xdr:colOff>
                    <xdr:row>1</xdr:row>
                    <xdr:rowOff>447675</xdr:rowOff>
                  </from>
                  <to>
                    <xdr:col>1</xdr:col>
                    <xdr:colOff>504825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I150"/>
  <sheetViews>
    <sheetView tabSelected="1" workbookViewId="0">
      <selection sqref="A1:E1"/>
    </sheetView>
  </sheetViews>
  <sheetFormatPr defaultRowHeight="12.75"/>
  <cols>
    <col min="1" max="1" width="4.5703125" customWidth="1"/>
    <col min="2" max="2" width="32.5703125" customWidth="1"/>
    <col min="3" max="3" width="6.5703125" customWidth="1"/>
    <col min="4" max="4" width="18.7109375" customWidth="1"/>
    <col min="5" max="5" width="35.85546875" customWidth="1"/>
  </cols>
  <sheetData>
    <row r="1" spans="1:9" ht="32.25" customHeight="1" thickBot="1">
      <c r="A1" s="142" t="s">
        <v>11</v>
      </c>
      <c r="B1" s="142"/>
      <c r="C1" s="142"/>
      <c r="D1" s="142"/>
      <c r="E1" s="142"/>
      <c r="F1" s="57"/>
      <c r="G1" s="57"/>
      <c r="H1" s="57"/>
      <c r="I1" s="57"/>
    </row>
    <row r="2" spans="1:9" ht="53.25" customHeight="1" thickBot="1">
      <c r="A2" s="147" t="s">
        <v>10</v>
      </c>
      <c r="B2" s="148"/>
      <c r="C2" s="143" t="str">
        <f>[1]реквизиты!$A$2</f>
        <v>Всероссийские соревнования по самбо, XIV Всероссийский турнир по боевому самбо памяти генерал-лейтенанта ФСБ России Чуйкина В.М.</v>
      </c>
      <c r="D2" s="144"/>
      <c r="E2" s="145"/>
    </row>
    <row r="3" spans="1:9" ht="17.25" customHeight="1" thickBot="1">
      <c r="A3" s="146" t="str">
        <f>[1]регистрация!$A$3</f>
        <v>12-14  октября 2018г.                                              г.Лахденпохья</v>
      </c>
      <c r="B3" s="146"/>
      <c r="C3" s="146"/>
      <c r="D3" s="146"/>
      <c r="E3" s="146"/>
    </row>
    <row r="4" spans="1:9" ht="23.25" customHeight="1" thickBot="1">
      <c r="A4" s="70" t="s">
        <v>6</v>
      </c>
      <c r="B4" s="67" t="s">
        <v>7</v>
      </c>
      <c r="C4" s="68" t="s">
        <v>133</v>
      </c>
      <c r="D4" s="67" t="s">
        <v>8</v>
      </c>
      <c r="E4" s="69" t="s">
        <v>9</v>
      </c>
      <c r="F4" s="22"/>
    </row>
    <row r="5" spans="1:9" ht="15.95" customHeight="1">
      <c r="A5" s="85">
        <v>1</v>
      </c>
      <c r="B5" s="71" t="s">
        <v>167</v>
      </c>
      <c r="C5" s="74" t="s">
        <v>168</v>
      </c>
      <c r="D5" s="65" t="s">
        <v>122</v>
      </c>
      <c r="E5" s="64" t="s">
        <v>169</v>
      </c>
      <c r="F5" s="22"/>
      <c r="G5" s="22"/>
    </row>
    <row r="6" spans="1:9" ht="15.95" customHeight="1">
      <c r="A6" s="84">
        <v>2</v>
      </c>
      <c r="B6" s="97" t="s">
        <v>170</v>
      </c>
      <c r="C6" s="95" t="s">
        <v>168</v>
      </c>
      <c r="D6" s="91" t="s">
        <v>44</v>
      </c>
      <c r="E6" s="64" t="s">
        <v>171</v>
      </c>
      <c r="F6" s="22"/>
    </row>
    <row r="7" spans="1:9" ht="15.95" customHeight="1">
      <c r="A7" s="85">
        <v>3</v>
      </c>
      <c r="B7" s="99" t="s">
        <v>172</v>
      </c>
      <c r="C7" s="101" t="s">
        <v>13</v>
      </c>
      <c r="D7" s="65" t="s">
        <v>12</v>
      </c>
      <c r="E7" s="64" t="s">
        <v>173</v>
      </c>
      <c r="F7" s="22"/>
    </row>
    <row r="8" spans="1:9" ht="15.95" customHeight="1">
      <c r="A8" s="84">
        <v>4</v>
      </c>
      <c r="B8" s="99" t="s">
        <v>175</v>
      </c>
      <c r="C8" s="101" t="s">
        <v>13</v>
      </c>
      <c r="D8" s="65" t="s">
        <v>12</v>
      </c>
      <c r="E8" s="64" t="s">
        <v>174</v>
      </c>
      <c r="F8" s="22"/>
    </row>
    <row r="9" spans="1:9" ht="15.95" customHeight="1">
      <c r="A9" s="85">
        <v>5</v>
      </c>
      <c r="B9" s="71" t="s">
        <v>176</v>
      </c>
      <c r="C9" s="94" t="s">
        <v>13</v>
      </c>
      <c r="D9" s="65" t="s">
        <v>188</v>
      </c>
      <c r="E9" s="64" t="s">
        <v>177</v>
      </c>
      <c r="F9" s="22"/>
    </row>
    <row r="10" spans="1:9" ht="15.95" customHeight="1">
      <c r="A10" s="84">
        <v>6</v>
      </c>
      <c r="B10" s="99" t="s">
        <v>178</v>
      </c>
      <c r="C10" s="96" t="s">
        <v>13</v>
      </c>
      <c r="D10" s="65" t="s">
        <v>188</v>
      </c>
      <c r="E10" s="64" t="s">
        <v>184</v>
      </c>
      <c r="F10" s="22"/>
    </row>
    <row r="11" spans="1:9" ht="15.95" customHeight="1">
      <c r="A11" s="85">
        <v>7</v>
      </c>
      <c r="B11" s="98" t="s">
        <v>179</v>
      </c>
      <c r="C11" s="95" t="s">
        <v>13</v>
      </c>
      <c r="D11" s="65" t="s">
        <v>12</v>
      </c>
      <c r="E11" s="64" t="s">
        <v>184</v>
      </c>
      <c r="F11" s="22"/>
    </row>
    <row r="12" spans="1:9" ht="15.95" customHeight="1">
      <c r="A12" s="84">
        <v>8</v>
      </c>
      <c r="B12" s="71" t="s">
        <v>180</v>
      </c>
      <c r="C12" s="95">
        <v>1</v>
      </c>
      <c r="D12" s="65" t="s">
        <v>12</v>
      </c>
      <c r="E12" s="64" t="s">
        <v>183</v>
      </c>
      <c r="F12" s="22"/>
    </row>
    <row r="13" spans="1:9" ht="15.95" customHeight="1">
      <c r="A13" s="84">
        <v>9</v>
      </c>
      <c r="B13" s="99" t="s">
        <v>181</v>
      </c>
      <c r="C13" s="96">
        <v>1</v>
      </c>
      <c r="D13" s="65" t="s">
        <v>12</v>
      </c>
      <c r="E13" s="64" t="s">
        <v>185</v>
      </c>
      <c r="F13" s="22"/>
    </row>
    <row r="14" spans="1:9" ht="15.95" customHeight="1">
      <c r="A14" s="85">
        <v>10</v>
      </c>
      <c r="B14" s="100" t="s">
        <v>182</v>
      </c>
      <c r="C14" s="94">
        <v>1</v>
      </c>
      <c r="D14" s="65" t="s">
        <v>12</v>
      </c>
      <c r="E14" s="64" t="s">
        <v>186</v>
      </c>
      <c r="F14" s="22"/>
    </row>
    <row r="15" spans="1:9" ht="15.95" customHeight="1" thickBot="1">
      <c r="A15" s="138">
        <v>11</v>
      </c>
      <c r="B15" s="141" t="s">
        <v>187</v>
      </c>
      <c r="C15" s="140" t="s">
        <v>168</v>
      </c>
      <c r="D15" s="86" t="s">
        <v>12</v>
      </c>
      <c r="E15" s="87" t="s">
        <v>184</v>
      </c>
      <c r="F15" s="22"/>
    </row>
    <row r="16" spans="1:9" ht="15.95" hidden="1" customHeight="1">
      <c r="A16" s="84">
        <v>12</v>
      </c>
      <c r="B16" s="72"/>
      <c r="C16" s="137"/>
      <c r="D16" s="75" t="s">
        <v>12</v>
      </c>
      <c r="E16" s="66"/>
      <c r="F16" s="22"/>
    </row>
    <row r="17" spans="1:6" ht="15.95" hidden="1" customHeight="1">
      <c r="A17" s="84">
        <v>13</v>
      </c>
      <c r="B17" s="100"/>
      <c r="C17" s="94"/>
      <c r="D17" s="65" t="s">
        <v>12</v>
      </c>
      <c r="E17" s="64"/>
      <c r="F17" s="22"/>
    </row>
    <row r="18" spans="1:6" ht="15.95" hidden="1" customHeight="1">
      <c r="A18" s="85">
        <v>14</v>
      </c>
      <c r="B18" s="100"/>
      <c r="C18" s="94"/>
      <c r="D18" s="65" t="s">
        <v>12</v>
      </c>
      <c r="E18" s="64"/>
      <c r="F18" s="22"/>
    </row>
    <row r="19" spans="1:6" ht="15.95" hidden="1" customHeight="1">
      <c r="A19" s="84">
        <v>15</v>
      </c>
      <c r="B19" s="71"/>
      <c r="C19" s="101"/>
      <c r="D19" s="65" t="s">
        <v>12</v>
      </c>
      <c r="E19" s="64"/>
      <c r="F19" s="22"/>
    </row>
    <row r="20" spans="1:6" ht="15.95" hidden="1" customHeight="1">
      <c r="A20" s="84">
        <v>16</v>
      </c>
      <c r="B20" s="71"/>
      <c r="C20" s="101"/>
      <c r="D20" s="65" t="s">
        <v>12</v>
      </c>
      <c r="E20" s="64"/>
      <c r="F20" s="22"/>
    </row>
    <row r="21" spans="1:6" ht="15.95" hidden="1" customHeight="1">
      <c r="A21" s="84">
        <v>17</v>
      </c>
      <c r="B21" s="99"/>
      <c r="C21" s="101"/>
      <c r="D21" s="65" t="s">
        <v>12</v>
      </c>
      <c r="E21" s="64"/>
      <c r="F21" s="22"/>
    </row>
    <row r="22" spans="1:6" ht="15.95" hidden="1" customHeight="1">
      <c r="A22" s="85">
        <v>18</v>
      </c>
      <c r="B22" s="71"/>
      <c r="C22" s="101"/>
      <c r="D22" s="65" t="s">
        <v>12</v>
      </c>
      <c r="E22" s="64"/>
      <c r="F22" s="22"/>
    </row>
    <row r="23" spans="1:6" ht="15.95" hidden="1" customHeight="1">
      <c r="A23" s="84">
        <v>19</v>
      </c>
      <c r="B23" s="71"/>
      <c r="C23" s="101"/>
      <c r="D23" s="65" t="s">
        <v>12</v>
      </c>
      <c r="E23" s="64"/>
      <c r="F23" s="22"/>
    </row>
    <row r="24" spans="1:6" ht="15.95" hidden="1" customHeight="1" thickBot="1">
      <c r="A24" s="138">
        <v>20</v>
      </c>
      <c r="B24" s="139"/>
      <c r="C24" s="140"/>
      <c r="D24" s="86" t="s">
        <v>12</v>
      </c>
      <c r="E24" s="87"/>
      <c r="F24" s="56"/>
    </row>
    <row r="25" spans="1:6" ht="15.95" hidden="1" customHeight="1">
      <c r="A25" s="84">
        <v>21</v>
      </c>
      <c r="B25" s="97"/>
      <c r="C25" s="137"/>
      <c r="D25" s="75" t="s">
        <v>12</v>
      </c>
      <c r="E25" s="66"/>
      <c r="F25" s="56"/>
    </row>
    <row r="26" spans="1:6" ht="15.95" hidden="1" customHeight="1">
      <c r="A26" s="85">
        <v>22</v>
      </c>
      <c r="B26" s="71"/>
      <c r="C26" s="101"/>
      <c r="D26" s="65" t="s">
        <v>12</v>
      </c>
      <c r="E26" s="64"/>
      <c r="F26" s="56"/>
    </row>
    <row r="27" spans="1:6" ht="15.95" hidden="1" customHeight="1">
      <c r="A27" s="84">
        <v>23</v>
      </c>
      <c r="B27" s="71"/>
      <c r="C27" s="101"/>
      <c r="D27" s="65" t="s">
        <v>12</v>
      </c>
      <c r="E27" s="64"/>
      <c r="F27" s="56"/>
    </row>
    <row r="28" spans="1:6" ht="15.95" hidden="1" customHeight="1">
      <c r="A28" s="84"/>
      <c r="B28" s="98"/>
      <c r="C28" s="94"/>
      <c r="D28" s="65"/>
      <c r="E28" s="64"/>
      <c r="F28" s="56"/>
    </row>
    <row r="29" spans="1:6" ht="15.95" hidden="1" customHeight="1">
      <c r="A29" s="84"/>
      <c r="B29" s="71"/>
      <c r="C29" s="101"/>
      <c r="D29" s="65"/>
      <c r="E29" s="64"/>
      <c r="F29" s="56"/>
    </row>
    <row r="30" spans="1:6" ht="15.95" hidden="1" customHeight="1">
      <c r="A30" s="85"/>
      <c r="B30" s="71"/>
      <c r="C30" s="101"/>
      <c r="D30" s="65" t="s">
        <v>166</v>
      </c>
      <c r="E30" s="64"/>
      <c r="F30" s="56"/>
    </row>
    <row r="31" spans="1:6" ht="15.95" hidden="1" customHeight="1">
      <c r="A31" s="84"/>
      <c r="B31" s="98"/>
      <c r="C31" s="94"/>
      <c r="D31" s="65" t="s">
        <v>165</v>
      </c>
      <c r="E31" s="64"/>
      <c r="F31" s="22"/>
    </row>
    <row r="32" spans="1:6" ht="15.95" hidden="1" customHeight="1">
      <c r="A32" s="84"/>
      <c r="B32" s="71"/>
      <c r="C32" s="101"/>
      <c r="D32" s="65"/>
      <c r="E32" s="64"/>
      <c r="F32" s="22"/>
    </row>
    <row r="33" spans="1:6" ht="15.95" hidden="1" customHeight="1">
      <c r="A33" s="85"/>
      <c r="B33" s="100"/>
      <c r="C33" s="101"/>
      <c r="D33" s="65"/>
      <c r="E33" s="64"/>
      <c r="F33" s="22"/>
    </row>
    <row r="34" spans="1:6" ht="15.95" hidden="1" customHeight="1">
      <c r="A34" s="84"/>
      <c r="B34" s="99"/>
      <c r="C34" s="96"/>
      <c r="D34" s="65"/>
      <c r="E34" s="64"/>
      <c r="F34" s="22"/>
    </row>
    <row r="35" spans="1:6" ht="15.95" hidden="1" customHeight="1">
      <c r="A35" s="85"/>
      <c r="B35" s="99"/>
      <c r="C35" s="96"/>
      <c r="D35" s="91"/>
      <c r="E35" s="64"/>
      <c r="F35" s="22"/>
    </row>
    <row r="36" spans="1:6" ht="15.95" hidden="1" customHeight="1">
      <c r="A36" s="84"/>
      <c r="B36" s="99"/>
      <c r="C36" s="94"/>
      <c r="D36" s="65"/>
      <c r="E36" s="64"/>
      <c r="F36" s="22"/>
    </row>
    <row r="37" spans="1:6" ht="15.95" hidden="1" customHeight="1">
      <c r="A37" s="85"/>
      <c r="B37" s="99"/>
      <c r="C37" s="94"/>
      <c r="D37" s="65"/>
      <c r="E37" s="64"/>
      <c r="F37" s="22"/>
    </row>
    <row r="38" spans="1:6" ht="15.95" hidden="1" customHeight="1">
      <c r="A38" s="84"/>
      <c r="B38" s="98"/>
      <c r="C38" s="94"/>
      <c r="D38" s="65"/>
      <c r="E38" s="64"/>
      <c r="F38" s="22"/>
    </row>
    <row r="39" spans="1:6" ht="15.95" hidden="1" customHeight="1">
      <c r="A39" s="85"/>
      <c r="B39" s="98"/>
      <c r="C39" s="95"/>
      <c r="D39" s="65"/>
      <c r="E39" s="64"/>
      <c r="F39" s="22"/>
    </row>
    <row r="40" spans="1:6" ht="15.95" hidden="1" customHeight="1">
      <c r="A40" s="84"/>
      <c r="B40" s="71"/>
      <c r="C40" s="94"/>
      <c r="D40" s="65"/>
      <c r="E40" s="64"/>
      <c r="F40" s="22"/>
    </row>
    <row r="41" spans="1:6" ht="15.95" hidden="1" customHeight="1">
      <c r="A41" s="85"/>
      <c r="B41" s="71"/>
      <c r="C41" s="101"/>
      <c r="D41" s="65"/>
      <c r="E41" s="64"/>
      <c r="F41" s="22"/>
    </row>
    <row r="42" spans="1:6" ht="15.95" hidden="1" customHeight="1">
      <c r="A42" s="84"/>
      <c r="B42" s="98"/>
      <c r="C42" s="95"/>
      <c r="D42" s="65"/>
      <c r="E42" s="64"/>
      <c r="F42" s="22"/>
    </row>
    <row r="43" spans="1:6" ht="15.95" hidden="1" customHeight="1">
      <c r="A43" s="85"/>
      <c r="B43" s="71"/>
      <c r="C43" s="101"/>
      <c r="D43" s="65"/>
      <c r="E43" s="64"/>
      <c r="F43" s="22"/>
    </row>
    <row r="44" spans="1:6" ht="15.95" hidden="1" customHeight="1">
      <c r="A44" s="84"/>
      <c r="B44" s="71"/>
      <c r="C44" s="101"/>
      <c r="D44" s="65"/>
      <c r="E44" s="64"/>
      <c r="F44" s="22"/>
    </row>
    <row r="45" spans="1:6" ht="15.95" hidden="1" customHeight="1">
      <c r="A45" s="85"/>
      <c r="B45" s="99"/>
      <c r="C45" s="101"/>
      <c r="D45" s="65"/>
      <c r="E45" s="64"/>
      <c r="F45" s="22"/>
    </row>
    <row r="46" spans="1:6" ht="15.95" hidden="1" customHeight="1">
      <c r="A46" s="84"/>
      <c r="B46" s="71"/>
      <c r="C46" s="94"/>
      <c r="D46" s="65"/>
      <c r="E46" s="64"/>
      <c r="F46" s="22"/>
    </row>
    <row r="47" spans="1:6" ht="15.95" hidden="1" customHeight="1">
      <c r="A47" s="85"/>
      <c r="B47" s="71"/>
      <c r="C47" s="101"/>
      <c r="D47" s="65"/>
      <c r="E47" s="64"/>
      <c r="F47" s="22"/>
    </row>
    <row r="48" spans="1:6" ht="15.95" hidden="1" customHeight="1">
      <c r="A48" s="84"/>
      <c r="B48" s="71"/>
      <c r="C48" s="94"/>
      <c r="D48" s="65"/>
      <c r="E48" s="64"/>
      <c r="F48" s="22"/>
    </row>
    <row r="49" spans="1:6" ht="15.95" hidden="1" customHeight="1">
      <c r="A49" s="85"/>
      <c r="B49" s="98"/>
      <c r="C49" s="95"/>
      <c r="D49" s="65"/>
      <c r="E49" s="64"/>
      <c r="F49" s="22"/>
    </row>
    <row r="50" spans="1:6" ht="15.95" hidden="1" customHeight="1">
      <c r="A50" s="84"/>
      <c r="B50" s="99"/>
      <c r="C50" s="101"/>
      <c r="D50" s="65"/>
      <c r="E50" s="64"/>
      <c r="F50" s="22"/>
    </row>
    <row r="51" spans="1:6" ht="15.95" hidden="1" customHeight="1">
      <c r="A51" s="85"/>
      <c r="B51" s="99"/>
      <c r="C51" s="101"/>
      <c r="D51" s="65"/>
      <c r="E51" s="64"/>
      <c r="F51" s="22"/>
    </row>
    <row r="52" spans="1:6" ht="15.95" hidden="1" customHeight="1">
      <c r="A52" s="84"/>
      <c r="B52" s="99"/>
      <c r="C52" s="101"/>
      <c r="D52" s="65"/>
      <c r="E52" s="64"/>
      <c r="F52" s="22"/>
    </row>
    <row r="53" spans="1:6" ht="15.95" hidden="1" customHeight="1">
      <c r="A53" s="85"/>
      <c r="B53" s="98"/>
      <c r="C53" s="95"/>
      <c r="D53" s="65"/>
      <c r="E53" s="64"/>
      <c r="F53" s="22"/>
    </row>
    <row r="54" spans="1:6" ht="15.95" hidden="1" customHeight="1">
      <c r="A54" s="84"/>
      <c r="B54" s="98"/>
      <c r="C54" s="95"/>
      <c r="D54" s="65"/>
      <c r="E54" s="64"/>
      <c r="F54" s="22"/>
    </row>
    <row r="55" spans="1:6" ht="15.95" hidden="1" customHeight="1">
      <c r="A55" s="85"/>
      <c r="B55" s="99"/>
      <c r="C55" s="101"/>
      <c r="D55" s="65"/>
      <c r="E55" s="64"/>
      <c r="F55" s="22"/>
    </row>
    <row r="56" spans="1:6" ht="15.95" hidden="1" customHeight="1">
      <c r="A56" s="84"/>
      <c r="B56" s="99"/>
      <c r="C56" s="101"/>
      <c r="D56" s="65"/>
      <c r="E56" s="64"/>
      <c r="F56" s="22"/>
    </row>
    <row r="57" spans="1:6" ht="15.95" hidden="1" customHeight="1">
      <c r="A57" s="85"/>
      <c r="B57" s="71"/>
      <c r="C57" s="101"/>
      <c r="D57" s="65"/>
      <c r="E57" s="64"/>
      <c r="F57" s="22"/>
    </row>
    <row r="58" spans="1:6" ht="15.95" hidden="1" customHeight="1">
      <c r="A58" s="84"/>
      <c r="B58" s="71"/>
      <c r="C58" s="101"/>
      <c r="D58" s="65"/>
      <c r="E58" s="64"/>
      <c r="F58" s="22"/>
    </row>
    <row r="59" spans="1:6" ht="15.95" hidden="1" customHeight="1">
      <c r="A59" s="85"/>
      <c r="B59" s="71"/>
      <c r="C59" s="101"/>
      <c r="D59" s="65"/>
      <c r="E59" s="64"/>
      <c r="F59" s="22"/>
    </row>
    <row r="60" spans="1:6" ht="15.95" hidden="1" customHeight="1">
      <c r="A60" s="84"/>
      <c r="B60" s="71"/>
      <c r="C60" s="101"/>
      <c r="D60" s="65"/>
      <c r="E60" s="64"/>
      <c r="F60" s="22"/>
    </row>
    <row r="61" spans="1:6" ht="15.95" hidden="1" customHeight="1">
      <c r="A61" s="85"/>
      <c r="B61" s="71"/>
      <c r="C61" s="101"/>
      <c r="D61" s="65"/>
      <c r="E61" s="64"/>
      <c r="F61" s="22"/>
    </row>
    <row r="62" spans="1:6" ht="15.95" hidden="1" customHeight="1">
      <c r="A62" s="84"/>
      <c r="B62" s="99"/>
      <c r="C62" s="101"/>
      <c r="D62" s="65"/>
      <c r="E62" s="83"/>
      <c r="F62" s="22"/>
    </row>
    <row r="63" spans="1:6" ht="15.95" hidden="1" customHeight="1">
      <c r="A63" s="85"/>
      <c r="B63" s="99"/>
      <c r="C63" s="96"/>
      <c r="D63" s="65"/>
      <c r="E63" s="64"/>
      <c r="F63" s="22"/>
    </row>
    <row r="64" spans="1:6" ht="15.95" hidden="1" customHeight="1">
      <c r="A64" s="84"/>
      <c r="B64" s="71"/>
      <c r="C64" s="101"/>
      <c r="D64" s="65"/>
      <c r="E64" s="64"/>
      <c r="F64" s="22"/>
    </row>
    <row r="65" spans="1:6" ht="15.95" hidden="1" customHeight="1">
      <c r="A65" s="85"/>
      <c r="B65" s="71"/>
      <c r="C65" s="101"/>
      <c r="D65" s="65"/>
      <c r="E65" s="64"/>
      <c r="F65" s="22"/>
    </row>
    <row r="66" spans="1:6" ht="15.95" hidden="1" customHeight="1">
      <c r="A66" s="84"/>
      <c r="B66" s="99"/>
      <c r="C66" s="95"/>
      <c r="D66" s="65"/>
      <c r="E66" s="64"/>
    </row>
    <row r="67" spans="1:6" ht="15.95" hidden="1" customHeight="1">
      <c r="A67" s="85"/>
      <c r="B67" s="99"/>
      <c r="C67" s="101"/>
      <c r="D67" s="65"/>
      <c r="E67" s="64"/>
    </row>
    <row r="68" spans="1:6" ht="15.95" hidden="1" customHeight="1">
      <c r="A68" s="84"/>
      <c r="B68" s="71"/>
      <c r="C68" s="94"/>
      <c r="D68" s="65"/>
      <c r="E68" s="64"/>
    </row>
    <row r="69" spans="1:6" ht="15.95" hidden="1" customHeight="1">
      <c r="A69" s="85"/>
      <c r="B69" s="98"/>
      <c r="C69" s="95"/>
      <c r="D69" s="65"/>
      <c r="E69" s="64"/>
    </row>
    <row r="70" spans="1:6" ht="15.95" hidden="1" customHeight="1">
      <c r="A70" s="84"/>
      <c r="B70" s="99"/>
      <c r="C70" s="101"/>
      <c r="D70" s="65"/>
      <c r="E70" s="64"/>
    </row>
    <row r="71" spans="1:6" ht="15.95" hidden="1" customHeight="1">
      <c r="A71" s="85"/>
      <c r="B71" s="99"/>
      <c r="C71" s="96"/>
      <c r="D71" s="65"/>
      <c r="E71" s="64"/>
    </row>
    <row r="72" spans="1:6" ht="15.95" hidden="1" customHeight="1">
      <c r="A72" s="84"/>
      <c r="B72" s="100"/>
      <c r="C72" s="94"/>
      <c r="D72" s="65"/>
      <c r="E72" s="64"/>
    </row>
    <row r="73" spans="1:6" ht="15.95" hidden="1" customHeight="1">
      <c r="A73" s="85"/>
      <c r="B73" s="99"/>
      <c r="C73" s="96"/>
      <c r="D73" s="65"/>
      <c r="E73" s="64"/>
    </row>
    <row r="74" spans="1:6" ht="15.95" hidden="1" customHeight="1">
      <c r="A74" s="84"/>
      <c r="B74" s="100"/>
      <c r="C74" s="101"/>
      <c r="D74" s="65"/>
      <c r="E74" s="64"/>
    </row>
    <row r="75" spans="1:6" ht="15.95" hidden="1" customHeight="1">
      <c r="A75" s="85"/>
      <c r="B75" s="99"/>
      <c r="C75" s="94"/>
      <c r="D75" s="65"/>
      <c r="E75" s="64"/>
    </row>
    <row r="76" spans="1:6" ht="15.95" hidden="1" customHeight="1">
      <c r="A76" s="84"/>
      <c r="B76" s="71"/>
      <c r="C76" s="101"/>
      <c r="D76" s="65"/>
      <c r="E76" s="64"/>
    </row>
    <row r="77" spans="1:6" ht="15.95" hidden="1" customHeight="1">
      <c r="A77" s="85"/>
      <c r="B77" s="71"/>
      <c r="C77" s="101"/>
      <c r="D77" s="65"/>
      <c r="E77" s="64"/>
    </row>
    <row r="78" spans="1:6" ht="15.95" hidden="1" customHeight="1">
      <c r="A78" s="84"/>
      <c r="B78" s="100"/>
      <c r="C78" s="94"/>
      <c r="D78" s="65"/>
      <c r="E78" s="64"/>
    </row>
    <row r="79" spans="1:6" ht="15.95" hidden="1" customHeight="1">
      <c r="A79" s="85"/>
      <c r="B79" s="71"/>
      <c r="C79" s="94"/>
      <c r="D79" s="65"/>
      <c r="E79" s="64"/>
    </row>
    <row r="80" spans="1:6" ht="15.95" hidden="1" customHeight="1">
      <c r="A80" s="84"/>
      <c r="B80" s="71"/>
      <c r="C80" s="101"/>
      <c r="D80" s="65"/>
      <c r="E80" s="64"/>
    </row>
    <row r="81" spans="1:5" ht="15.95" hidden="1" customHeight="1">
      <c r="A81" s="85"/>
      <c r="B81" s="99"/>
      <c r="C81" s="101"/>
      <c r="D81" s="65"/>
      <c r="E81" s="64"/>
    </row>
    <row r="82" spans="1:5" ht="15.95" hidden="1" customHeight="1">
      <c r="A82" s="84"/>
      <c r="B82" s="71"/>
      <c r="C82" s="94"/>
      <c r="D82" s="65"/>
      <c r="E82" s="64"/>
    </row>
    <row r="83" spans="1:5" ht="15.95" hidden="1" customHeight="1">
      <c r="A83" s="85"/>
      <c r="B83" s="71"/>
      <c r="C83" s="101"/>
      <c r="D83" s="65"/>
      <c r="E83" s="64"/>
    </row>
    <row r="84" spans="1:5" ht="15.95" hidden="1" customHeight="1">
      <c r="A84" s="84"/>
      <c r="B84" s="98"/>
      <c r="C84" s="95"/>
      <c r="D84" s="65"/>
      <c r="E84" s="64"/>
    </row>
    <row r="85" spans="1:5" ht="15.95" hidden="1" customHeight="1">
      <c r="A85" s="85"/>
      <c r="B85" s="98"/>
      <c r="C85" s="95"/>
      <c r="D85" s="65"/>
      <c r="E85" s="64"/>
    </row>
    <row r="86" spans="1:5" ht="15.95" hidden="1" customHeight="1">
      <c r="A86" s="84"/>
      <c r="B86" s="98"/>
      <c r="C86" s="95"/>
      <c r="D86" s="65"/>
      <c r="E86" s="64"/>
    </row>
    <row r="87" spans="1:5" ht="15.95" hidden="1" customHeight="1">
      <c r="A87" s="85"/>
      <c r="B87" s="99"/>
      <c r="C87" s="101"/>
      <c r="D87" s="65"/>
      <c r="E87" s="64"/>
    </row>
    <row r="88" spans="1:5" ht="15.95" hidden="1" customHeight="1">
      <c r="A88" s="84"/>
      <c r="B88" s="71"/>
      <c r="C88" s="101"/>
      <c r="D88" s="65"/>
      <c r="E88" s="64"/>
    </row>
    <row r="89" spans="1:5" ht="15.95" hidden="1" customHeight="1">
      <c r="A89" s="85"/>
      <c r="B89" s="99"/>
      <c r="C89" s="101"/>
      <c r="D89" s="65"/>
      <c r="E89" s="64"/>
    </row>
    <row r="90" spans="1:5" ht="15.95" hidden="1" customHeight="1">
      <c r="A90" s="84"/>
      <c r="B90" s="98"/>
      <c r="C90" s="101"/>
      <c r="D90" s="65"/>
      <c r="E90" s="83"/>
    </row>
    <row r="91" spans="1:5" ht="15.95" hidden="1" customHeight="1">
      <c r="A91" s="85"/>
      <c r="B91" s="118"/>
      <c r="C91" s="95"/>
      <c r="D91" s="65"/>
      <c r="E91" s="64"/>
    </row>
    <row r="92" spans="1:5" ht="15.95" hidden="1" customHeight="1">
      <c r="A92" s="84"/>
      <c r="B92" s="71"/>
      <c r="C92" s="101"/>
      <c r="D92" s="65"/>
      <c r="E92" s="64"/>
    </row>
    <row r="93" spans="1:5" ht="15.95" hidden="1" customHeight="1">
      <c r="A93" s="85"/>
      <c r="B93" s="98"/>
      <c r="C93" s="95"/>
      <c r="D93" s="65"/>
      <c r="E93" s="64"/>
    </row>
    <row r="94" spans="1:5" ht="15.95" hidden="1" customHeight="1">
      <c r="A94" s="84"/>
      <c r="B94" s="98"/>
      <c r="C94" s="95"/>
      <c r="D94" s="65"/>
      <c r="E94" s="64"/>
    </row>
    <row r="95" spans="1:5" ht="15.95" hidden="1" customHeight="1">
      <c r="A95" s="85"/>
      <c r="B95" s="71"/>
      <c r="C95" s="101"/>
      <c r="D95" s="65"/>
      <c r="E95" s="64"/>
    </row>
    <row r="96" spans="1:5" ht="15.95" hidden="1" customHeight="1">
      <c r="A96" s="84"/>
      <c r="B96" s="98"/>
      <c r="C96" s="95"/>
      <c r="D96" s="65"/>
      <c r="E96" s="64"/>
    </row>
    <row r="97" spans="1:5" ht="15.95" hidden="1" customHeight="1">
      <c r="A97" s="85"/>
      <c r="B97" s="99"/>
      <c r="C97" s="101"/>
      <c r="D97" s="65"/>
      <c r="E97" s="64"/>
    </row>
    <row r="98" spans="1:5" ht="15.95" hidden="1" customHeight="1">
      <c r="A98" s="84"/>
      <c r="B98" s="71"/>
      <c r="C98" s="94"/>
      <c r="D98" s="65"/>
      <c r="E98" s="64"/>
    </row>
    <row r="99" spans="1:5" ht="15.95" hidden="1" customHeight="1">
      <c r="A99" s="85"/>
      <c r="B99" s="99"/>
      <c r="C99" s="96"/>
      <c r="D99" s="65"/>
      <c r="E99" s="64"/>
    </row>
    <row r="100" spans="1:5" ht="15.95" hidden="1" customHeight="1">
      <c r="A100" s="84"/>
      <c r="B100" s="71"/>
      <c r="C100" s="94"/>
      <c r="D100" s="65"/>
      <c r="E100" s="64"/>
    </row>
    <row r="101" spans="1:5" ht="15.95" hidden="1" customHeight="1">
      <c r="A101" s="85"/>
      <c r="B101" s="72"/>
      <c r="C101" s="101"/>
      <c r="D101" s="65"/>
      <c r="E101" s="64"/>
    </row>
    <row r="102" spans="1:5" ht="15.95" hidden="1" customHeight="1">
      <c r="A102" s="84"/>
      <c r="B102" s="71"/>
      <c r="C102" s="101"/>
      <c r="D102" s="65"/>
      <c r="E102" s="64"/>
    </row>
    <row r="103" spans="1:5" ht="15.95" hidden="1" customHeight="1">
      <c r="A103" s="85"/>
      <c r="B103" s="71"/>
      <c r="C103" s="101"/>
      <c r="D103" s="65"/>
      <c r="E103" s="64"/>
    </row>
    <row r="104" spans="1:5" ht="15.95" hidden="1" customHeight="1">
      <c r="A104" s="84"/>
      <c r="B104" s="71"/>
      <c r="C104" s="94"/>
      <c r="D104" s="65"/>
      <c r="E104" s="64"/>
    </row>
    <row r="105" spans="1:5" ht="15.95" hidden="1" customHeight="1">
      <c r="A105" s="85"/>
      <c r="B105" s="71"/>
      <c r="C105" s="101"/>
      <c r="D105" s="65"/>
      <c r="E105" s="64"/>
    </row>
    <row r="106" spans="1:5" ht="15.95" hidden="1" customHeight="1">
      <c r="A106" s="84"/>
      <c r="B106" s="99"/>
      <c r="C106" s="101"/>
      <c r="D106" s="65"/>
      <c r="E106" s="64"/>
    </row>
    <row r="107" spans="1:5" ht="15.95" hidden="1" customHeight="1">
      <c r="A107" s="85"/>
      <c r="B107" s="71"/>
      <c r="C107" s="102"/>
      <c r="D107" s="65"/>
      <c r="E107" s="64"/>
    </row>
    <row r="108" spans="1:5" ht="15.95" hidden="1" customHeight="1">
      <c r="A108" s="84"/>
      <c r="B108" s="71"/>
      <c r="C108" s="74"/>
      <c r="D108" s="65"/>
      <c r="E108" s="64"/>
    </row>
    <row r="109" spans="1:5" ht="15.95" hidden="1" customHeight="1">
      <c r="A109" s="85"/>
      <c r="B109" s="71"/>
      <c r="C109" s="102"/>
      <c r="D109" s="65"/>
      <c r="E109" s="64"/>
    </row>
    <row r="110" spans="1:5" ht="15.95" hidden="1" customHeight="1">
      <c r="A110" s="84"/>
      <c r="B110" s="72"/>
      <c r="C110" s="114"/>
      <c r="D110" s="65"/>
      <c r="E110" s="66"/>
    </row>
    <row r="111" spans="1:5" ht="15.95" hidden="1" customHeight="1">
      <c r="A111" s="85"/>
      <c r="B111" s="71"/>
      <c r="C111" s="74"/>
      <c r="D111" s="65"/>
      <c r="E111" s="66"/>
    </row>
    <row r="112" spans="1:5" ht="15.95" hidden="1" customHeight="1">
      <c r="A112" s="84"/>
      <c r="B112" s="99"/>
      <c r="C112" s="74"/>
      <c r="D112" s="65"/>
      <c r="E112" s="64"/>
    </row>
    <row r="113" spans="1:5" ht="15.95" hidden="1" customHeight="1">
      <c r="A113" s="85"/>
      <c r="B113" s="98"/>
      <c r="C113" s="113"/>
      <c r="D113" s="65"/>
      <c r="E113" s="64"/>
    </row>
    <row r="114" spans="1:5" ht="15.95" hidden="1" customHeight="1">
      <c r="A114" s="84"/>
      <c r="B114" s="71"/>
      <c r="C114" s="102"/>
      <c r="D114" s="65"/>
      <c r="E114" s="64"/>
    </row>
    <row r="115" spans="1:5" ht="15.95" hidden="1" customHeight="1">
      <c r="A115" s="85"/>
      <c r="B115" s="72"/>
      <c r="C115" s="73"/>
      <c r="D115" s="65"/>
      <c r="E115" s="66"/>
    </row>
    <row r="116" spans="1:5" ht="15.95" hidden="1" customHeight="1">
      <c r="A116" s="84"/>
      <c r="B116" s="115"/>
      <c r="C116" s="88"/>
      <c r="D116" s="89"/>
      <c r="E116" s="90"/>
    </row>
    <row r="117" spans="1:5" ht="15.95" hidden="1" customHeight="1" thickBot="1">
      <c r="A117" s="85"/>
      <c r="B117" s="116"/>
      <c r="C117" s="117"/>
      <c r="D117" s="86"/>
      <c r="E117" s="87"/>
    </row>
    <row r="118" spans="1:5" ht="15.95" hidden="1" customHeight="1">
      <c r="A118" s="84"/>
      <c r="B118" s="72"/>
      <c r="C118" s="114"/>
      <c r="D118" s="75"/>
      <c r="E118" s="66"/>
    </row>
    <row r="119" spans="1:5" ht="15.95" hidden="1" customHeight="1">
      <c r="A119" s="85"/>
      <c r="B119" s="71"/>
      <c r="C119" s="74"/>
      <c r="D119" s="65"/>
      <c r="E119" s="64"/>
    </row>
    <row r="120" spans="1:5" ht="69.75" customHeight="1">
      <c r="A120" s="40" t="s">
        <v>36</v>
      </c>
      <c r="B120" s="41"/>
      <c r="C120" s="61"/>
      <c r="D120" s="93" t="str">
        <f>[1]реквизиты!$G$6</f>
        <v>А.В.Лоптунов</v>
      </c>
      <c r="E120" s="92" t="str">
        <f>[1]реквизиты!$G$7</f>
        <v>/Кандалакша/</v>
      </c>
    </row>
    <row r="121" spans="1:5" ht="15">
      <c r="A121" s="52"/>
      <c r="B121" s="53"/>
      <c r="C121" s="54"/>
      <c r="D121" s="55"/>
      <c r="E121" s="42"/>
    </row>
    <row r="122" spans="1:5" ht="15">
      <c r="A122" s="52"/>
      <c r="B122" s="53"/>
      <c r="C122" s="54"/>
      <c r="D122" s="55"/>
      <c r="E122" s="42"/>
    </row>
    <row r="123" spans="1:5" ht="15">
      <c r="A123" s="52"/>
      <c r="B123" s="53"/>
      <c r="C123" s="54"/>
      <c r="D123" s="55"/>
      <c r="E123" s="42"/>
    </row>
    <row r="124" spans="1:5" ht="15">
      <c r="A124" s="52"/>
      <c r="B124" s="53"/>
      <c r="C124" s="54"/>
      <c r="D124" s="55"/>
      <c r="E124" s="42"/>
    </row>
    <row r="125" spans="1:5">
      <c r="C125" s="43"/>
      <c r="E125" s="22"/>
    </row>
    <row r="126" spans="1:5">
      <c r="C126" s="43"/>
    </row>
    <row r="127" spans="1:5">
      <c r="C127" s="43"/>
    </row>
    <row r="129" spans="3:3">
      <c r="C129" s="43"/>
    </row>
    <row r="130" spans="3:3">
      <c r="C130" s="43"/>
    </row>
    <row r="131" spans="3:3">
      <c r="C131" s="43"/>
    </row>
    <row r="132" spans="3:3">
      <c r="C132" s="43"/>
    </row>
    <row r="133" spans="3:3">
      <c r="C133" s="43"/>
    </row>
    <row r="134" spans="3:3">
      <c r="C134" s="43"/>
    </row>
    <row r="135" spans="3:3">
      <c r="C135" s="43"/>
    </row>
    <row r="136" spans="3:3">
      <c r="C136" s="43"/>
    </row>
    <row r="137" spans="3:3">
      <c r="C137" s="43"/>
    </row>
    <row r="138" spans="3:3">
      <c r="C138" s="43"/>
    </row>
    <row r="139" spans="3:3">
      <c r="C139" s="43"/>
    </row>
    <row r="140" spans="3:3">
      <c r="C140" s="43"/>
    </row>
    <row r="141" spans="3:3">
      <c r="C141" s="43"/>
    </row>
    <row r="142" spans="3:3">
      <c r="C142" s="43"/>
    </row>
    <row r="143" spans="3:3">
      <c r="C143" s="43"/>
    </row>
    <row r="144" spans="3:3">
      <c r="C144" s="43"/>
    </row>
    <row r="145" spans="3:3">
      <c r="C145" s="43"/>
    </row>
    <row r="146" spans="3:3">
      <c r="C146" s="43"/>
    </row>
    <row r="147" spans="3:3">
      <c r="C147" s="43"/>
    </row>
    <row r="148" spans="3:3">
      <c r="C148" s="43"/>
    </row>
    <row r="149" spans="3:3">
      <c r="C149" s="43"/>
    </row>
    <row r="150" spans="3:3">
      <c r="C150" s="43"/>
    </row>
  </sheetData>
  <sortState ref="A6:E16">
    <sortCondition ref="A6:A16"/>
  </sortState>
  <mergeCells count="4">
    <mergeCell ref="A3:E3"/>
    <mergeCell ref="A1:E1"/>
    <mergeCell ref="A2:B2"/>
    <mergeCell ref="C2:E2"/>
  </mergeCells>
  <phoneticPr fontId="0" type="noConversion"/>
  <printOptions horizontalCentered="1"/>
  <pageMargins left="0.19685039370078741" right="0.19685039370078741" top="0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сортА">
                <anchor moveWithCells="1">
                  <from>
                    <xdr:col>0</xdr:col>
                    <xdr:colOff>76200</xdr:colOff>
                    <xdr:row>1</xdr:row>
                    <xdr:rowOff>342900</xdr:rowOff>
                  </from>
                  <to>
                    <xdr:col>1</xdr:col>
                    <xdr:colOff>19050</xdr:colOff>
                    <xdr:row>1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138"/>
  <sheetViews>
    <sheetView workbookViewId="0">
      <selection sqref="A1:F12"/>
    </sheetView>
  </sheetViews>
  <sheetFormatPr defaultRowHeight="12.75"/>
  <cols>
    <col min="1" max="1" width="7" customWidth="1"/>
    <col min="2" max="2" width="2.5703125" customWidth="1"/>
    <col min="3" max="3" width="28.5703125" customWidth="1"/>
    <col min="4" max="4" width="8" customWidth="1"/>
    <col min="5" max="5" width="15.42578125" customWidth="1"/>
    <col min="6" max="6" width="29.85546875" customWidth="1"/>
    <col min="7" max="17" width="3.7109375" customWidth="1"/>
    <col min="18" max="18" width="3.7109375" hidden="1" customWidth="1"/>
    <col min="19" max="23" width="3.7109375" customWidth="1"/>
  </cols>
  <sheetData>
    <row r="1" spans="1:18" ht="42" customHeight="1">
      <c r="A1" s="149" t="s">
        <v>0</v>
      </c>
      <c r="B1" s="149"/>
      <c r="C1" s="149"/>
      <c r="D1" s="149"/>
      <c r="E1" s="149"/>
      <c r="F1" s="149"/>
    </row>
    <row r="2" spans="1:18" ht="16.5" customHeight="1" thickBot="1"/>
    <row r="3" spans="1:18" ht="27.75" customHeight="1" thickBot="1">
      <c r="A3" s="76" t="s">
        <v>3</v>
      </c>
      <c r="B3" s="48">
        <v>5</v>
      </c>
      <c r="C3" s="107" t="str">
        <f>VLOOKUP(B3,СПИСОК!A3:E194,2,FALSE)</f>
        <v xml:space="preserve">Чугреев Алексей   </v>
      </c>
      <c r="D3" s="46" t="str">
        <f>VLOOKUP(B3,СПИСОК!A1:E178,3,FALSE)</f>
        <v>ВК</v>
      </c>
      <c r="E3" s="46" t="str">
        <f>VLOOKUP(B3,СПИСОК!A2:E194,4,FALSE)</f>
        <v>рук.ковра</v>
      </c>
      <c r="F3" s="47" t="str">
        <f>VLOOKUP(B3,СПИСОК!A2:E196,5,FALSE)</f>
        <v>Кстово ПФО</v>
      </c>
      <c r="H3" s="43"/>
      <c r="J3" s="60"/>
      <c r="K3" s="60"/>
    </row>
    <row r="4" spans="1:18">
      <c r="B4" s="48"/>
      <c r="H4" s="43"/>
    </row>
    <row r="5" spans="1:18" ht="20.100000000000001" customHeight="1">
      <c r="A5" s="44">
        <v>1</v>
      </c>
      <c r="B5" s="49">
        <v>3</v>
      </c>
      <c r="C5" s="77" t="str">
        <f>VLOOKUP(B5,СПИСОК!A2:E296,2,FALSE)</f>
        <v>Стахеев Иван</v>
      </c>
      <c r="D5" s="78" t="str">
        <f>VLOOKUP(B5,СПИСОК!A1:E296,3,FALSE)</f>
        <v>ВК</v>
      </c>
      <c r="E5" s="78" t="str">
        <f>VLOOKUP(B5,СПИСОК!A1:E296,4,FALSE)</f>
        <v>судья</v>
      </c>
      <c r="F5" s="79" t="str">
        <f>VLOOKUP(B5,СПИСОК!A1:E190,5,FALSE)</f>
        <v>Гороховец ЦФО</v>
      </c>
      <c r="G5" s="80"/>
      <c r="H5" s="81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0.100000000000001" customHeight="1">
      <c r="A6" s="44">
        <v>2</v>
      </c>
      <c r="B6" s="49">
        <v>5</v>
      </c>
      <c r="C6" s="77" t="str">
        <f>VLOOKUP(B6,СПИСОК!A2:E191,2,FALSE)</f>
        <v xml:space="preserve">Чугреев Алексей   </v>
      </c>
      <c r="D6" s="78" t="str">
        <f>VLOOKUP(B6,СПИСОК!A1:E297,3,FALSE)</f>
        <v>ВК</v>
      </c>
      <c r="E6" s="78" t="str">
        <f>VLOOKUP(B6,СПИСОК!A1:E296,4,FALSE)</f>
        <v>рук.ковра</v>
      </c>
      <c r="F6" s="79" t="str">
        <f>VLOOKUP(B6,СПИСОК!A1:E296,5,FALSE)</f>
        <v>Кстово ПФО</v>
      </c>
      <c r="G6" s="80"/>
      <c r="H6" s="81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0.100000000000001" customHeight="1">
      <c r="A7" s="44">
        <v>3</v>
      </c>
      <c r="B7" s="49">
        <v>8</v>
      </c>
      <c r="C7" s="77" t="str">
        <f>VLOOKUP(B7,СПИСОК!A2:E388,2,FALSE)</f>
        <v>Моисеенко Роберт</v>
      </c>
      <c r="D7" s="78">
        <f>VLOOKUP(B7,СПИСОК!A1:E296,3,FALSE)</f>
        <v>1</v>
      </c>
      <c r="E7" s="78" t="str">
        <f>VLOOKUP(B7,СПИСОК!A1:E296,4,FALSE)</f>
        <v>судья</v>
      </c>
      <c r="F7" s="79" t="str">
        <f>VLOOKUP(B7,СПИСОК!A1:E296,5,FALSE)</f>
        <v>Петрозаводск СЗФО</v>
      </c>
      <c r="G7" s="80"/>
      <c r="H7" s="81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0.100000000000001" customHeight="1">
      <c r="A8" s="44">
        <v>4</v>
      </c>
      <c r="B8" s="49">
        <v>7</v>
      </c>
      <c r="C8" s="77" t="str">
        <f>VLOOKUP(B8,СПИСОК!A2:E389,2,FALSE)</f>
        <v>Липатов Валерий</v>
      </c>
      <c r="D8" s="78" t="str">
        <f>VLOOKUP(B8,СПИСОК!A1:E296,3,FALSE)</f>
        <v>ВК</v>
      </c>
      <c r="E8" s="78" t="str">
        <f>VLOOKUP(B8,СПИСОК!A1:E296,4,FALSE)</f>
        <v>судья</v>
      </c>
      <c r="F8" s="79" t="str">
        <f>VLOOKUP(B8,СПИСОК!A1:E296,5,FALSE)</f>
        <v>Санкт-Петербург СП</v>
      </c>
      <c r="G8" s="80"/>
      <c r="H8" s="81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20.100000000000001" customHeight="1">
      <c r="A9" s="44">
        <v>5</v>
      </c>
      <c r="B9" s="49">
        <v>17</v>
      </c>
      <c r="C9" s="109">
        <f>VLOOKUP(B9,СПИСОК!A2:E390,2,FALSE)</f>
        <v>0</v>
      </c>
      <c r="D9" s="110">
        <f>VLOOKUP(B9,СПИСОК!A1:E296,3,FALSE)</f>
        <v>0</v>
      </c>
      <c r="E9" s="110" t="str">
        <f>VLOOKUP(B9,СПИСОК!A1:E296,4,FALSE)</f>
        <v>судья</v>
      </c>
      <c r="F9" s="111">
        <f>VLOOKUP(B9,СПИСОК!A1:E296,5,FALSE)</f>
        <v>0</v>
      </c>
      <c r="G9" s="80"/>
      <c r="H9" s="81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20.100000000000001" customHeight="1">
      <c r="A10" s="44">
        <v>6</v>
      </c>
      <c r="B10" s="49">
        <v>22</v>
      </c>
      <c r="C10" s="109">
        <f>VLOOKUP(B10,СПИСОК!A1:E121,2,FALSE)</f>
        <v>0</v>
      </c>
      <c r="D10" s="110">
        <f>VLOOKUP(B10,СПИСОК!A1:E296,3,FALSE)</f>
        <v>0</v>
      </c>
      <c r="E10" s="110" t="str">
        <f>VLOOKUP(B10,СПИСОК!A1:E296,4,FALSE)</f>
        <v>судья</v>
      </c>
      <c r="F10" s="111">
        <f>VLOOKUP(B10,СПИСОК!A2:E296,5,FALSE)</f>
        <v>0</v>
      </c>
      <c r="G10" s="80"/>
      <c r="H10" s="81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20.100000000000001" customHeight="1">
      <c r="A11" s="44">
        <v>7</v>
      </c>
      <c r="B11" s="112">
        <v>28</v>
      </c>
      <c r="C11" s="109" t="e">
        <f>VLOOKUP(B11,СПИСОК!A1:E392,2,FALSE)</f>
        <v>#N/A</v>
      </c>
      <c r="D11" s="110" t="e">
        <f>VLOOKUP(B11,СПИСОК!A1:E296,3,FALSE)</f>
        <v>#N/A</v>
      </c>
      <c r="E11" s="110" t="e">
        <f>VLOOKUP(B11,СПИСОК!A1:E296,4,FALSE)</f>
        <v>#N/A</v>
      </c>
      <c r="F11" s="111" t="e">
        <f>VLOOKUP(B11,СПИСОК!A1:E296,5,FALSE)</f>
        <v>#N/A</v>
      </c>
      <c r="G11" s="80"/>
      <c r="H11" s="81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20.100000000000001" customHeight="1">
      <c r="A12" s="44">
        <v>8</v>
      </c>
      <c r="B12" s="49"/>
      <c r="C12" s="109" t="e">
        <f>VLOOKUP(B12,СПИСОК!A1:E393,2,FALSE)</f>
        <v>#N/A</v>
      </c>
      <c r="D12" s="110" t="e">
        <f>VLOOKUP(B12,СПИСОК!A1:E296,3,FALSE)</f>
        <v>#N/A</v>
      </c>
      <c r="E12" s="110" t="e">
        <f>VLOOKUP(B12,СПИСОК!A1:E296,4,FALSE)</f>
        <v>#N/A</v>
      </c>
      <c r="F12" s="111" t="e">
        <f>VLOOKUP(B12,СПИСОК!A1:E393,5,FALSE)</f>
        <v>#N/A</v>
      </c>
      <c r="G12" s="80"/>
      <c r="H12" s="81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20.100000000000001" customHeight="1">
      <c r="A13" s="44">
        <v>9</v>
      </c>
      <c r="B13" s="49"/>
      <c r="C13" s="109" t="e">
        <f>VLOOKUP(B13,СПИСОК!A1:E288,2,FALSE)</f>
        <v>#N/A</v>
      </c>
      <c r="D13" s="110" t="e">
        <f>VLOOKUP(B13,СПИСОК!A1:E296,3,FALSE)</f>
        <v>#N/A</v>
      </c>
      <c r="E13" s="110" t="e">
        <f>VLOOKUP(B13,СПИСОК!A1:E296,4,FALSE)</f>
        <v>#N/A</v>
      </c>
      <c r="F13" s="111" t="e">
        <f>VLOOKUP(B13,СПИСОК!A1:E394,5,FALSE)</f>
        <v>#N/A</v>
      </c>
      <c r="G13" s="80"/>
      <c r="H13" s="81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ht="20.100000000000001" customHeight="1">
      <c r="A14" s="44">
        <v>10</v>
      </c>
      <c r="B14" s="49"/>
      <c r="C14" s="109" t="e">
        <f>VLOOKUP(B14,СПИСОК!A1:E395,2,FALSE)</f>
        <v>#N/A</v>
      </c>
      <c r="D14" s="110" t="e">
        <f>VLOOKUP(B14,СПИСОК!A1:E296,3,FALSE)</f>
        <v>#N/A</v>
      </c>
      <c r="E14" s="110" t="e">
        <f>VLOOKUP(B14,СПИСОК!A1:E296,4,FALSE)</f>
        <v>#N/A</v>
      </c>
      <c r="F14" s="111" t="e">
        <f>VLOOKUP(B14,СПИСОК!A1:E395,5,FALSE)</f>
        <v>#N/A</v>
      </c>
      <c r="G14" s="80"/>
      <c r="H14" s="81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20.100000000000001" customHeight="1">
      <c r="A15" s="44">
        <v>11</v>
      </c>
      <c r="B15" s="49"/>
      <c r="C15" s="109" t="e">
        <f>VLOOKUP(B15,СПИСОК!A2:E396,2,FALSE)</f>
        <v>#N/A</v>
      </c>
      <c r="D15" s="110" t="e">
        <f>VLOOKUP(B15,СПИСОК!A2:E297,3,FALSE)</f>
        <v>#N/A</v>
      </c>
      <c r="E15" s="110" t="e">
        <f>VLOOKUP(B15,СПИСОК!A2:E297,4,FALSE)</f>
        <v>#N/A</v>
      </c>
      <c r="F15" s="111" t="e">
        <f>VLOOKUP(B15,СПИСОК!A2:E396,5,FALSE)</f>
        <v>#N/A</v>
      </c>
      <c r="G15" s="80"/>
      <c r="H15" s="81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18" ht="20.100000000000001" customHeight="1">
      <c r="A16" s="44">
        <v>12</v>
      </c>
      <c r="B16" s="49">
        <v>30</v>
      </c>
      <c r="C16" s="109" t="e">
        <f>VLOOKUP(B16,СПИСОК!A3:E397,2,FALSE)</f>
        <v>#N/A</v>
      </c>
      <c r="D16" s="110" t="e">
        <f>VLOOKUP(B16,СПИСОК!A3:E298,3,FALSE)</f>
        <v>#N/A</v>
      </c>
      <c r="E16" s="110" t="e">
        <f>VLOOKUP(B16,СПИСОК!A3:E298,4,FALSE)</f>
        <v>#N/A</v>
      </c>
      <c r="F16" s="111" t="e">
        <f>VLOOKUP(B16,СПИСОК!A3:E397,5,FALSE)</f>
        <v>#N/A</v>
      </c>
      <c r="G16" s="80"/>
      <c r="H16" s="81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ht="20.100000000000001" customHeight="1">
      <c r="A17" s="44">
        <v>13</v>
      </c>
      <c r="B17" s="49">
        <v>31</v>
      </c>
      <c r="C17" s="109" t="e">
        <f>VLOOKUP(B17,СПИСОК!A4:E398,2,FALSE)</f>
        <v>#N/A</v>
      </c>
      <c r="D17" s="110" t="e">
        <f>VLOOKUP(B17,СПИСОК!A4:E299,3,FALSE)</f>
        <v>#N/A</v>
      </c>
      <c r="E17" s="110" t="e">
        <f>VLOOKUP(B17,СПИСОК!A4:E299,4,FALSE)</f>
        <v>#N/A</v>
      </c>
      <c r="F17" s="111" t="e">
        <f>VLOOKUP(B17,СПИСОК!A4:E398,5,FALSE)</f>
        <v>#N/A</v>
      </c>
      <c r="G17" s="80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ht="20.100000000000001" customHeight="1">
      <c r="A18" s="44">
        <v>14</v>
      </c>
      <c r="B18" s="49">
        <v>33</v>
      </c>
      <c r="C18" s="105" t="e">
        <f>VLOOKUP(B18,СПИСОК!A5:E399,2,FALSE)</f>
        <v>#N/A</v>
      </c>
      <c r="D18" s="106" t="e">
        <f>VLOOKUP(B18,СПИСОК!A5:E300,3,FALSE)</f>
        <v>#N/A</v>
      </c>
      <c r="E18" s="106" t="e">
        <f>VLOOKUP(B18,СПИСОК!A5:E300,4,FALSE)</f>
        <v>#N/A</v>
      </c>
      <c r="F18" s="106" t="e">
        <f>VLOOKUP(B18,СПИСОК!A5:E399,5,FALSE)</f>
        <v>#N/A</v>
      </c>
      <c r="G18" s="80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>
      <c r="A19" s="22"/>
      <c r="B19" s="50"/>
      <c r="C19" s="45"/>
      <c r="D19" s="45"/>
      <c r="E19" s="45"/>
      <c r="H19" s="43"/>
    </row>
    <row r="20" spans="1:18" ht="17.25" customHeight="1" thickBot="1">
      <c r="B20" s="50"/>
      <c r="D20" s="45"/>
      <c r="E20" s="45"/>
      <c r="H20" s="43"/>
    </row>
    <row r="21" spans="1:18" ht="27" customHeight="1" thickBot="1">
      <c r="A21" s="76" t="s">
        <v>4</v>
      </c>
      <c r="B21" s="48">
        <v>6</v>
      </c>
      <c r="C21" s="51" t="str">
        <f>VLOOKUP(B21,СПИСОК!A6:E388,2,FALSE)</f>
        <v>Мотылев Роман</v>
      </c>
      <c r="D21" s="46" t="str">
        <f>VLOOKUP(B21,СПИСОК!A1:E388,3,FALSE)</f>
        <v>ВК</v>
      </c>
      <c r="E21" s="46" t="str">
        <f>VLOOKUP(B21,СПИСОК!A2:E388,4,FALSE)</f>
        <v>рук.ковра</v>
      </c>
      <c r="F21" s="47" t="str">
        <f>VLOOKUP(B21,СПИСОК!A2:E390,5,FALSE)</f>
        <v>Санкт-Петербург СП</v>
      </c>
      <c r="H21" s="43"/>
    </row>
    <row r="22" spans="1:18">
      <c r="A22" s="22"/>
      <c r="B22" s="50"/>
      <c r="C22" s="45"/>
      <c r="D22" s="45"/>
      <c r="E22" s="45"/>
      <c r="H22" s="43"/>
    </row>
    <row r="23" spans="1:18" ht="20.100000000000001" customHeight="1">
      <c r="A23" s="44">
        <v>1</v>
      </c>
      <c r="B23" s="49">
        <v>4</v>
      </c>
      <c r="C23" s="58" t="str">
        <f>VLOOKUP(B23,СПИСОК!A1:E296,2,FALSE)</f>
        <v>Семиколенных Андрей</v>
      </c>
      <c r="D23" s="59" t="str">
        <f>VLOOKUP(B23,СПИСОК!A1:E296,3,FALSE)</f>
        <v>ВК</v>
      </c>
      <c r="E23" s="78" t="str">
        <f>VLOOKUP(B23,СПИСОК!A1:E296,4,FALSE)</f>
        <v>судья</v>
      </c>
      <c r="F23" s="79" t="str">
        <f>VLOOKUP(B23,СПИСОК!A1:E296,5,FALSE)</f>
        <v>Мончегорск СЗФО</v>
      </c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20.100000000000001" customHeight="1">
      <c r="A24" s="44">
        <v>2</v>
      </c>
      <c r="B24" s="49">
        <v>9</v>
      </c>
      <c r="C24" s="58" t="str">
        <f>VLOOKUP(B24,СПИСОК!A1:E297,2,FALSE)</f>
        <v>Вольский Дмитрий</v>
      </c>
      <c r="D24" s="59">
        <f>VLOOKUP(B24,СПИСОК!A1:E297,3,FALSE)</f>
        <v>1</v>
      </c>
      <c r="E24" s="59" t="str">
        <f>VLOOKUP(B24,СПИСОК!A1:E297,4,FALSE)</f>
        <v>судья</v>
      </c>
      <c r="F24" s="79" t="str">
        <f>VLOOKUP(B24,СПИСОК!A1:E297,5,FALSE)</f>
        <v>Вельск СЗФО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20.100000000000001" customHeight="1">
      <c r="A25" s="44">
        <v>3</v>
      </c>
      <c r="B25" s="49">
        <v>10</v>
      </c>
      <c r="C25" s="58" t="str">
        <f>VLOOKUP(B25,СПИСОК!A6:E388,2,FALSE)</f>
        <v>Тчанников Иван</v>
      </c>
      <c r="D25" s="59">
        <f>VLOOKUP(B25,СПИСОК!A1:E388,3,FALSE)</f>
        <v>1</v>
      </c>
      <c r="E25" s="59" t="str">
        <f>VLOOKUP(B25,СПИСОК!A1:E388,4,FALSE)</f>
        <v>судья</v>
      </c>
      <c r="F25" s="79" t="str">
        <f>VLOOKUP(B25,СПИСОК!A1:E388,5,FALSE)</f>
        <v>Вологда СЗФО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20.100000000000001" customHeight="1">
      <c r="A26" s="44">
        <v>4</v>
      </c>
      <c r="B26" s="49">
        <v>19</v>
      </c>
      <c r="C26" s="105">
        <f>VLOOKUP(B26,СПИСОК!A6:E389,2,FALSE)</f>
        <v>0</v>
      </c>
      <c r="D26" s="106">
        <f>VLOOKUP(B26,СПИСОК!A1:E389,3,FALSE)</f>
        <v>0</v>
      </c>
      <c r="E26" s="106" t="str">
        <f>VLOOKUP(B26,СПИСОК!A1:E389,4,FALSE)</f>
        <v>судья</v>
      </c>
      <c r="F26" s="111">
        <f>VLOOKUP(B26,СПИСОК!A1:E389,5,FALSE)</f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8" ht="20.100000000000001" customHeight="1">
      <c r="A27" s="44">
        <v>5</v>
      </c>
      <c r="B27" s="49">
        <v>18</v>
      </c>
      <c r="C27" s="105">
        <f>VLOOKUP(B27,СПИСОК!A6:E390,2,FALSE)</f>
        <v>0</v>
      </c>
      <c r="D27" s="106">
        <f>VLOOKUP(B27,СПИСОК!A1:E390,3,FALSE)</f>
        <v>0</v>
      </c>
      <c r="E27" s="106" t="str">
        <f>VLOOKUP(B27,СПИСОК!A1:E390,4,FALSE)</f>
        <v>судья</v>
      </c>
      <c r="F27" s="111">
        <f>VLOOKUP(B27,СПИСОК!A1:E390,5,FALSE)</f>
        <v>0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ht="20.100000000000001" customHeight="1">
      <c r="A28" s="44">
        <v>6</v>
      </c>
      <c r="B28" s="49">
        <v>27</v>
      </c>
      <c r="C28" s="105" t="e">
        <f>VLOOKUP(B28,СПИСОК!A6:E391,2,FALSE)</f>
        <v>#N/A</v>
      </c>
      <c r="D28" s="106" t="e">
        <f>VLOOKUP(B28,СПИСОК!A1:E391,3,FALSE)</f>
        <v>#N/A</v>
      </c>
      <c r="E28" s="106" t="e">
        <f>VLOOKUP(B28,СПИСОК!A1:E391,4,FALSE)</f>
        <v>#N/A</v>
      </c>
      <c r="F28" s="111" t="e">
        <f>VLOOKUP(B28,СПИСОК!A1:E391,5,FALSE)</f>
        <v>#N/A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ht="20.100000000000001" customHeight="1">
      <c r="A29" s="44">
        <v>7</v>
      </c>
      <c r="B29" s="49">
        <v>30</v>
      </c>
      <c r="C29" s="105" t="e">
        <f>VLOOKUP(B29,СПИСОК!A6:E392,2,FALSE)</f>
        <v>#N/A</v>
      </c>
      <c r="D29" s="106" t="e">
        <f>VLOOKUP(B29,СПИСОК!A1:E392,3,FALSE)</f>
        <v>#N/A</v>
      </c>
      <c r="E29" s="106" t="e">
        <f>VLOOKUP(B29,СПИСОК!A1:E392,4,FALSE)</f>
        <v>#N/A</v>
      </c>
      <c r="F29" s="111" t="e">
        <f>VLOOKUP(B29,СПИСОК!A1:E392,5,FALSE)</f>
        <v>#N/A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18" ht="20.100000000000001" customHeight="1">
      <c r="A30" s="44">
        <v>8</v>
      </c>
      <c r="B30" s="49"/>
      <c r="C30" s="105" t="e">
        <f>VLOOKUP(B30,СПИСОК!A6:E393,2,FALSE)</f>
        <v>#N/A</v>
      </c>
      <c r="D30" s="106" t="e">
        <f>VLOOKUP(B30,СПИСОК!A1:E393,3,FALSE)</f>
        <v>#N/A</v>
      </c>
      <c r="E30" s="106" t="e">
        <f>VLOOKUP(B30,СПИСОК!A1:E393,4,FALSE)</f>
        <v>#N/A</v>
      </c>
      <c r="F30" s="111" t="e">
        <f>VLOOKUP(B30,СПИСОК!A1:E393,5,FALSE)</f>
        <v>#N/A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ht="20.100000000000001" customHeight="1">
      <c r="A31" s="44">
        <v>9</v>
      </c>
      <c r="B31" s="49"/>
      <c r="C31" s="105" t="e">
        <f>VLOOKUP(B31,СПИСОК!A6:E394,2,FALSE)</f>
        <v>#N/A</v>
      </c>
      <c r="D31" s="106" t="e">
        <f>VLOOKUP(B31,СПИСОК!A1:E394,3,FALSE)</f>
        <v>#N/A</v>
      </c>
      <c r="E31" s="106" t="e">
        <f>VLOOKUP(B31,СПИСОК!A1:E394,4,FALSE)</f>
        <v>#N/A</v>
      </c>
      <c r="F31" s="111" t="e">
        <f>VLOOKUP(B31,СПИСОК!A1:E394,5,FALSE)</f>
        <v>#N/A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ht="20.100000000000001" customHeight="1">
      <c r="A32" s="44">
        <v>10</v>
      </c>
      <c r="B32" s="49"/>
      <c r="C32" s="105" t="e">
        <f>VLOOKUP(B32,СПИСОК!A6:E395,2,FALSE)</f>
        <v>#N/A</v>
      </c>
      <c r="D32" s="106" t="e">
        <f>VLOOKUP(B32,СПИСОК!A1:E395,3,FALSE)</f>
        <v>#N/A</v>
      </c>
      <c r="E32" s="106" t="e">
        <f>VLOOKUP(B32,СПИСОК!A1:E395,4,FALSE)</f>
        <v>#N/A</v>
      </c>
      <c r="F32" s="111" t="e">
        <f>VLOOKUP(B32,СПИСОК!A1:E395,5,FALSE)</f>
        <v>#N/A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ht="20.100000000000001" customHeight="1">
      <c r="A33" s="44">
        <v>11</v>
      </c>
      <c r="B33" s="49"/>
      <c r="C33" s="105" t="e">
        <f>VLOOKUP(B33,СПИСОК!A7:E396,2,FALSE)</f>
        <v>#N/A</v>
      </c>
      <c r="D33" s="106" t="e">
        <f>VLOOKUP(B33,СПИСОК!A2:E396,3,FALSE)</f>
        <v>#N/A</v>
      </c>
      <c r="E33" s="106" t="e">
        <f>VLOOKUP(B33,СПИСОК!A2:E396,4,FALSE)</f>
        <v>#N/A</v>
      </c>
      <c r="F33" s="111" t="e">
        <f>VLOOKUP(B33,СПИСОК!A2:E396,5,FALSE)</f>
        <v>#N/A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ht="20.100000000000001" customHeight="1">
      <c r="A34" s="44">
        <v>12</v>
      </c>
      <c r="B34" s="49"/>
      <c r="C34" s="105" t="e">
        <f>VLOOKUP(B34,СПИСОК!A6:E397,2,FALSE)</f>
        <v>#N/A</v>
      </c>
      <c r="D34" s="106" t="e">
        <f>VLOOKUP(B34,СПИСОК!A3:E397,3,FALSE)</f>
        <v>#N/A</v>
      </c>
      <c r="E34" s="106" t="e">
        <f>VLOOKUP(B34,СПИСОК!A3:E397,4,FALSE)</f>
        <v>#N/A</v>
      </c>
      <c r="F34" s="111" t="e">
        <f>VLOOKUP(B34,СПИСОК!A3:E397,5,FALSE)</f>
        <v>#N/A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ht="20.100000000000001" customHeight="1">
      <c r="A35" s="44">
        <v>13</v>
      </c>
      <c r="B35" s="49"/>
      <c r="C35" s="105" t="e">
        <f>VLOOKUP(B35,СПИСОК!A15:E398,2,FALSE)</f>
        <v>#N/A</v>
      </c>
      <c r="D35" s="106" t="e">
        <f>VLOOKUP(B35,СПИСОК!A4:E398,3,FALSE)</f>
        <v>#N/A</v>
      </c>
      <c r="E35" s="106" t="e">
        <f>VLOOKUP(B35,СПИСОК!A4:E398,4,FALSE)</f>
        <v>#N/A</v>
      </c>
      <c r="F35" s="111" t="e">
        <f>VLOOKUP(B35,СПИСОК!A4:E398,5,FALSE)</f>
        <v>#N/A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ht="20.100000000000001" customHeight="1">
      <c r="A36" s="44">
        <v>14</v>
      </c>
      <c r="B36" s="49"/>
      <c r="C36" s="105" t="e">
        <f>VLOOKUP(B36,СПИСОК!A16:E399,2,FALSE)</f>
        <v>#N/A</v>
      </c>
      <c r="D36" s="106" t="e">
        <f>VLOOKUP(B36,СПИСОК!A5:E399,3,FALSE)</f>
        <v>#N/A</v>
      </c>
      <c r="E36" s="106" t="e">
        <f>VLOOKUP(B36,СПИСОК!A5:E399,4,FALSE)</f>
        <v>#N/A</v>
      </c>
      <c r="F36" s="106" t="e">
        <f>VLOOKUP(B36,СПИСОК!A5:E399,5,FALSE)</f>
        <v>#N/A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18">
      <c r="B37" s="48"/>
    </row>
    <row r="38" spans="1:18" ht="13.5" thickBot="1"/>
    <row r="39" spans="1:18" ht="27" customHeight="1" thickBot="1">
      <c r="A39" s="76" t="s">
        <v>5</v>
      </c>
      <c r="B39" s="48">
        <v>4</v>
      </c>
      <c r="C39" s="107" t="str">
        <f>VLOOKUP(B39,СПИСОК!A4:E995,2,FALSE)</f>
        <v>Семиколенных Андрей</v>
      </c>
      <c r="D39" s="103" t="str">
        <f>VLOOKUP(B39,СПИСОК!A3:E492,3,FALSE)</f>
        <v>ВК</v>
      </c>
      <c r="E39" s="103" t="str">
        <f>VLOOKUP(B39,СПИСОК!A3:E492,4,FALSE)</f>
        <v>судья</v>
      </c>
      <c r="F39" s="104" t="str">
        <f>VLOOKUP(B39,СПИСОК!A3:E494,5,FALSE)</f>
        <v>Мончегорск СЗФО</v>
      </c>
    </row>
    <row r="40" spans="1:18">
      <c r="A40" s="22"/>
      <c r="B40" s="50"/>
      <c r="C40" s="45"/>
      <c r="D40" s="45"/>
      <c r="E40" s="45"/>
    </row>
    <row r="41" spans="1:18" ht="19.5" customHeight="1">
      <c r="A41" s="44">
        <v>1</v>
      </c>
      <c r="B41" s="49">
        <v>10</v>
      </c>
      <c r="C41" s="58" t="str">
        <f>VLOOKUP(B41,СПИСОК!A1:E296,2,FALSE)</f>
        <v>Тчанников Иван</v>
      </c>
      <c r="D41" s="59">
        <f>VLOOKUP(B41,СПИСОК!A1:E296,3,FALSE)</f>
        <v>1</v>
      </c>
      <c r="E41" s="59" t="str">
        <f>VLOOKUP(B41,СПИСОК!A1:E296,4,FALSE)</f>
        <v>судья</v>
      </c>
      <c r="F41" s="59" t="str">
        <f>VLOOKUP(B41,СПИСОК!A1:E296,5,FALSE)</f>
        <v>Вологда СЗФО</v>
      </c>
    </row>
    <row r="42" spans="1:18" ht="19.5" customHeight="1">
      <c r="A42" s="44">
        <v>2</v>
      </c>
      <c r="B42" s="49">
        <v>13</v>
      </c>
      <c r="C42" s="58">
        <f>VLOOKUP(B42,СПИСОК!A1:E297,2,FALSE)</f>
        <v>0</v>
      </c>
      <c r="D42" s="59">
        <f>VLOOKUP(B42,СПИСОК!A1:E297,3,FALSE)</f>
        <v>0</v>
      </c>
      <c r="E42" s="59" t="str">
        <f>VLOOKUP(B42,СПИСОК!A1:E297,4,FALSE)</f>
        <v>судья</v>
      </c>
      <c r="F42" s="59">
        <f>VLOOKUP(B42,СПИСОК!A1:E297,5,FALSE)</f>
        <v>0</v>
      </c>
    </row>
    <row r="43" spans="1:18" ht="20.25" customHeight="1">
      <c r="A43" s="44">
        <v>3</v>
      </c>
      <c r="B43" s="108">
        <v>14</v>
      </c>
      <c r="C43" s="58">
        <f>VLOOKUP(B43,СПИСОК!A1:E388,2,FALSE)</f>
        <v>0</v>
      </c>
      <c r="D43" s="59">
        <f>VLOOKUP(B43,СПИСОК!A1:E388,3,FALSE)</f>
        <v>0</v>
      </c>
      <c r="E43" s="59" t="str">
        <f>VLOOKUP(B43,СПИСОК!A1:E388,4,FALSE)</f>
        <v>судья</v>
      </c>
      <c r="F43" s="59">
        <f>VLOOKUP(B43,СПИСОК!A1:E388,5,FALSE)</f>
        <v>0</v>
      </c>
    </row>
    <row r="44" spans="1:18" ht="19.5" customHeight="1">
      <c r="A44" s="44">
        <v>4</v>
      </c>
      <c r="B44" s="49">
        <v>16</v>
      </c>
      <c r="C44" s="58">
        <f>VLOOKUP(B44,СПИСОК!A1:E389,2,FALSE)</f>
        <v>0</v>
      </c>
      <c r="D44" s="136">
        <f>VLOOKUP(B44,СПИСОК!A1:E389,3,FALSE)</f>
        <v>0</v>
      </c>
      <c r="E44" s="136" t="str">
        <f>VLOOKUP(B44,СПИСОК!A1:E389,4,FALSE)</f>
        <v>судья</v>
      </c>
      <c r="F44" s="136">
        <f>VLOOKUP(B44,СПИСОК!A1:E389,5,FALSE)</f>
        <v>0</v>
      </c>
    </row>
    <row r="45" spans="1:18" ht="19.5" customHeight="1">
      <c r="A45" s="44">
        <v>5</v>
      </c>
      <c r="B45" s="49">
        <v>20</v>
      </c>
      <c r="C45" s="58">
        <f>VLOOKUP(B45,СПИСОК!A2:E390,2,FALSE)</f>
        <v>0</v>
      </c>
      <c r="D45" s="136">
        <f>VLOOKUP(B45,СПИСОК!A1:E390,3,FALSE)</f>
        <v>0</v>
      </c>
      <c r="E45" s="136" t="str">
        <f>VLOOKUP(B45,СПИСОК!A1:E390,4,FALSE)</f>
        <v>судья</v>
      </c>
      <c r="F45" s="136">
        <f>VLOOKUP(B45,СПИСОК!A1:E390,5,FALSE)</f>
        <v>0</v>
      </c>
    </row>
    <row r="46" spans="1:18" ht="19.5" customHeight="1">
      <c r="A46" s="44">
        <v>6</v>
      </c>
      <c r="B46" s="49">
        <v>25</v>
      </c>
      <c r="C46" s="105" t="e">
        <f>VLOOKUP(B46,СПИСОК!A1:E391,2,FALSE)</f>
        <v>#N/A</v>
      </c>
      <c r="D46" s="106" t="e">
        <f>VLOOKUP(B46,СПИСОК!A1:E391,3,FALSE)</f>
        <v>#N/A</v>
      </c>
      <c r="E46" s="106" t="e">
        <f>VLOOKUP(B46,СПИСОК!A1:E391,4,FALSE)</f>
        <v>#N/A</v>
      </c>
      <c r="F46" s="106" t="e">
        <f>VLOOKUP(B46,СПИСОК!A1:E391,5,FALSE)</f>
        <v>#N/A</v>
      </c>
    </row>
    <row r="47" spans="1:18" ht="19.5" customHeight="1">
      <c r="A47" s="44">
        <v>7</v>
      </c>
      <c r="B47" s="112">
        <v>13</v>
      </c>
      <c r="C47" s="105">
        <f>VLOOKUP(B47,СПИСОК!A1:E392,2,FALSE)</f>
        <v>0</v>
      </c>
      <c r="D47" s="106">
        <f>VLOOKUP(B47,СПИСОК!A1:E392,3,FALSE)</f>
        <v>0</v>
      </c>
      <c r="E47" s="106" t="str">
        <f>VLOOKUP(B47,СПИСОК!A1:E392,4,FALSE)</f>
        <v>судья</v>
      </c>
      <c r="F47" s="106">
        <f>VLOOKUP(B47,СПИСОК!A1:E392,5,FALSE)</f>
        <v>0</v>
      </c>
    </row>
    <row r="48" spans="1:18" ht="19.5" customHeight="1">
      <c r="A48" s="44">
        <v>8</v>
      </c>
      <c r="B48" s="49">
        <v>18</v>
      </c>
      <c r="C48" s="105">
        <f>VLOOKUP(B48,СПИСОК!A1:E393,2,FALSE)</f>
        <v>0</v>
      </c>
      <c r="D48" s="106">
        <f>VLOOKUP(B48,СПИСОК!A1:E393,3,FALSE)</f>
        <v>0</v>
      </c>
      <c r="E48" s="106" t="str">
        <f>VLOOKUP(B48,СПИСОК!A1:E393,4,FALSE)</f>
        <v>судья</v>
      </c>
      <c r="F48" s="106">
        <f>VLOOKUP(B48,СПИСОК!A1:E393,5,FALSE)</f>
        <v>0</v>
      </c>
    </row>
    <row r="49" spans="1:6" ht="19.5" customHeight="1">
      <c r="A49" s="44">
        <v>9</v>
      </c>
      <c r="B49" s="49">
        <v>18</v>
      </c>
      <c r="C49" s="105">
        <f>VLOOKUP(B49,СПИСОК!A1:E394,2,FALSE)</f>
        <v>0</v>
      </c>
      <c r="D49" s="106">
        <f>VLOOKUP(B49,СПИСОК!A1:E394,3,FALSE)</f>
        <v>0</v>
      </c>
      <c r="E49" s="106" t="str">
        <f>VLOOKUP(B49,СПИСОК!A1:E394,4,FALSE)</f>
        <v>судья</v>
      </c>
      <c r="F49" s="106">
        <f>VLOOKUP(B49,СПИСОК!A1:E394,5,FALSE)</f>
        <v>0</v>
      </c>
    </row>
    <row r="50" spans="1:6" ht="19.5" customHeight="1">
      <c r="A50" s="44">
        <v>10</v>
      </c>
      <c r="B50" s="49"/>
      <c r="C50" s="105" t="e">
        <f>VLOOKUP(B50,СПИСОК!A1:E395,2,FALSE)</f>
        <v>#N/A</v>
      </c>
      <c r="D50" s="106" t="e">
        <f>VLOOKUP(B50,СПИСОК!A1:E395,3,FALSE)</f>
        <v>#N/A</v>
      </c>
      <c r="E50" s="106" t="e">
        <f>VLOOKUP(B50,СПИСОК!A1:E395,4,FALSE)</f>
        <v>#N/A</v>
      </c>
      <c r="F50" s="106" t="e">
        <f>VLOOKUP(B50,СПИСОК!A1:E395,5,FALSE)</f>
        <v>#N/A</v>
      </c>
    </row>
    <row r="51" spans="1:6" ht="19.5" customHeight="1">
      <c r="A51" s="44">
        <v>11</v>
      </c>
      <c r="B51" s="49"/>
      <c r="C51" s="105" t="e">
        <f>VLOOKUP(B51,СПИСОК!A2:E396,2,FALSE)</f>
        <v>#N/A</v>
      </c>
      <c r="D51" s="106" t="e">
        <f>VLOOKUP(B51,СПИСОК!A2:E396,3,FALSE)</f>
        <v>#N/A</v>
      </c>
      <c r="E51" s="106" t="e">
        <f>VLOOKUP(B51,СПИСОК!A2:E396,4,FALSE)</f>
        <v>#N/A</v>
      </c>
      <c r="F51" s="106" t="e">
        <f>VLOOKUP(B51,СПИСОК!A2:E396,5,FALSE)</f>
        <v>#N/A</v>
      </c>
    </row>
    <row r="52" spans="1:6" ht="19.5" customHeight="1">
      <c r="A52" s="44">
        <v>12</v>
      </c>
      <c r="B52" s="49"/>
      <c r="C52" s="105" t="e">
        <f>VLOOKUP(B52,СПИСОК!A3:E397,2,FALSE)</f>
        <v>#N/A</v>
      </c>
      <c r="D52" s="106" t="e">
        <f>VLOOKUP(B52,СПИСОК!A3:E397,3,FALSE)</f>
        <v>#N/A</v>
      </c>
      <c r="E52" s="106" t="e">
        <f>VLOOKUP(B52,СПИСОК!A3:E397,4,FALSE)</f>
        <v>#N/A</v>
      </c>
      <c r="F52" s="106" t="e">
        <f>VLOOKUP(B52,СПИСОК!A3:E397,5,FALSE)</f>
        <v>#N/A</v>
      </c>
    </row>
    <row r="53" spans="1:6" ht="19.5" customHeight="1">
      <c r="A53" s="44">
        <v>13</v>
      </c>
      <c r="B53" s="49"/>
      <c r="C53" s="105" t="e">
        <f>VLOOKUP(B53,СПИСОК!A4:E398,2,FALSE)</f>
        <v>#N/A</v>
      </c>
      <c r="D53" s="106" t="e">
        <f>VLOOKUP(B53,СПИСОК!A4:E398,3,FALSE)</f>
        <v>#N/A</v>
      </c>
      <c r="E53" s="106" t="e">
        <f>VLOOKUP(B53,СПИСОК!A4:E398,4,FALSE)</f>
        <v>#N/A</v>
      </c>
      <c r="F53" s="106" t="e">
        <f>VLOOKUP(B53,СПИСОК!A4:E398,5,FALSE)</f>
        <v>#N/A</v>
      </c>
    </row>
    <row r="54" spans="1:6" ht="19.5" customHeight="1">
      <c r="A54" s="44">
        <v>14</v>
      </c>
      <c r="B54" s="49"/>
      <c r="C54" s="62" t="e">
        <f>VLOOKUP(B54,СПИСОК!A5:E399,2,FALSE)</f>
        <v>#N/A</v>
      </c>
      <c r="D54" s="63" t="e">
        <f>VLOOKUP(B54,СПИСОК!A5:E399,3,FALSE)</f>
        <v>#N/A</v>
      </c>
      <c r="E54" s="63" t="e">
        <f>VLOOKUP(B54,СПИСОК!A5:E399,4,FALSE)</f>
        <v>#N/A</v>
      </c>
      <c r="F54" s="63" t="e">
        <f>VLOOKUP(B54,СПИСОК!A5:E399,5,FALSE)</f>
        <v>#N/A</v>
      </c>
    </row>
    <row r="56" spans="1:6" ht="13.5" thickBot="1"/>
    <row r="57" spans="1:6" ht="31.5" customHeight="1" thickBot="1">
      <c r="A57" s="76" t="s">
        <v>45</v>
      </c>
      <c r="B57" s="48">
        <v>5</v>
      </c>
      <c r="C57" s="82" t="str">
        <f>VLOOKUP(B57,СПИСОК!A5:E199,2,FALSE)</f>
        <v xml:space="preserve">Чугреев Алексей   </v>
      </c>
      <c r="D57" s="46" t="str">
        <f>VLOOKUP(B57,СПИСОК!A2:E596,3,FALSE)</f>
        <v>ВК</v>
      </c>
      <c r="E57" s="46" t="str">
        <f>VLOOKUP(B57,СПИСОК!A2:E596,4,FALSE)</f>
        <v>рук.ковра</v>
      </c>
      <c r="F57" s="47" t="str">
        <f>VLOOKUP(B57,СПИСОК!A2:E688,5,FALSE)</f>
        <v>Кстово ПФО</v>
      </c>
    </row>
    <row r="58" spans="1:6" ht="20.100000000000001" customHeight="1">
      <c r="A58" s="22"/>
      <c r="B58" s="50"/>
      <c r="C58" s="45"/>
      <c r="D58" s="45"/>
      <c r="E58" s="45"/>
    </row>
    <row r="59" spans="1:6" ht="20.100000000000001" customHeight="1">
      <c r="A59" s="44">
        <v>1</v>
      </c>
      <c r="B59" s="49">
        <v>24</v>
      </c>
      <c r="C59" s="58" t="e">
        <f>VLOOKUP(B59,СПИСОК!A2:E490,2,FALSE)</f>
        <v>#N/A</v>
      </c>
      <c r="D59" s="59" t="e">
        <f>VLOOKUP(B59,СПИСОК!A2:E490,3,FALSE)</f>
        <v>#N/A</v>
      </c>
      <c r="E59" s="59" t="e">
        <f>VLOOKUP(B59,СПИСОК!A2:E490,4,FALSE)</f>
        <v>#N/A</v>
      </c>
      <c r="F59" s="59" t="e">
        <f>VLOOKUP(B59,СПИСОК!A2:E490,5,FALSE)</f>
        <v>#N/A</v>
      </c>
    </row>
    <row r="60" spans="1:6" ht="20.100000000000001" customHeight="1">
      <c r="A60" s="44">
        <v>2</v>
      </c>
      <c r="B60" s="49">
        <v>35</v>
      </c>
      <c r="C60" s="58" t="e">
        <f>VLOOKUP(B60,СПИСОК!A2:E491,2,FALSE)</f>
        <v>#N/A</v>
      </c>
      <c r="D60" s="59" t="e">
        <f>VLOOKUP(B60,СПИСОК!A2:E491,3,FALSE)</f>
        <v>#N/A</v>
      </c>
      <c r="E60" s="59" t="e">
        <f>VLOOKUP(B60,СПИСОК!A2:E491,4,FALSE)</f>
        <v>#N/A</v>
      </c>
      <c r="F60" s="59" t="e">
        <f>VLOOKUP(B60,СПИСОК!A2:E491,5,FALSE)</f>
        <v>#N/A</v>
      </c>
    </row>
    <row r="61" spans="1:6" ht="20.100000000000001" customHeight="1">
      <c r="A61" s="44">
        <v>3</v>
      </c>
      <c r="B61" s="49">
        <v>38</v>
      </c>
      <c r="C61" s="58" t="e">
        <f>VLOOKUP(B61,СПИСОК!A2:E492,2,FALSE)</f>
        <v>#N/A</v>
      </c>
      <c r="D61" s="59" t="e">
        <f>VLOOKUP(B61,СПИСОК!A2:E492,3,FALSE)</f>
        <v>#N/A</v>
      </c>
      <c r="E61" s="59" t="e">
        <f>VLOOKUP(B61,СПИСОК!A2:E492,4,FALSE)</f>
        <v>#N/A</v>
      </c>
      <c r="F61" s="59" t="e">
        <f>VLOOKUP(B61,СПИСОК!A2:E492,5,FALSE)</f>
        <v>#N/A</v>
      </c>
    </row>
    <row r="62" spans="1:6" ht="20.100000000000001" customHeight="1">
      <c r="A62" s="44">
        <v>4</v>
      </c>
      <c r="B62" s="49">
        <v>23</v>
      </c>
      <c r="C62" s="58">
        <f>VLOOKUP(B62,СПИСОК!A2:E493,2,FALSE)</f>
        <v>0</v>
      </c>
      <c r="D62" s="59">
        <f>VLOOKUP(B62,СПИСОК!A2:E493,3,FALSE)</f>
        <v>0</v>
      </c>
      <c r="E62" s="59" t="str">
        <f>VLOOKUP(B62,СПИСОК!A2:E493,4,FALSE)</f>
        <v>судья</v>
      </c>
      <c r="F62" s="59">
        <f>VLOOKUP(B62,СПИСОК!A2:E493,5,FALSE)</f>
        <v>0</v>
      </c>
    </row>
    <row r="63" spans="1:6" ht="20.100000000000001" customHeight="1">
      <c r="A63" s="44">
        <v>5</v>
      </c>
      <c r="B63" s="49">
        <v>33</v>
      </c>
      <c r="C63" s="58" t="e">
        <f>VLOOKUP(B63,СПИСОК!A2:E494,2,FALSE)</f>
        <v>#N/A</v>
      </c>
      <c r="D63" s="59" t="e">
        <f>VLOOKUP(B63,СПИСОК!A2:E494,3,FALSE)</f>
        <v>#N/A</v>
      </c>
      <c r="E63" s="59" t="e">
        <f>VLOOKUP(B63,СПИСОК!A2:E494,4,FALSE)</f>
        <v>#N/A</v>
      </c>
      <c r="F63" s="59" t="e">
        <f>VLOOKUP(B63,СПИСОК!A2:E494,5,FALSE)</f>
        <v>#N/A</v>
      </c>
    </row>
    <row r="64" spans="1:6" ht="20.100000000000001" customHeight="1">
      <c r="A64" s="44">
        <v>6</v>
      </c>
      <c r="B64" s="49"/>
      <c r="C64" s="105" t="e">
        <f>VLOOKUP(B64,СПИСОК!A2:E495,2,FALSE)</f>
        <v>#N/A</v>
      </c>
      <c r="D64" s="106" t="e">
        <f>VLOOKUP(B64,СПИСОК!A2:E495,3,FALSE)</f>
        <v>#N/A</v>
      </c>
      <c r="E64" s="106" t="e">
        <f>VLOOKUP(B64,СПИСОК!A2:E495,4,FALSE)</f>
        <v>#N/A</v>
      </c>
      <c r="F64" s="106" t="e">
        <f>VLOOKUP(B64,СПИСОК!A2:E495,5,FALSE)</f>
        <v>#N/A</v>
      </c>
    </row>
    <row r="65" spans="1:6" ht="20.100000000000001" customHeight="1">
      <c r="A65" s="44">
        <v>7</v>
      </c>
      <c r="B65" s="49"/>
      <c r="C65" s="105" t="e">
        <f>VLOOKUP(B65,СПИСОК!A2:E496,2,FALSE)</f>
        <v>#N/A</v>
      </c>
      <c r="D65" s="106" t="e">
        <f>VLOOKUP(B65,СПИСОК!A2:E496,3,FALSE)</f>
        <v>#N/A</v>
      </c>
      <c r="E65" s="106" t="e">
        <f>VLOOKUP(B65,СПИСОК!A2:E496,4,FALSE)</f>
        <v>#N/A</v>
      </c>
      <c r="F65" s="106" t="e">
        <f>VLOOKUP(B65,СПИСОК!A2:E496,5,FALSE)</f>
        <v>#N/A</v>
      </c>
    </row>
    <row r="66" spans="1:6" ht="20.100000000000001" customHeight="1">
      <c r="A66" s="44">
        <v>8</v>
      </c>
      <c r="B66" s="49"/>
      <c r="C66" s="105" t="e">
        <f>VLOOKUP(B66,СПИСОК!A2:E497,2,FALSE)</f>
        <v>#N/A</v>
      </c>
      <c r="D66" s="106" t="e">
        <f>VLOOKUP(B66,СПИСОК!A2:E497,3,FALSE)</f>
        <v>#N/A</v>
      </c>
      <c r="E66" s="106" t="e">
        <f>VLOOKUP(B66,СПИСОК!A2:E497,4,FALSE)</f>
        <v>#N/A</v>
      </c>
      <c r="F66" s="106" t="e">
        <f>VLOOKUP(B66,СПИСОК!A2:E497,5,FALSE)</f>
        <v>#N/A</v>
      </c>
    </row>
    <row r="67" spans="1:6" ht="20.100000000000001" customHeight="1">
      <c r="A67" s="44">
        <v>9</v>
      </c>
      <c r="B67" s="49"/>
      <c r="C67" s="105" t="e">
        <f>VLOOKUP(B67,СПИСОК!A2:E588,2,FALSE)</f>
        <v>#N/A</v>
      </c>
      <c r="D67" s="106" t="e">
        <f>VLOOKUP(B67,СПИСОК!A2:E588,3,FALSE)</f>
        <v>#N/A</v>
      </c>
      <c r="E67" s="106" t="e">
        <f>VLOOKUP(B67,СПИСОК!A2:E588,4,FALSE)</f>
        <v>#N/A</v>
      </c>
      <c r="F67" s="106" t="e">
        <f>VLOOKUP(B67,СПИСОК!A2:E588,5,FALSE)</f>
        <v>#N/A</v>
      </c>
    </row>
    <row r="68" spans="1:6" ht="20.100000000000001" customHeight="1">
      <c r="A68" s="44">
        <v>10</v>
      </c>
      <c r="B68" s="49"/>
      <c r="C68" s="105" t="e">
        <f>VLOOKUP(B68,СПИСОК!A2:E589,2,FALSE)</f>
        <v>#N/A</v>
      </c>
      <c r="D68" s="106" t="e">
        <f>VLOOKUP(B68,СПИСОК!A2:E589,3,FALSE)</f>
        <v>#N/A</v>
      </c>
      <c r="E68" s="106" t="e">
        <f>VLOOKUP(B68,СПИСОК!A2:E589,4,FALSE)</f>
        <v>#N/A</v>
      </c>
      <c r="F68" s="106" t="e">
        <f>VLOOKUP(B68,СПИСОК!A2:E589,5,FALSE)</f>
        <v>#N/A</v>
      </c>
    </row>
    <row r="69" spans="1:6" ht="20.100000000000001" customHeight="1">
      <c r="A69" s="44">
        <v>11</v>
      </c>
      <c r="B69" s="49"/>
      <c r="C69" s="105" t="e">
        <f>VLOOKUP(B69,СПИСОК!A3:E590,2,FALSE)</f>
        <v>#N/A</v>
      </c>
      <c r="D69" s="106" t="e">
        <f>VLOOKUP(B69,СПИСОК!A3:E590,3,FALSE)</f>
        <v>#N/A</v>
      </c>
      <c r="E69" s="106" t="e">
        <f>VLOOKUP(B69,СПИСОК!A3:E590,4,FALSE)</f>
        <v>#N/A</v>
      </c>
      <c r="F69" s="106" t="e">
        <f>VLOOKUP(B69,СПИСОК!A3:E590,5,FALSE)</f>
        <v>#N/A</v>
      </c>
    </row>
    <row r="70" spans="1:6" ht="20.100000000000001" customHeight="1">
      <c r="A70" s="44">
        <v>12</v>
      </c>
      <c r="B70" s="49"/>
      <c r="C70" s="105" t="e">
        <f>VLOOKUP(B70,СПИСОК!A4:E591,2,FALSE)</f>
        <v>#N/A</v>
      </c>
      <c r="D70" s="106" t="e">
        <f>VLOOKUP(B70,СПИСОК!A4:E591,3,FALSE)</f>
        <v>#N/A</v>
      </c>
      <c r="E70" s="106" t="e">
        <f>VLOOKUP(B70,СПИСОК!A4:E591,4,FALSE)</f>
        <v>#N/A</v>
      </c>
      <c r="F70" s="106" t="e">
        <f>VLOOKUP(B70,СПИСОК!A4:E591,5,FALSE)</f>
        <v>#N/A</v>
      </c>
    </row>
    <row r="71" spans="1:6" ht="20.100000000000001" customHeight="1">
      <c r="A71" s="44">
        <v>13</v>
      </c>
      <c r="B71" s="49"/>
      <c r="C71" s="105" t="e">
        <f>VLOOKUP(B71,СПИСОК!A5:E592,2,FALSE)</f>
        <v>#N/A</v>
      </c>
      <c r="D71" s="106" t="e">
        <f>VLOOKUP(B71,СПИСОК!A5:E592,3,FALSE)</f>
        <v>#N/A</v>
      </c>
      <c r="E71" s="106" t="e">
        <f>VLOOKUP(B71,СПИСОК!A5:E592,4,FALSE)</f>
        <v>#N/A</v>
      </c>
      <c r="F71" s="106" t="e">
        <f>VLOOKUP(B71,СПИСОК!A5:E592,5,FALSE)</f>
        <v>#N/A</v>
      </c>
    </row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</sheetData>
  <mergeCells count="1">
    <mergeCell ref="A1:F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7"/>
  <sheetViews>
    <sheetView workbookViewId="0">
      <selection activeCell="A7" sqref="A7"/>
    </sheetView>
  </sheetViews>
  <sheetFormatPr defaultRowHeight="12.75"/>
  <cols>
    <col min="1" max="1" width="5.140625" customWidth="1"/>
    <col min="2" max="2" width="15.85546875" customWidth="1"/>
    <col min="3" max="3" width="7.42578125" customWidth="1"/>
    <col min="4" max="4" width="16.7109375" customWidth="1"/>
    <col min="5" max="5" width="6" customWidth="1"/>
    <col min="6" max="6" width="15.85546875" customWidth="1"/>
    <col min="7" max="7" width="8" customWidth="1"/>
    <col min="8" max="8" width="16.140625" customWidth="1"/>
    <col min="9" max="9" width="6.140625" customWidth="1"/>
    <col min="10" max="10" width="15.85546875" customWidth="1"/>
    <col min="12" max="12" width="17.5703125" customWidth="1"/>
  </cols>
  <sheetData>
    <row r="1" spans="1:14" ht="33" customHeight="1" thickBo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4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9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9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9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9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9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9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9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9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 ВКС</vt:lpstr>
      <vt:lpstr>СПИСОК</vt:lpstr>
      <vt:lpstr>ПО КОВРАМ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2018-10-13T11:25:36Z</cp:lastPrinted>
  <dcterms:created xsi:type="dcterms:W3CDTF">1996-10-08T23:32:33Z</dcterms:created>
  <dcterms:modified xsi:type="dcterms:W3CDTF">2019-04-30T13:57:26Z</dcterms:modified>
</cp:coreProperties>
</file>