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ПО КОВРАМ (2)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<sst xmlns="http://schemas.openxmlformats.org/spreadsheetml/2006/main" count="121" uniqueCount="62">
  <si>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</si>
  <si>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</si>
  <si>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</si>
  <si>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</si>
  <si>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</si>
  <si>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</si>
  <si>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</si>
  <si>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</si>
  <si>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</si>
  <si>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</si>
  <si>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</si>
  <si>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</si>
  <si>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</si>
  <si>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</si>
  <si>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</si>
  <si>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КОВЕР 4</t>
  </si>
  <si>
    <t>МК</t>
  </si>
  <si>
    <t>судья</t>
  </si>
  <si>
    <t>ВК</t>
  </si>
  <si>
    <t>Рязанская ЦФО</t>
  </si>
  <si>
    <t>Новосибирская СФО</t>
  </si>
  <si>
    <t>Оренбургская ПФО</t>
  </si>
  <si>
    <t>Башкартостан, ПФО</t>
  </si>
  <si>
    <t>ковёр 1</t>
  </si>
  <si>
    <t>ковёр 2</t>
  </si>
  <si>
    <t>ковёр 3</t>
  </si>
  <si>
    <t>Пермский ПФО</t>
  </si>
  <si>
    <t>Сова Б.Л.</t>
  </si>
  <si>
    <t>руководитель колегии судей ВФС</t>
  </si>
  <si>
    <t>Поляков А.В.</t>
  </si>
  <si>
    <t>1к</t>
  </si>
  <si>
    <t>Рязанов С.В.</t>
  </si>
  <si>
    <t>Тамбовская ЦФО</t>
  </si>
  <si>
    <t>Кадыров И.Т.</t>
  </si>
  <si>
    <t>Свердловская УФО</t>
  </si>
  <si>
    <t>Мордвинов А.И.</t>
  </si>
  <si>
    <t>Сабиров М.С.</t>
  </si>
  <si>
    <t>Московская ЦФО</t>
  </si>
  <si>
    <t>Кирин А.</t>
  </si>
  <si>
    <t xml:space="preserve">  </t>
  </si>
  <si>
    <t>Ярославская ЦФО</t>
  </si>
  <si>
    <t>Тимошин Андрей Сергеивич</t>
  </si>
  <si>
    <t>Сапунов Денис Павлович</t>
  </si>
  <si>
    <t>Лузган Борис Степанович</t>
  </si>
  <si>
    <t>Суханов Михаил Игоревич</t>
  </si>
  <si>
    <t>Викторов Роман Александрович</t>
  </si>
  <si>
    <t>1К</t>
  </si>
  <si>
    <t>ХМАО-Югра УФО</t>
  </si>
  <si>
    <t>Соколов Тимофей Владимирович</t>
  </si>
  <si>
    <t>Овсепян Асатур Арманович</t>
  </si>
  <si>
    <t>Пятков Михаил Юрьевич</t>
  </si>
  <si>
    <t>Дураков Сергей Николаевич</t>
  </si>
  <si>
    <t>Егоров Алексей Геннадьевич</t>
  </si>
  <si>
    <t>рук. Ковра</t>
  </si>
  <si>
    <t>Палабугин Сергей Александрович</t>
  </si>
  <si>
    <t>Плотников Андрей Владимирович</t>
  </si>
  <si>
    <t>зам.гл.секретаря</t>
  </si>
  <si>
    <t>Самофалов Юрий Васильевич</t>
  </si>
  <si>
    <t>Гориславский Игорь Александрович</t>
  </si>
  <si>
    <t>Смертин Егор Евгеньевич</t>
  </si>
  <si>
    <t>Базаев Владимр Григорьевич</t>
  </si>
  <si>
    <t>Дресвянкин Владимир Дмитриевич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</si>
</sst>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2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i/>
      <sz val="11"/>
      <name val="Century Gothic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1"/>
      <color indexed="10"/>
      <name val="CyrillicOld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15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42" applyFont="1" applyAlignment="1" applyProtection="1">
      <alignment/>
      <protection/>
    </xf>
    <xf numFmtId="0" fontId="12" fillId="0" borderId="18" xfId="0" applyFont="1" applyBorder="1" applyAlignment="1">
      <alignment horizontal="left"/>
    </xf>
    <xf numFmtId="0" fontId="18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39" fillId="0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5" xfId="0" applyFont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37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/>
    </xf>
    <xf numFmtId="0" fontId="39" fillId="0" borderId="33" xfId="0" applyFont="1" applyBorder="1" applyAlignment="1">
      <alignment horizontal="left"/>
    </xf>
    <xf numFmtId="0" fontId="40" fillId="0" borderId="38" xfId="0" applyFont="1" applyFill="1" applyBorder="1" applyAlignment="1">
      <alignment horizontal="left"/>
    </xf>
    <xf numFmtId="0" fontId="41" fillId="33" borderId="38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left" vertical="center"/>
    </xf>
    <xf numFmtId="0" fontId="42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1" fillId="0" borderId="16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4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left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1" fillId="35" borderId="39" xfId="42" applyNumberFormat="1" applyFont="1" applyFill="1" applyBorder="1" applyAlignment="1" applyProtection="1">
      <alignment horizontal="center" vertical="center" wrapText="1"/>
      <protection/>
    </xf>
    <xf numFmtId="0" fontId="21" fillId="35" borderId="42" xfId="42" applyNumberFormat="1" applyFont="1" applyFill="1" applyBorder="1" applyAlignment="1" applyProtection="1">
      <alignment horizontal="center" vertical="center" wrapText="1"/>
      <protection/>
    </xf>
    <xf numFmtId="0" fontId="21" fillId="35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1</xdr:col>
      <xdr:colOff>1238250</xdr:colOff>
      <xdr:row>1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1</xdr:col>
      <xdr:colOff>647700</xdr:colOff>
      <xdr:row>1</xdr:row>
      <xdr:rowOff>219075</xdr:rowOff>
    </xdr:to>
    <xdr:pic>
      <xdr:nvPicPr>
        <xdr:cNvPr id="2" name="Рисунок 4" descr="https://gerbu.ru/wp-content/uploads/2018/11/2000px-Coat_of_Arms_of_Yekaterinburg_Sverdlovsk_oblast.svg_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57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ег.раб."/>
      <sheetName val="Инструкция"/>
      <sheetName val="реквизиты"/>
      <sheetName val="регистрация"/>
    </sheetNames>
    <sheetDataSet>
      <sheetData sheetId="3">
        <row r="2">
          <cell r="A2" t="str">
            <v>ВСЕРОССИЙСКИЕ СОРЕВНОВАНИЯ ПО САМБО "ПАМЯТЬ" СРЕДИ МУЖЧИН И ЖЕНЩИН</v>
          </cell>
        </row>
        <row r="3">
          <cell r="A3" t="str">
            <v>29-31 марта  2019 года                          г.Екатеринбург</v>
          </cell>
        </row>
        <row r="6">
          <cell r="A6" t="str">
            <v>Гл. судья, судья ВК</v>
          </cell>
        </row>
        <row r="7">
          <cell r="I7" t="str">
            <v>А.С.Тимошин</v>
          </cell>
        </row>
        <row r="8">
          <cell r="I8" t="str">
            <v>/г.Рыбинск/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74" sqref="A1:E74"/>
    </sheetView>
  </sheetViews>
  <sheetFormatPr defaultColWidth="9.140625" defaultRowHeight="12.75"/>
  <cols>
    <col min="1" max="1" width="7.57421875" style="0" customWidth="1"/>
    <col min="2" max="2" width="36.8515625" style="0" customWidth="1"/>
    <col min="3" max="3" width="12.140625" style="0" customWidth="1"/>
    <col min="4" max="4" width="18.57421875" style="0" customWidth="1"/>
    <col min="5" max="5" width="21.8515625" style="0" customWidth="1"/>
  </cols>
  <sheetData>
    <row r="1" spans="1:9" ht="21" customHeight="1" thickBot="1">
      <c r="A1" s="141" t="s">
        <v>14</v>
      </c>
      <c r="B1" s="141"/>
      <c r="C1" s="141"/>
      <c r="D1" s="141"/>
      <c r="E1" s="141"/>
      <c r="F1" s="54"/>
      <c r="G1" s="54"/>
      <c r="H1" s="54"/>
      <c r="I1" s="54"/>
    </row>
    <row r="2" spans="1:5" ht="48.75" customHeight="1" thickBot="1">
      <c r="A2" s="142" t="s">
        <v>13</v>
      </c>
      <c r="B2" s="143"/>
      <c r="C2" s="144" t="str">
        <f>'[1]реквизиты'!$A$2</f>
        <v>ВСЕРОССИЙСКИЕ СОРЕВНОВАНИЯ ПО САМБО "ПАМЯТЬ" СРЕДИ МУЖЧИН И ЖЕНЩИН</v>
      </c>
      <c r="D2" s="145"/>
      <c r="E2" s="146"/>
    </row>
    <row r="3" spans="1:5" ht="21" customHeight="1" thickBot="1">
      <c r="A3" s="147" t="str">
        <f>'[1]реквизиты'!$A$3</f>
        <v>29-31 марта  2019 года                          г.Екатеринбург</v>
      </c>
      <c r="B3" s="147"/>
      <c r="C3" s="147"/>
      <c r="D3" s="147"/>
      <c r="E3" s="147"/>
    </row>
    <row r="4" spans="1:6" ht="19.5" customHeight="1" thickBot="1">
      <c r="A4" s="105" t="s">
        <v>8</v>
      </c>
      <c r="B4" s="106" t="s">
        <v>9</v>
      </c>
      <c r="C4" s="137" t="s">
        <v>10</v>
      </c>
      <c r="D4" s="106" t="s">
        <v>11</v>
      </c>
      <c r="E4" s="107" t="s">
        <v>12</v>
      </c>
      <c r="F4" s="22"/>
    </row>
    <row r="5" spans="1:6" ht="26.25" customHeight="1" hidden="1">
      <c r="A5" s="102">
        <v>1</v>
      </c>
      <c r="B5" s="103" t="s">
        <v>27</v>
      </c>
      <c r="C5" s="102" t="s">
        <v>16</v>
      </c>
      <c r="D5" s="104" t="s">
        <v>28</v>
      </c>
      <c r="E5" s="103" t="s">
        <v>19</v>
      </c>
      <c r="F5" s="22"/>
    </row>
    <row r="6" spans="1:6" ht="13.5" customHeight="1">
      <c r="A6" s="98">
        <v>1</v>
      </c>
      <c r="B6" s="101" t="s">
        <v>41</v>
      </c>
      <c r="C6" s="99" t="s">
        <v>18</v>
      </c>
      <c r="D6" s="99" t="s">
        <v>6</v>
      </c>
      <c r="E6" s="100" t="s">
        <v>40</v>
      </c>
      <c r="F6" s="22"/>
    </row>
    <row r="7" spans="1:7" ht="13.5" customHeight="1">
      <c r="A7" s="88">
        <v>2</v>
      </c>
      <c r="B7" s="92" t="s">
        <v>42</v>
      </c>
      <c r="C7" s="90" t="s">
        <v>18</v>
      </c>
      <c r="D7" s="90" t="s">
        <v>7</v>
      </c>
      <c r="E7" s="91" t="s">
        <v>34</v>
      </c>
      <c r="F7" s="22"/>
      <c r="G7" s="22"/>
    </row>
    <row r="8" spans="1:7" ht="13.5" customHeight="1">
      <c r="A8" s="98">
        <v>3</v>
      </c>
      <c r="B8" s="92" t="s">
        <v>55</v>
      </c>
      <c r="C8" s="90" t="s">
        <v>46</v>
      </c>
      <c r="D8" s="90" t="s">
        <v>56</v>
      </c>
      <c r="E8" s="91" t="s">
        <v>34</v>
      </c>
      <c r="F8" s="22"/>
      <c r="G8" s="22"/>
    </row>
    <row r="9" spans="1:7" ht="13.5" customHeight="1">
      <c r="A9" s="98">
        <v>4</v>
      </c>
      <c r="B9" s="92" t="s">
        <v>58</v>
      </c>
      <c r="C9" s="90" t="s">
        <v>18</v>
      </c>
      <c r="D9" s="90" t="s">
        <v>56</v>
      </c>
      <c r="E9" s="91" t="s">
        <v>34</v>
      </c>
      <c r="F9" s="22"/>
      <c r="G9" s="22"/>
    </row>
    <row r="10" spans="1:6" ht="13.5" customHeight="1">
      <c r="A10" s="98">
        <v>3</v>
      </c>
      <c r="B10" s="92" t="s">
        <v>48</v>
      </c>
      <c r="C10" s="90" t="s">
        <v>18</v>
      </c>
      <c r="D10" s="90" t="s">
        <v>53</v>
      </c>
      <c r="E10" s="91" t="s">
        <v>47</v>
      </c>
      <c r="F10" s="22"/>
    </row>
    <row r="11" spans="1:6" ht="13.5" customHeight="1">
      <c r="A11" s="88">
        <v>4</v>
      </c>
      <c r="B11" s="92" t="s">
        <v>45</v>
      </c>
      <c r="C11" s="90" t="s">
        <v>46</v>
      </c>
      <c r="D11" s="90" t="s">
        <v>53</v>
      </c>
      <c r="E11" s="91" t="s">
        <v>40</v>
      </c>
      <c r="F11" s="22"/>
    </row>
    <row r="12" spans="1:6" ht="13.5" customHeight="1">
      <c r="A12" s="98">
        <v>5</v>
      </c>
      <c r="B12" s="92" t="s">
        <v>44</v>
      </c>
      <c r="C12" s="90" t="s">
        <v>18</v>
      </c>
      <c r="D12" s="90" t="s">
        <v>17</v>
      </c>
      <c r="E12" s="91" t="s">
        <v>34</v>
      </c>
      <c r="F12" s="22"/>
    </row>
    <row r="13" spans="1:6" ht="13.5" customHeight="1">
      <c r="A13" s="88">
        <v>6</v>
      </c>
      <c r="B13" s="92" t="s">
        <v>43</v>
      </c>
      <c r="C13" s="90" t="s">
        <v>18</v>
      </c>
      <c r="D13" s="90" t="s">
        <v>17</v>
      </c>
      <c r="E13" s="91" t="s">
        <v>34</v>
      </c>
      <c r="F13" s="22"/>
    </row>
    <row r="14" spans="1:6" ht="13.5" customHeight="1">
      <c r="A14" s="98">
        <v>7</v>
      </c>
      <c r="B14" s="92" t="s">
        <v>54</v>
      </c>
      <c r="C14" s="90" t="s">
        <v>46</v>
      </c>
      <c r="D14" s="90" t="s">
        <v>17</v>
      </c>
      <c r="E14" s="91" t="s">
        <v>34</v>
      </c>
      <c r="F14" s="22"/>
    </row>
    <row r="15" spans="1:6" ht="13.5" customHeight="1">
      <c r="A15" s="88">
        <v>8</v>
      </c>
      <c r="B15" s="92" t="s">
        <v>61</v>
      </c>
      <c r="C15" s="90" t="s">
        <v>30</v>
      </c>
      <c r="D15" s="90" t="s">
        <v>17</v>
      </c>
      <c r="E15" s="91" t="s">
        <v>26</v>
      </c>
      <c r="F15" s="22"/>
    </row>
    <row r="16" spans="1:6" ht="13.5" customHeight="1">
      <c r="A16" s="98">
        <v>9</v>
      </c>
      <c r="B16" s="92" t="s">
        <v>59</v>
      </c>
      <c r="C16" s="90" t="s">
        <v>30</v>
      </c>
      <c r="D16" s="90" t="s">
        <v>17</v>
      </c>
      <c r="E16" s="91" t="s">
        <v>34</v>
      </c>
      <c r="F16" s="22"/>
    </row>
    <row r="17" spans="1:6" ht="13.5" customHeight="1">
      <c r="A17" s="88">
        <v>10</v>
      </c>
      <c r="B17" s="92" t="s">
        <v>49</v>
      </c>
      <c r="C17" s="90" t="s">
        <v>30</v>
      </c>
      <c r="D17" s="90" t="s">
        <v>17</v>
      </c>
      <c r="E17" s="91" t="s">
        <v>34</v>
      </c>
      <c r="F17" s="22"/>
    </row>
    <row r="18" spans="1:6" ht="13.5" customHeight="1">
      <c r="A18" s="98">
        <v>11</v>
      </c>
      <c r="B18" s="89" t="s">
        <v>57</v>
      </c>
      <c r="C18" s="90" t="s">
        <v>30</v>
      </c>
      <c r="D18" s="90" t="s">
        <v>17</v>
      </c>
      <c r="E18" s="91" t="s">
        <v>34</v>
      </c>
      <c r="F18" s="22"/>
    </row>
    <row r="19" spans="1:6" ht="13.5" customHeight="1">
      <c r="A19" s="88">
        <v>12</v>
      </c>
      <c r="B19" s="89" t="s">
        <v>50</v>
      </c>
      <c r="C19" s="90" t="s">
        <v>30</v>
      </c>
      <c r="D19" s="90" t="s">
        <v>17</v>
      </c>
      <c r="E19" s="91" t="s">
        <v>34</v>
      </c>
      <c r="F19" s="22"/>
    </row>
    <row r="20" spans="1:6" ht="13.5" customHeight="1">
      <c r="A20" s="98">
        <v>13</v>
      </c>
      <c r="B20" s="89" t="s">
        <v>51</v>
      </c>
      <c r="C20" s="90" t="s">
        <v>30</v>
      </c>
      <c r="D20" s="90" t="s">
        <v>17</v>
      </c>
      <c r="E20" s="91" t="s">
        <v>26</v>
      </c>
      <c r="F20" s="22"/>
    </row>
    <row r="21" spans="1:6" ht="13.5" customHeight="1">
      <c r="A21" s="88">
        <v>14</v>
      </c>
      <c r="B21" s="92" t="s">
        <v>52</v>
      </c>
      <c r="C21" s="90" t="s">
        <v>30</v>
      </c>
      <c r="D21" s="90" t="s">
        <v>17</v>
      </c>
      <c r="E21" s="91" t="s">
        <v>34</v>
      </c>
      <c r="F21" s="22"/>
    </row>
    <row r="22" spans="1:6" ht="13.5" customHeight="1">
      <c r="A22" s="98">
        <v>15</v>
      </c>
      <c r="B22" s="92" t="s">
        <v>60</v>
      </c>
      <c r="C22" s="90" t="s">
        <v>30</v>
      </c>
      <c r="D22" s="90" t="s">
        <v>17</v>
      </c>
      <c r="E22" s="91" t="s">
        <v>34</v>
      </c>
      <c r="F22" s="22"/>
    </row>
    <row r="23" spans="1:6" ht="13.5" customHeight="1" hidden="1">
      <c r="A23" s="88">
        <v>16</v>
      </c>
      <c r="B23" s="89"/>
      <c r="C23" s="90"/>
      <c r="D23" s="90"/>
      <c r="E23" s="91"/>
      <c r="F23" s="22"/>
    </row>
    <row r="24" spans="1:6" ht="13.5" customHeight="1" hidden="1">
      <c r="A24" s="98">
        <v>17</v>
      </c>
      <c r="B24" s="92"/>
      <c r="C24" s="90"/>
      <c r="D24" s="90"/>
      <c r="E24" s="91"/>
      <c r="F24" s="22"/>
    </row>
    <row r="25" spans="1:6" ht="13.5" customHeight="1" hidden="1">
      <c r="A25" s="88">
        <v>18</v>
      </c>
      <c r="B25" s="92"/>
      <c r="C25" s="90"/>
      <c r="D25" s="90"/>
      <c r="E25" s="91"/>
      <c r="F25" s="22"/>
    </row>
    <row r="26" spans="1:6" ht="13.5" customHeight="1" hidden="1">
      <c r="A26" s="98">
        <v>19</v>
      </c>
      <c r="B26" s="92"/>
      <c r="C26" s="90"/>
      <c r="D26" s="90"/>
      <c r="E26" s="91"/>
      <c r="F26" s="22"/>
    </row>
    <row r="27" spans="1:6" ht="13.5" customHeight="1" hidden="1">
      <c r="A27" s="88">
        <v>20</v>
      </c>
      <c r="B27" s="92"/>
      <c r="C27" s="90"/>
      <c r="D27" s="90"/>
      <c r="E27" s="91"/>
      <c r="F27" s="22"/>
    </row>
    <row r="28" spans="1:6" ht="13.5" customHeight="1" hidden="1">
      <c r="A28" s="98">
        <v>21</v>
      </c>
      <c r="B28" s="92"/>
      <c r="C28" s="90"/>
      <c r="D28" s="90"/>
      <c r="E28" s="91"/>
      <c r="F28" s="22"/>
    </row>
    <row r="29" spans="1:6" ht="13.5" customHeight="1" hidden="1">
      <c r="A29" s="88">
        <v>22</v>
      </c>
      <c r="B29" s="89"/>
      <c r="C29" s="90"/>
      <c r="D29" s="90"/>
      <c r="E29" s="91"/>
      <c r="F29" s="22"/>
    </row>
    <row r="30" spans="1:6" ht="13.5" customHeight="1" hidden="1">
      <c r="A30" s="98">
        <v>23</v>
      </c>
      <c r="B30" s="92"/>
      <c r="C30" s="93"/>
      <c r="D30" s="93"/>
      <c r="E30" s="94"/>
      <c r="F30" s="22"/>
    </row>
    <row r="31" spans="1:6" ht="13.5" customHeight="1" hidden="1">
      <c r="A31" s="88">
        <v>24</v>
      </c>
      <c r="B31" s="89"/>
      <c r="C31" s="90"/>
      <c r="D31" s="90"/>
      <c r="E31" s="91"/>
      <c r="F31" s="22"/>
    </row>
    <row r="32" spans="1:6" ht="13.5" customHeight="1" hidden="1">
      <c r="A32" s="98">
        <v>25</v>
      </c>
      <c r="B32" s="89"/>
      <c r="C32" s="90"/>
      <c r="D32" s="90"/>
      <c r="E32" s="91"/>
      <c r="F32" s="22"/>
    </row>
    <row r="33" spans="1:6" ht="13.5" customHeight="1" hidden="1">
      <c r="A33" s="88">
        <v>26</v>
      </c>
      <c r="B33" s="89"/>
      <c r="C33" s="90"/>
      <c r="D33" s="90"/>
      <c r="E33" s="91"/>
      <c r="F33" s="22"/>
    </row>
    <row r="34" spans="1:6" ht="13.5" customHeight="1" hidden="1">
      <c r="A34" s="98">
        <v>27</v>
      </c>
      <c r="B34" s="89"/>
      <c r="C34" s="90"/>
      <c r="D34" s="90"/>
      <c r="E34" s="91"/>
      <c r="F34" s="22"/>
    </row>
    <row r="35" spans="1:6" ht="13.5" customHeight="1" hidden="1">
      <c r="A35" s="88">
        <v>28</v>
      </c>
      <c r="B35" s="89"/>
      <c r="C35" s="90"/>
      <c r="D35" s="90"/>
      <c r="E35" s="91"/>
      <c r="F35" s="22"/>
    </row>
    <row r="36" spans="1:6" ht="13.5" customHeight="1" hidden="1">
      <c r="A36" s="98">
        <v>29</v>
      </c>
      <c r="B36" s="89"/>
      <c r="C36" s="90"/>
      <c r="D36" s="90"/>
      <c r="E36" s="91"/>
      <c r="F36" s="22"/>
    </row>
    <row r="37" spans="1:6" ht="13.5" customHeight="1" hidden="1">
      <c r="A37" s="88">
        <v>30</v>
      </c>
      <c r="B37" s="89"/>
      <c r="C37" s="90"/>
      <c r="D37" s="90"/>
      <c r="E37" s="91"/>
      <c r="F37" s="22"/>
    </row>
    <row r="38" spans="1:6" ht="13.5" customHeight="1" hidden="1">
      <c r="A38" s="98">
        <v>31</v>
      </c>
      <c r="B38" s="89"/>
      <c r="C38" s="90"/>
      <c r="D38" s="90"/>
      <c r="E38" s="91"/>
      <c r="F38" s="22"/>
    </row>
    <row r="39" spans="1:6" ht="13.5" customHeight="1" hidden="1">
      <c r="A39" s="88">
        <v>32</v>
      </c>
      <c r="B39" s="89"/>
      <c r="C39" s="90"/>
      <c r="D39" s="90"/>
      <c r="E39" s="91"/>
      <c r="F39" s="22"/>
    </row>
    <row r="40" spans="1:6" ht="13.5" customHeight="1" hidden="1">
      <c r="A40" s="98"/>
      <c r="B40" s="89"/>
      <c r="C40" s="90"/>
      <c r="D40" s="90"/>
      <c r="E40" s="91"/>
      <c r="F40" s="22"/>
    </row>
    <row r="41" spans="1:6" ht="13.5" customHeight="1" hidden="1">
      <c r="A41" s="88"/>
      <c r="B41" s="89"/>
      <c r="C41" s="90"/>
      <c r="D41" s="90"/>
      <c r="E41" s="91"/>
      <c r="F41" s="22"/>
    </row>
    <row r="42" spans="1:6" ht="13.5" customHeight="1" hidden="1">
      <c r="A42" s="98"/>
      <c r="B42" s="89"/>
      <c r="C42" s="90"/>
      <c r="D42" s="90"/>
      <c r="E42" s="91"/>
      <c r="F42" s="53"/>
    </row>
    <row r="43" spans="1:6" ht="13.5" customHeight="1" hidden="1">
      <c r="A43" s="88"/>
      <c r="B43" s="89"/>
      <c r="C43" s="90"/>
      <c r="D43" s="90"/>
      <c r="E43" s="91"/>
      <c r="F43" s="53"/>
    </row>
    <row r="44" spans="1:6" ht="13.5" customHeight="1" hidden="1">
      <c r="A44" s="98"/>
      <c r="B44" s="89"/>
      <c r="C44" s="90"/>
      <c r="D44" s="90"/>
      <c r="E44" s="91"/>
      <c r="F44" s="53"/>
    </row>
    <row r="45" spans="1:6" ht="13.5" customHeight="1" hidden="1">
      <c r="A45" s="88"/>
      <c r="B45" s="89"/>
      <c r="C45" s="90"/>
      <c r="D45" s="90"/>
      <c r="E45" s="91"/>
      <c r="F45" s="53"/>
    </row>
    <row r="46" spans="1:6" ht="13.5" customHeight="1" hidden="1">
      <c r="A46" s="98"/>
      <c r="B46" s="92"/>
      <c r="C46" s="90"/>
      <c r="D46" s="90"/>
      <c r="E46" s="91"/>
      <c r="F46" s="53"/>
    </row>
    <row r="47" spans="1:6" ht="13.5" customHeight="1" hidden="1">
      <c r="A47" s="88"/>
      <c r="B47" s="92"/>
      <c r="C47" s="90"/>
      <c r="D47" s="90"/>
      <c r="E47" s="91"/>
      <c r="F47" s="22"/>
    </row>
    <row r="48" spans="1:6" ht="13.5" customHeight="1" hidden="1">
      <c r="A48" s="98"/>
      <c r="B48" s="92"/>
      <c r="C48" s="90"/>
      <c r="D48" s="90"/>
      <c r="E48" s="91"/>
      <c r="F48" s="22"/>
    </row>
    <row r="49" spans="1:6" ht="13.5" customHeight="1" hidden="1">
      <c r="A49" s="88"/>
      <c r="B49" s="89"/>
      <c r="C49" s="90"/>
      <c r="D49" s="90"/>
      <c r="E49" s="91"/>
      <c r="F49" s="22"/>
    </row>
    <row r="50" spans="1:6" ht="13.5" customHeight="1" hidden="1">
      <c r="A50" s="98"/>
      <c r="B50" s="89"/>
      <c r="C50" s="90"/>
      <c r="D50" s="90"/>
      <c r="E50" s="91"/>
      <c r="F50" s="22"/>
    </row>
    <row r="51" spans="1:7" ht="13.5" customHeight="1" hidden="1">
      <c r="A51" s="88"/>
      <c r="B51" s="89"/>
      <c r="C51" s="90"/>
      <c r="D51" s="90"/>
      <c r="E51" s="91"/>
      <c r="F51" s="22"/>
      <c r="G51" s="130" t="s">
        <v>39</v>
      </c>
    </row>
    <row r="52" spans="1:6" ht="13.5" customHeight="1" hidden="1">
      <c r="A52" s="98"/>
      <c r="B52" s="89"/>
      <c r="C52" s="90"/>
      <c r="D52" s="90"/>
      <c r="E52" s="91"/>
      <c r="F52" s="22"/>
    </row>
    <row r="53" spans="1:6" ht="13.5" customHeight="1" hidden="1">
      <c r="A53" s="88"/>
      <c r="B53" s="89"/>
      <c r="C53" s="90"/>
      <c r="D53" s="90"/>
      <c r="E53" s="91"/>
      <c r="F53" s="22"/>
    </row>
    <row r="54" spans="1:6" ht="15" customHeight="1" hidden="1">
      <c r="A54" s="88"/>
      <c r="B54" s="92" t="s">
        <v>29</v>
      </c>
      <c r="C54" s="90" t="s">
        <v>18</v>
      </c>
      <c r="D54" s="90" t="s">
        <v>17</v>
      </c>
      <c r="E54" s="91" t="s">
        <v>19</v>
      </c>
      <c r="F54" s="22"/>
    </row>
    <row r="55" spans="1:6" ht="15" customHeight="1" hidden="1">
      <c r="A55" s="88"/>
      <c r="B55" s="89" t="s">
        <v>31</v>
      </c>
      <c r="C55" s="90" t="s">
        <v>18</v>
      </c>
      <c r="D55" s="90" t="s">
        <v>17</v>
      </c>
      <c r="E55" s="91" t="s">
        <v>32</v>
      </c>
      <c r="F55" s="22"/>
    </row>
    <row r="56" spans="1:6" ht="15" customHeight="1" hidden="1">
      <c r="A56" s="98"/>
      <c r="B56" s="89" t="s">
        <v>33</v>
      </c>
      <c r="C56" s="90" t="s">
        <v>18</v>
      </c>
      <c r="D56" s="90" t="s">
        <v>17</v>
      </c>
      <c r="E56" s="91" t="s">
        <v>22</v>
      </c>
      <c r="F56" s="22"/>
    </row>
    <row r="57" spans="1:6" ht="15" customHeight="1" hidden="1">
      <c r="A57" s="88"/>
      <c r="B57" s="89" t="s">
        <v>35</v>
      </c>
      <c r="C57" s="90" t="s">
        <v>30</v>
      </c>
      <c r="D57" s="90" t="s">
        <v>17</v>
      </c>
      <c r="E57" s="91" t="s">
        <v>20</v>
      </c>
      <c r="F57" s="22"/>
    </row>
    <row r="58" spans="1:6" ht="15" customHeight="1" hidden="1">
      <c r="A58" s="88"/>
      <c r="B58" s="89" t="s">
        <v>36</v>
      </c>
      <c r="C58" s="90" t="s">
        <v>30</v>
      </c>
      <c r="D58" s="90" t="s">
        <v>17</v>
      </c>
      <c r="E58" s="91" t="s">
        <v>21</v>
      </c>
      <c r="F58" s="22"/>
    </row>
    <row r="59" spans="1:6" ht="15" customHeight="1" hidden="1" thickBot="1">
      <c r="A59" s="98"/>
      <c r="B59" s="95" t="s">
        <v>38</v>
      </c>
      <c r="C59" s="90" t="s">
        <v>30</v>
      </c>
      <c r="D59" s="96" t="s">
        <v>17</v>
      </c>
      <c r="E59" s="97" t="s">
        <v>37</v>
      </c>
      <c r="F59" s="22"/>
    </row>
    <row r="60" spans="1:6" ht="15" customHeight="1" hidden="1">
      <c r="A60" s="85">
        <v>54</v>
      </c>
      <c r="B60" s="86"/>
      <c r="C60" s="87"/>
      <c r="D60" s="87"/>
      <c r="E60" s="57"/>
      <c r="F60" s="22"/>
    </row>
    <row r="61" spans="1:6" ht="15" customHeight="1" hidden="1">
      <c r="A61" s="81">
        <v>55</v>
      </c>
      <c r="B61" s="79"/>
      <c r="C61" s="80"/>
      <c r="D61" s="80"/>
      <c r="E61" s="56"/>
      <c r="F61" s="22"/>
    </row>
    <row r="62" spans="1:6" ht="15" customHeight="1" hidden="1">
      <c r="A62" s="81">
        <v>56</v>
      </c>
      <c r="B62" s="79"/>
      <c r="C62" s="80"/>
      <c r="D62" s="80"/>
      <c r="E62" s="56"/>
      <c r="F62" s="22"/>
    </row>
    <row r="63" spans="1:6" ht="15" customHeight="1" hidden="1">
      <c r="A63" s="81">
        <v>57</v>
      </c>
      <c r="B63" s="79"/>
      <c r="C63" s="80"/>
      <c r="D63" s="80"/>
      <c r="E63" s="56"/>
      <c r="F63" s="22"/>
    </row>
    <row r="64" spans="1:6" ht="15" customHeight="1" hidden="1">
      <c r="A64" s="81">
        <v>58</v>
      </c>
      <c r="B64" s="79"/>
      <c r="C64" s="80"/>
      <c r="D64" s="80"/>
      <c r="E64" s="56"/>
      <c r="F64" s="22"/>
    </row>
    <row r="65" spans="1:6" ht="15" customHeight="1" hidden="1">
      <c r="A65" s="81">
        <v>59</v>
      </c>
      <c r="B65" s="79"/>
      <c r="C65" s="80"/>
      <c r="D65" s="80"/>
      <c r="E65" s="56"/>
      <c r="F65" s="22"/>
    </row>
    <row r="66" spans="1:6" ht="15" customHeight="1" hidden="1">
      <c r="A66" s="81">
        <v>60</v>
      </c>
      <c r="B66" s="79"/>
      <c r="C66" s="80"/>
      <c r="D66" s="80"/>
      <c r="E66" s="56"/>
      <c r="F66" s="22"/>
    </row>
    <row r="67" spans="1:6" ht="15" customHeight="1" hidden="1">
      <c r="A67" s="81">
        <v>61</v>
      </c>
      <c r="B67" s="79"/>
      <c r="C67" s="80"/>
      <c r="D67" s="80"/>
      <c r="E67" s="56"/>
      <c r="F67" s="22"/>
    </row>
    <row r="68" spans="1:6" ht="15" customHeight="1" hidden="1">
      <c r="A68" s="81">
        <v>62</v>
      </c>
      <c r="B68" s="79"/>
      <c r="C68" s="80"/>
      <c r="D68" s="80"/>
      <c r="E68" s="56"/>
      <c r="F68" s="22"/>
    </row>
    <row r="69" spans="1:6" ht="15" customHeight="1" hidden="1">
      <c r="A69" s="81">
        <v>63</v>
      </c>
      <c r="B69" s="79"/>
      <c r="C69" s="80"/>
      <c r="D69" s="80"/>
      <c r="E69" s="56"/>
      <c r="F69" s="22"/>
    </row>
    <row r="70" spans="1:6" ht="15" customHeight="1" hidden="1">
      <c r="A70" s="81">
        <v>64</v>
      </c>
      <c r="B70" s="79"/>
      <c r="C70" s="80"/>
      <c r="D70" s="80"/>
      <c r="E70" s="56"/>
      <c r="F70" s="22"/>
    </row>
    <row r="71" spans="1:6" ht="12" customHeight="1" hidden="1">
      <c r="A71" s="81">
        <v>65</v>
      </c>
      <c r="B71" s="79"/>
      <c r="C71" s="80"/>
      <c r="D71" s="80"/>
      <c r="E71" s="56"/>
      <c r="F71" s="22"/>
    </row>
    <row r="72" spans="1:6" ht="12" customHeight="1" hidden="1" thickBot="1">
      <c r="A72" s="82">
        <v>66</v>
      </c>
      <c r="B72" s="83"/>
      <c r="C72" s="84"/>
      <c r="D72" s="84"/>
      <c r="E72" s="75"/>
      <c r="F72" s="22"/>
    </row>
    <row r="73" spans="1:6" ht="56.25" customHeight="1">
      <c r="A73" s="40" t="str">
        <f>'[1]реквизиты'!$A$6</f>
        <v>Гл. судья, судья ВК</v>
      </c>
      <c r="B73" s="63"/>
      <c r="C73" s="64"/>
      <c r="D73" s="65"/>
      <c r="E73" s="74" t="str">
        <f>'[1]реквизиты'!$I$7</f>
        <v>А.С.Тимошин</v>
      </c>
      <c r="F73" s="22"/>
    </row>
    <row r="74" spans="1:6" ht="15" customHeight="1">
      <c r="A74" s="49"/>
      <c r="B74" s="50"/>
      <c r="C74" s="51"/>
      <c r="D74" s="52"/>
      <c r="E74" s="73" t="str">
        <f>'[1]реквизиты'!$I$8</f>
        <v>/г.Рыбинск/</v>
      </c>
      <c r="F74" s="22"/>
    </row>
    <row r="75" spans="1:6" ht="19.5" customHeight="1">
      <c r="A75" s="49"/>
      <c r="B75" s="50"/>
      <c r="C75" s="51"/>
      <c r="D75" s="52"/>
      <c r="E75" s="41"/>
      <c r="F75" s="22"/>
    </row>
    <row r="76" spans="1:6" ht="19.5" customHeight="1">
      <c r="A76" s="49"/>
      <c r="B76" s="50"/>
      <c r="C76" s="51"/>
      <c r="D76" s="52"/>
      <c r="E76" s="41"/>
      <c r="F76" s="22"/>
    </row>
    <row r="77" spans="1:6" ht="19.5" customHeight="1">
      <c r="A77" s="49"/>
      <c r="B77" s="50"/>
      <c r="C77" s="51"/>
      <c r="D77" s="52"/>
      <c r="E77" s="41"/>
      <c r="F77" s="22"/>
    </row>
    <row r="78" spans="3:6" ht="12.75">
      <c r="C78" s="42"/>
      <c r="E78" s="22"/>
      <c r="F78" s="22"/>
    </row>
    <row r="79" ht="12.75">
      <c r="C79" s="42"/>
    </row>
    <row r="80" ht="12.75">
      <c r="C80" s="42"/>
    </row>
    <row r="82" ht="12.75">
      <c r="C82" s="42"/>
    </row>
    <row r="83" ht="12.75">
      <c r="C83" s="42"/>
    </row>
    <row r="84" ht="12.75">
      <c r="C84" s="42"/>
    </row>
    <row r="85" ht="12.75">
      <c r="C85" s="42"/>
    </row>
    <row r="86" ht="12.75">
      <c r="C86" s="42"/>
    </row>
    <row r="87" ht="12.75">
      <c r="C87" s="42"/>
    </row>
    <row r="88" ht="12.75">
      <c r="C88" s="42"/>
    </row>
    <row r="89" ht="12.75">
      <c r="C89" s="42"/>
    </row>
    <row r="90" ht="12.75">
      <c r="C90" s="42"/>
    </row>
    <row r="91" ht="12.75">
      <c r="C91" s="42"/>
    </row>
    <row r="92" ht="12.75">
      <c r="C92" s="42"/>
    </row>
    <row r="93" ht="12.75">
      <c r="C93" s="42"/>
    </row>
    <row r="94" ht="12.75">
      <c r="C94" s="42"/>
    </row>
    <row r="95" ht="12.75">
      <c r="C95" s="42"/>
    </row>
    <row r="96" ht="12.75">
      <c r="C96" s="42"/>
    </row>
    <row r="97" ht="12.75">
      <c r="C97" s="42"/>
    </row>
    <row r="98" ht="12.75">
      <c r="C98" s="42"/>
    </row>
    <row r="99" ht="12.75">
      <c r="C99" s="42"/>
    </row>
    <row r="100" ht="12.75">
      <c r="C100" s="42"/>
    </row>
    <row r="101" ht="12.75">
      <c r="C101" s="42"/>
    </row>
    <row r="102" ht="12.75">
      <c r="C102" s="42"/>
    </row>
    <row r="103" ht="12.75">
      <c r="C103" s="42"/>
    </row>
  </sheetData>
  <sheetProtection/>
  <mergeCells count="4">
    <mergeCell ref="A1:E1"/>
    <mergeCell ref="A2:B2"/>
    <mergeCell ref="C2:E2"/>
    <mergeCell ref="A3:E3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7">
      <selection activeCell="A21" sqref="A21:F38"/>
    </sheetView>
  </sheetViews>
  <sheetFormatPr defaultColWidth="9.140625" defaultRowHeight="12.75"/>
  <cols>
    <col min="1" max="1" width="12.57421875" style="0" customWidth="1"/>
    <col min="2" max="2" width="1.57421875" style="0" customWidth="1"/>
    <col min="3" max="3" width="25.421875" style="0" customWidth="1"/>
    <col min="4" max="4" width="10.57421875" style="0" customWidth="1"/>
    <col min="5" max="5" width="14.140625" style="0" customWidth="1"/>
    <col min="6" max="6" width="24.421875" style="0" customWidth="1"/>
    <col min="7" max="11" width="3.57421875" style="0" customWidth="1"/>
  </cols>
  <sheetData>
    <row r="1" spans="1:6" ht="42" customHeight="1">
      <c r="A1" s="148" t="s">
        <v>0</v>
      </c>
      <c r="B1" s="148"/>
      <c r="C1" s="148"/>
      <c r="D1" s="148"/>
      <c r="E1" s="148"/>
      <c r="F1" s="148"/>
    </row>
    <row r="2" ht="16.5" customHeight="1" thickBot="1"/>
    <row r="3" spans="1:6" ht="27.75" customHeight="1" thickBot="1">
      <c r="A3" s="71" t="s">
        <v>23</v>
      </c>
      <c r="B3" s="46">
        <v>3</v>
      </c>
      <c r="C3" s="66" t="str">
        <f>VLOOKUP(B3,СПИСОК!A3:E156,2,FALSE)</f>
        <v>Плотников Андрей Владимирович</v>
      </c>
      <c r="D3" s="67" t="str">
        <f>VLOOKUP(B3,СПИСОК!A1:E140,3,FALSE)</f>
        <v>1К</v>
      </c>
      <c r="E3" s="72" t="str">
        <f>VLOOKUP(B3,СПИСОК!A2:E156,4,FALSE)</f>
        <v>зам.гл.секретаря</v>
      </c>
      <c r="F3" s="68" t="str">
        <f>VLOOKUP(B3,СПИСОК!A2:E158,5,FALSE)</f>
        <v>Свердловская УФО</v>
      </c>
    </row>
    <row r="4" ht="13.5" thickBot="1">
      <c r="B4" s="46"/>
    </row>
    <row r="5" spans="1:6" ht="19.5" customHeight="1">
      <c r="A5" s="112">
        <v>1</v>
      </c>
      <c r="B5" s="113">
        <v>8</v>
      </c>
      <c r="C5" s="114" t="str">
        <f>VLOOKUP(B5,СПИСОК!A2:E258,2,FALSE)</f>
        <v>Дресвянкин Владимир Дмитриевич</v>
      </c>
      <c r="D5" s="115" t="str">
        <f>VLOOKUP(B5,СПИСОК!A1:E258,3,FALSE)</f>
        <v>1к</v>
      </c>
      <c r="E5" s="115" t="str">
        <f>VLOOKUP(B5,СПИСОК!A1:E258,4,FALSE)</f>
        <v>судья</v>
      </c>
      <c r="F5" s="116" t="str">
        <f>VLOOKUP(B5,СПИСОК!A1:E152,5,FALSE)</f>
        <v>Пермский ПФО</v>
      </c>
    </row>
    <row r="6" spans="1:6" ht="19.5" customHeight="1">
      <c r="A6" s="117">
        <v>2</v>
      </c>
      <c r="B6" s="69">
        <v>9</v>
      </c>
      <c r="C6" s="59" t="str">
        <f>VLOOKUP(B6,СПИСОК!A3:E259,2,FALSE)</f>
        <v>Смертин Егор Евгеньевич</v>
      </c>
      <c r="D6" s="60" t="str">
        <f>VLOOKUP(B6,СПИСОК!A2:E259,3,FALSE)</f>
        <v>1к</v>
      </c>
      <c r="E6" s="60" t="str">
        <f>VLOOKUP(B6,СПИСОК!A2:E259,4,FALSE)</f>
        <v>судья</v>
      </c>
      <c r="F6" s="118" t="str">
        <f>VLOOKUP(B6,СПИСОК!A2:E153,5,FALSE)</f>
        <v>Свердловская УФО</v>
      </c>
    </row>
    <row r="7" spans="1:6" ht="19.5" customHeight="1">
      <c r="A7" s="117">
        <v>3</v>
      </c>
      <c r="B7" s="69">
        <v>10</v>
      </c>
      <c r="C7" s="59" t="str">
        <f>VLOOKUP(B7,СПИСОК!A4:E260,2,FALSE)</f>
        <v>Овсепян Асатур Арманович</v>
      </c>
      <c r="D7" s="60" t="str">
        <f>VLOOKUP(B7,СПИСОК!A3:E260,3,FALSE)</f>
        <v>1к</v>
      </c>
      <c r="E7" s="60" t="str">
        <f>VLOOKUP(B7,СПИСОК!A3:E260,4,FALSE)</f>
        <v>судья</v>
      </c>
      <c r="F7" s="118" t="str">
        <f>VLOOKUP(B7,СПИСОК!A3:E154,5,FALSE)</f>
        <v>Свердловская УФО</v>
      </c>
    </row>
    <row r="8" spans="1:6" ht="19.5" customHeight="1">
      <c r="A8" s="117">
        <v>4</v>
      </c>
      <c r="B8" s="69">
        <v>15</v>
      </c>
      <c r="C8" s="59" t="str">
        <f>VLOOKUP(B8,СПИСОК!A5:E261,2,FALSE)</f>
        <v>Базаев Владимр Григорьевич</v>
      </c>
      <c r="D8" s="60" t="str">
        <f>VLOOKUP(B8,СПИСОК!A4:E261,3,FALSE)</f>
        <v>1к</v>
      </c>
      <c r="E8" s="60" t="str">
        <f>VLOOKUP(B8,СПИСОК!A4:E261,4,FALSE)</f>
        <v>судья</v>
      </c>
      <c r="F8" s="118" t="str">
        <f>VLOOKUP(B8,СПИСОК!A4:E155,5,FALSE)</f>
        <v>Свердловская УФО</v>
      </c>
    </row>
    <row r="9" spans="1:6" ht="19.5" customHeight="1">
      <c r="A9" s="117">
        <v>5</v>
      </c>
      <c r="B9" s="69">
        <v>30</v>
      </c>
      <c r="C9" s="138">
        <f>VLOOKUP(B9,СПИСОК!A6:E262,2,FALSE)</f>
        <v>0</v>
      </c>
      <c r="D9" s="139">
        <f>VLOOKUP(B9,СПИСОК!A5:E262,3,FALSE)</f>
        <v>0</v>
      </c>
      <c r="E9" s="139">
        <f>VLOOKUP(B9,СПИСОК!A5:E262,4,FALSE)</f>
        <v>0</v>
      </c>
      <c r="F9" s="140">
        <f>VLOOKUP(B9,СПИСОК!A5:E156,5,FALSE)</f>
        <v>0</v>
      </c>
    </row>
    <row r="10" spans="1:6" ht="19.5" customHeight="1">
      <c r="A10" s="117">
        <v>6</v>
      </c>
      <c r="B10" s="69">
        <v>33</v>
      </c>
      <c r="C10" s="138" t="e">
        <f>VLOOKUP(B10,СПИСОК!A7:E263,2,FALSE)</f>
        <v>#N/A</v>
      </c>
      <c r="D10" s="139" t="e">
        <f>VLOOKUP(B10,СПИСОК!A6:E263,3,FALSE)</f>
        <v>#N/A</v>
      </c>
      <c r="E10" s="139" t="e">
        <f>VLOOKUP(B10,СПИСОК!A6:E263,4,FALSE)</f>
        <v>#N/A</v>
      </c>
      <c r="F10" s="140" t="e">
        <f>VLOOKUP(B10,СПИСОК!A6:E157,5,FALSE)</f>
        <v>#N/A</v>
      </c>
    </row>
    <row r="11" spans="1:6" ht="19.5" customHeight="1">
      <c r="A11" s="117">
        <v>7</v>
      </c>
      <c r="B11" s="69">
        <v>37</v>
      </c>
      <c r="C11" s="138" t="e">
        <f>VLOOKUP(B11,СПИСОК!A10:E264,2,FALSE)</f>
        <v>#N/A</v>
      </c>
      <c r="D11" s="139" t="e">
        <f>VLOOKUP(B11,СПИСОК!A7:E264,3,FALSE)</f>
        <v>#N/A</v>
      </c>
      <c r="E11" s="139" t="e">
        <f>VLOOKUP(B11,СПИСОК!A7:E264,4,FALSE)</f>
        <v>#N/A</v>
      </c>
      <c r="F11" s="140" t="e">
        <f>VLOOKUP(B11,СПИСОК!A7:E158,5,FALSE)</f>
        <v>#N/A</v>
      </c>
    </row>
    <row r="12" spans="1:6" ht="19.5" customHeight="1">
      <c r="A12" s="117">
        <v>8</v>
      </c>
      <c r="B12" s="69">
        <v>41</v>
      </c>
      <c r="C12" s="138" t="e">
        <f>VLOOKUP(B12,СПИСОК!A11:E265,2,FALSE)</f>
        <v>#N/A</v>
      </c>
      <c r="D12" s="139" t="e">
        <f>VLOOKUP(B12,СПИСОК!A10:E265,3,FALSE)</f>
        <v>#N/A</v>
      </c>
      <c r="E12" s="139" t="e">
        <f>VLOOKUP(B12,СПИСОК!A10:E265,4,FALSE)</f>
        <v>#N/A</v>
      </c>
      <c r="F12" s="140" t="e">
        <f>VLOOKUP(B12,СПИСОК!A10:E159,5,FALSE)</f>
        <v>#N/A</v>
      </c>
    </row>
    <row r="13" spans="1:6" ht="19.5" customHeight="1">
      <c r="A13" s="117">
        <v>9</v>
      </c>
      <c r="B13" s="69">
        <v>42</v>
      </c>
      <c r="C13" s="138" t="e">
        <f>VLOOKUP(B13,СПИСОК!A12:E266,2,FALSE)</f>
        <v>#N/A</v>
      </c>
      <c r="D13" s="139" t="e">
        <f>VLOOKUP(B13,СПИСОК!A11:E266,3,FALSE)</f>
        <v>#N/A</v>
      </c>
      <c r="E13" s="139" t="e">
        <f>VLOOKUP(B13,СПИСОК!A11:E266,4,FALSE)</f>
        <v>#N/A</v>
      </c>
      <c r="F13" s="140" t="e">
        <f>VLOOKUP(B13,СПИСОК!A11:E160,5,FALSE)</f>
        <v>#N/A</v>
      </c>
    </row>
    <row r="14" spans="1:6" ht="19.5" customHeight="1">
      <c r="A14" s="117">
        <v>10</v>
      </c>
      <c r="B14" s="69">
        <v>36</v>
      </c>
      <c r="C14" s="138" t="e">
        <f>VLOOKUP(B14,СПИСОК!A13:E267,2,FALSE)</f>
        <v>#N/A</v>
      </c>
      <c r="D14" s="139" t="e">
        <f>VLOOKUP(B14,СПИСОК!A12:E267,3,FALSE)</f>
        <v>#N/A</v>
      </c>
      <c r="E14" s="139" t="e">
        <f>VLOOKUP(B14,СПИСОК!A12:E267,4,FALSE)</f>
        <v>#N/A</v>
      </c>
      <c r="F14" s="140" t="e">
        <f>VLOOKUP(B14,СПИСОК!A12:E161,5,FALSE)</f>
        <v>#N/A</v>
      </c>
    </row>
    <row r="15" spans="1:6" ht="19.5" customHeight="1">
      <c r="A15" s="117">
        <v>11</v>
      </c>
      <c r="B15" s="69">
        <v>51</v>
      </c>
      <c r="C15" s="138" t="e">
        <f>VLOOKUP(B15,СПИСОК!A14:E268,2,FALSE)</f>
        <v>#N/A</v>
      </c>
      <c r="D15" s="139" t="e">
        <f>VLOOKUP(B15,СПИСОК!A13:E268,3,FALSE)</f>
        <v>#N/A</v>
      </c>
      <c r="E15" s="139" t="e">
        <f>VLOOKUP(B15,СПИСОК!A13:E268,4,FALSE)</f>
        <v>#N/A</v>
      </c>
      <c r="F15" s="140" t="e">
        <f>VLOOKUP(B15,СПИСОК!A13:E162,5,FALSE)</f>
        <v>#N/A</v>
      </c>
    </row>
    <row r="16" spans="1:6" ht="19.5" customHeight="1">
      <c r="A16" s="117">
        <v>12</v>
      </c>
      <c r="B16" s="69"/>
      <c r="C16" s="131" t="e">
        <f>VLOOKUP(B16,СПИСОК!A15:E269,2,FALSE)</f>
        <v>#N/A</v>
      </c>
      <c r="D16" s="132" t="e">
        <f>VLOOKUP(B16,СПИСОК!A14:E269,3,FALSE)</f>
        <v>#N/A</v>
      </c>
      <c r="E16" s="132" t="e">
        <f>VLOOKUP(B16,СПИСОК!A14:E269,4,FALSE)</f>
        <v>#N/A</v>
      </c>
      <c r="F16" s="133" t="e">
        <f>VLOOKUP(B16,СПИСОК!A14:E163,5,FALSE)</f>
        <v>#N/A</v>
      </c>
    </row>
    <row r="17" spans="1:6" ht="19.5" customHeight="1">
      <c r="A17" s="117">
        <v>13</v>
      </c>
      <c r="B17" s="69"/>
      <c r="C17" s="131" t="e">
        <f>VLOOKUP(B17,СПИСОК!A16:E270,2,FALSE)</f>
        <v>#N/A</v>
      </c>
      <c r="D17" s="132" t="e">
        <f>VLOOKUP(B17,СПИСОК!A15:E270,3,FALSE)</f>
        <v>#N/A</v>
      </c>
      <c r="E17" s="132" t="e">
        <f>VLOOKUP(B17,СПИСОК!A15:E270,4,FALSE)</f>
        <v>#N/A</v>
      </c>
      <c r="F17" s="133" t="e">
        <f>VLOOKUP(B17,СПИСОК!A15:E164,5,FALSE)</f>
        <v>#N/A</v>
      </c>
    </row>
    <row r="18" spans="1:6" ht="19.5" customHeight="1">
      <c r="A18" s="117">
        <v>14</v>
      </c>
      <c r="B18" s="69"/>
      <c r="C18" s="131" t="e">
        <f>VLOOKUP(B18,СПИСОК!A17:E271,2,FALSE)</f>
        <v>#N/A</v>
      </c>
      <c r="D18" s="132" t="e">
        <f>VLOOKUP(B18,СПИСОК!A16:E271,3,FALSE)</f>
        <v>#N/A</v>
      </c>
      <c r="E18" s="132" t="e">
        <f>VLOOKUP(B18,СПИСОК!A16:E271,4,FALSE)</f>
        <v>#N/A</v>
      </c>
      <c r="F18" s="133" t="e">
        <f>VLOOKUP(B18,СПИСОК!A16:E165,5,FALSE)</f>
        <v>#N/A</v>
      </c>
    </row>
    <row r="19" spans="1:6" ht="14.25">
      <c r="A19" s="117">
        <v>15</v>
      </c>
      <c r="B19" s="69"/>
      <c r="C19" s="131" t="e">
        <f>VLOOKUP(B19,СПИСОК!A18:E272,2,FALSE)</f>
        <v>#N/A</v>
      </c>
      <c r="D19" s="132" t="e">
        <f>VLOOKUP(B19,СПИСОК!A17:E272,3,FALSE)</f>
        <v>#N/A</v>
      </c>
      <c r="E19" s="132" t="e">
        <f>VLOOKUP(B19,СПИСОК!A17:E272,4,FALSE)</f>
        <v>#N/A</v>
      </c>
      <c r="F19" s="133" t="e">
        <f>VLOOKUP(B19,СПИСОК!A17:E166,5,FALSE)</f>
        <v>#N/A</v>
      </c>
    </row>
    <row r="20" spans="1:6" ht="21" customHeight="1" thickBot="1">
      <c r="A20" s="119">
        <v>16</v>
      </c>
      <c r="B20" s="120"/>
      <c r="C20" s="134" t="e">
        <f>VLOOKUP(B20,СПИСОК!A19:E273,2,FALSE)</f>
        <v>#N/A</v>
      </c>
      <c r="D20" s="135" t="e">
        <f>VLOOKUP(B20,СПИСОК!A18:E273,3,FALSE)</f>
        <v>#N/A</v>
      </c>
      <c r="E20" s="135" t="e">
        <f>VLOOKUP(B20,СПИСОК!A18:E273,4,FALSE)</f>
        <v>#N/A</v>
      </c>
      <c r="F20" s="136" t="e">
        <f>VLOOKUP(B20,СПИСОК!A18:E167,5,FALSE)</f>
        <v>#N/A</v>
      </c>
    </row>
    <row r="21" spans="1:6" ht="21" customHeight="1" thickBot="1">
      <c r="A21" s="124"/>
      <c r="B21" s="123"/>
      <c r="C21" s="125"/>
      <c r="D21" s="126"/>
      <c r="E21" s="126"/>
      <c r="F21" s="126"/>
    </row>
    <row r="22" spans="1:6" ht="27" customHeight="1" thickBot="1">
      <c r="A22" s="45" t="s">
        <v>24</v>
      </c>
      <c r="B22" s="46">
        <v>4</v>
      </c>
      <c r="C22" s="66" t="str">
        <f>VLOOKUP(B22,СПИСОК!A7:E350,2,FALSE)</f>
        <v>Гориславский Игорь Александрович</v>
      </c>
      <c r="D22" s="67" t="str">
        <f>VLOOKUP(B22,СПИСОК!A1:E350,3,FALSE)</f>
        <v>ВК</v>
      </c>
      <c r="E22" s="76" t="str">
        <f>VLOOKUP(B22,СПИСОК!A2:E350,4,FALSE)</f>
        <v>зам.гл.секретаря</v>
      </c>
      <c r="F22" s="68" t="str">
        <f>VLOOKUP(B22,СПИСОК!A2:E352,5,FALSE)</f>
        <v>Свердловская УФО</v>
      </c>
    </row>
    <row r="23" spans="1:5" ht="13.5" thickBot="1">
      <c r="A23" s="22"/>
      <c r="B23" s="48"/>
      <c r="C23" s="44"/>
      <c r="D23" s="44"/>
      <c r="E23" s="44"/>
    </row>
    <row r="24" spans="1:6" ht="19.5" customHeight="1">
      <c r="A24" s="112">
        <v>1</v>
      </c>
      <c r="B24" s="121">
        <v>5</v>
      </c>
      <c r="C24" s="114" t="str">
        <f>VLOOKUP(B24,СПИСОК!A1:E258,2,FALSE)</f>
        <v>Суханов Михаил Игоревич</v>
      </c>
      <c r="D24" s="115" t="str">
        <f>VLOOKUP(B24,СПИСОК!A1:E258,3,FALSE)</f>
        <v>ВК</v>
      </c>
      <c r="E24" s="115" t="str">
        <f>VLOOKUP(B24,СПИСОК!A1:E258,4,FALSE)</f>
        <v>судья</v>
      </c>
      <c r="F24" s="116" t="str">
        <f>VLOOKUP(B24,СПИСОК!A1:E258,5,FALSE)</f>
        <v>Свердловская УФО</v>
      </c>
    </row>
    <row r="25" spans="1:6" ht="19.5" customHeight="1">
      <c r="A25" s="117">
        <v>2</v>
      </c>
      <c r="B25" s="47">
        <v>7</v>
      </c>
      <c r="C25" s="59" t="str">
        <f>VLOOKUP(B25,СПИСОК!A2:E259,2,FALSE)</f>
        <v>Палабугин Сергей Александрович</v>
      </c>
      <c r="D25" s="60" t="str">
        <f>VLOOKUP(B25,СПИСОК!A2:E259,3,FALSE)</f>
        <v>1К</v>
      </c>
      <c r="E25" s="60" t="str">
        <f>VLOOKUP(B25,СПИСОК!A2:E259,4,FALSE)</f>
        <v>судья</v>
      </c>
      <c r="F25" s="118" t="str">
        <f>VLOOKUP(B25,СПИСОК!A2:E259,5,FALSE)</f>
        <v>Свердловская УФО</v>
      </c>
    </row>
    <row r="26" spans="1:6" ht="19.5" customHeight="1">
      <c r="A26" s="117">
        <v>3</v>
      </c>
      <c r="B26" s="47">
        <v>14</v>
      </c>
      <c r="C26" s="59" t="str">
        <f>VLOOKUP(B26,СПИСОК!A3:E260,2,FALSE)</f>
        <v>Егоров Алексей Геннадьевич</v>
      </c>
      <c r="D26" s="60" t="str">
        <f>VLOOKUP(B26,СПИСОК!A3:E260,3,FALSE)</f>
        <v>1к</v>
      </c>
      <c r="E26" s="60" t="str">
        <f>VLOOKUP(B26,СПИСОК!A3:E260,4,FALSE)</f>
        <v>судья</v>
      </c>
      <c r="F26" s="118" t="str">
        <f>VLOOKUP(B26,СПИСОК!A3:E260,5,FALSE)</f>
        <v>Свердловская УФО</v>
      </c>
    </row>
    <row r="27" spans="1:6" ht="19.5" customHeight="1">
      <c r="A27" s="117">
        <v>4</v>
      </c>
      <c r="B27" s="47">
        <v>11</v>
      </c>
      <c r="C27" s="59" t="str">
        <f>VLOOKUP(B27,СПИСОК!A4:E261,2,FALSE)</f>
        <v>Самофалов Юрий Васильевич</v>
      </c>
      <c r="D27" s="60" t="str">
        <f>VLOOKUP(B27,СПИСОК!A4:E261,3,FALSE)</f>
        <v>1к</v>
      </c>
      <c r="E27" s="60" t="str">
        <f>VLOOKUP(B27,СПИСОК!A4:E261,4,FALSE)</f>
        <v>судья</v>
      </c>
      <c r="F27" s="118" t="str">
        <f>VLOOKUP(B27,СПИСОК!A4:E261,5,FALSE)</f>
        <v>Свердловская УФО</v>
      </c>
    </row>
    <row r="28" spans="1:6" ht="19.5" customHeight="1">
      <c r="A28" s="117">
        <v>5</v>
      </c>
      <c r="B28" s="47">
        <v>13</v>
      </c>
      <c r="C28" s="59" t="str">
        <f>VLOOKUP(B28,СПИСОК!A5:E262,2,FALSE)</f>
        <v>Дураков Сергей Николаевич</v>
      </c>
      <c r="D28" s="60" t="str">
        <f>VLOOKUP(B28,СПИСОК!A5:E262,3,FALSE)</f>
        <v>1к</v>
      </c>
      <c r="E28" s="60" t="str">
        <f>VLOOKUP(B28,СПИСОК!A5:E262,4,FALSE)</f>
        <v>судья</v>
      </c>
      <c r="F28" s="118" t="str">
        <f>VLOOKUP(B28,СПИСОК!A5:E262,5,FALSE)</f>
        <v>Пермский ПФО</v>
      </c>
    </row>
    <row r="29" spans="1:6" ht="19.5" customHeight="1">
      <c r="A29" s="117">
        <v>6</v>
      </c>
      <c r="B29" s="47">
        <v>29</v>
      </c>
      <c r="C29" s="131">
        <f>VLOOKUP(B29,СПИСОК!A6:E263,2,FALSE)</f>
        <v>0</v>
      </c>
      <c r="D29" s="132">
        <f>VLOOKUP(B29,СПИСОК!A6:E263,3,FALSE)</f>
        <v>0</v>
      </c>
      <c r="E29" s="132">
        <f>VLOOKUP(B29,СПИСОК!A6:E263,4,FALSE)</f>
        <v>0</v>
      </c>
      <c r="F29" s="133">
        <f>VLOOKUP(B29,СПИСОК!A6:E263,5,FALSE)</f>
        <v>0</v>
      </c>
    </row>
    <row r="30" spans="1:6" ht="19.5" customHeight="1">
      <c r="A30" s="117">
        <v>7</v>
      </c>
      <c r="B30" s="47">
        <v>31</v>
      </c>
      <c r="C30" s="131">
        <f>VLOOKUP(B30,СПИСОК!A7:E264,2,FALSE)</f>
        <v>0</v>
      </c>
      <c r="D30" s="132">
        <f>VLOOKUP(B30,СПИСОК!A7:E264,3,FALSE)</f>
        <v>0</v>
      </c>
      <c r="E30" s="132">
        <f>VLOOKUP(B30,СПИСОК!A7:E264,4,FALSE)</f>
        <v>0</v>
      </c>
      <c r="F30" s="133">
        <f>VLOOKUP(B30,СПИСОК!A7:E264,5,FALSE)</f>
        <v>0</v>
      </c>
    </row>
    <row r="31" spans="1:6" ht="19.5" customHeight="1">
      <c r="A31" s="117">
        <v>8</v>
      </c>
      <c r="B31" s="47">
        <v>38</v>
      </c>
      <c r="C31" s="131" t="e">
        <f>VLOOKUP(B31,СПИСОК!A10:E265,2,FALSE)</f>
        <v>#N/A</v>
      </c>
      <c r="D31" s="132" t="e">
        <f>VLOOKUP(B31,СПИСОК!A10:E265,3,FALSE)</f>
        <v>#N/A</v>
      </c>
      <c r="E31" s="132" t="e">
        <f>VLOOKUP(B31,СПИСОК!A10:E265,4,FALSE)</f>
        <v>#N/A</v>
      </c>
      <c r="F31" s="133" t="e">
        <f>VLOOKUP(B31,СПИСОК!A10:E265,5,FALSE)</f>
        <v>#N/A</v>
      </c>
    </row>
    <row r="32" spans="1:6" ht="19.5" customHeight="1">
      <c r="A32" s="117">
        <v>9</v>
      </c>
      <c r="B32" s="47">
        <v>45</v>
      </c>
      <c r="C32" s="131" t="e">
        <f>VLOOKUP(B32,СПИСОК!A11:E266,2,FALSE)</f>
        <v>#N/A</v>
      </c>
      <c r="D32" s="132" t="e">
        <f>VLOOKUP(B32,СПИСОК!A11:E266,3,FALSE)</f>
        <v>#N/A</v>
      </c>
      <c r="E32" s="132" t="e">
        <f>VLOOKUP(B32,СПИСОК!A11:E266,4,FALSE)</f>
        <v>#N/A</v>
      </c>
      <c r="F32" s="133" t="e">
        <f>VLOOKUP(B32,СПИСОК!A11:E266,5,FALSE)</f>
        <v>#N/A</v>
      </c>
    </row>
    <row r="33" spans="1:6" ht="19.5" customHeight="1">
      <c r="A33" s="117">
        <v>10</v>
      </c>
      <c r="B33" s="47">
        <v>46</v>
      </c>
      <c r="C33" s="131" t="e">
        <f>VLOOKUP(B33,СПИСОК!A12:E267,2,FALSE)</f>
        <v>#N/A</v>
      </c>
      <c r="D33" s="132" t="e">
        <f>VLOOKUP(B33,СПИСОК!A12:E267,3,FALSE)</f>
        <v>#N/A</v>
      </c>
      <c r="E33" s="132" t="e">
        <f>VLOOKUP(B33,СПИСОК!A12:E267,4,FALSE)</f>
        <v>#N/A</v>
      </c>
      <c r="F33" s="133" t="e">
        <f>VLOOKUP(B33,СПИСОК!A12:E267,5,FALSE)</f>
        <v>#N/A</v>
      </c>
    </row>
    <row r="34" spans="1:6" ht="19.5" customHeight="1">
      <c r="A34" s="117">
        <v>11</v>
      </c>
      <c r="B34" s="47">
        <v>32</v>
      </c>
      <c r="C34" s="131">
        <f>VLOOKUP(B34,СПИСОК!A13:E268,2,FALSE)</f>
        <v>0</v>
      </c>
      <c r="D34" s="132">
        <f>VLOOKUP(B34,СПИСОК!A13:E268,3,FALSE)</f>
        <v>0</v>
      </c>
      <c r="E34" s="132">
        <f>VLOOKUP(B34,СПИСОК!A13:E268,4,FALSE)</f>
        <v>0</v>
      </c>
      <c r="F34" s="133">
        <f>VLOOKUP(B34,СПИСОК!A13:E268,5,FALSE)</f>
        <v>0</v>
      </c>
    </row>
    <row r="35" spans="1:6" ht="19.5" customHeight="1">
      <c r="A35" s="117">
        <v>12</v>
      </c>
      <c r="B35" s="47"/>
      <c r="C35" s="131" t="e">
        <f>VLOOKUP(B35,СПИСОК!A14:E269,2,FALSE)</f>
        <v>#N/A</v>
      </c>
      <c r="D35" s="132" t="e">
        <f>VLOOKUP(B35,СПИСОК!A14:E269,3,FALSE)</f>
        <v>#N/A</v>
      </c>
      <c r="E35" s="132" t="e">
        <f>VLOOKUP(B35,СПИСОК!A14:E269,4,FALSE)</f>
        <v>#N/A</v>
      </c>
      <c r="F35" s="133" t="e">
        <f>VLOOKUP(B35,СПИСОК!A14:E269,5,FALSE)</f>
        <v>#N/A</v>
      </c>
    </row>
    <row r="36" spans="1:6" ht="19.5" customHeight="1">
      <c r="A36" s="117">
        <v>13</v>
      </c>
      <c r="B36" s="47"/>
      <c r="C36" s="131" t="e">
        <f>VLOOKUP(B36,СПИСОК!A15:E270,2,FALSE)</f>
        <v>#N/A</v>
      </c>
      <c r="D36" s="132" t="e">
        <f>VLOOKUP(B36,СПИСОК!A15:E270,3,FALSE)</f>
        <v>#N/A</v>
      </c>
      <c r="E36" s="132" t="e">
        <f>VLOOKUP(B36,СПИСОК!A15:E270,4,FALSE)</f>
        <v>#N/A</v>
      </c>
      <c r="F36" s="133" t="e">
        <f>VLOOKUP(B36,СПИСОК!A15:E270,5,FALSE)</f>
        <v>#N/A</v>
      </c>
    </row>
    <row r="37" spans="1:6" ht="19.5" customHeight="1">
      <c r="A37" s="117">
        <v>14</v>
      </c>
      <c r="B37" s="47"/>
      <c r="C37" s="131" t="e">
        <f>VLOOKUP(B37,СПИСОК!A16:E271,2,FALSE)</f>
        <v>#N/A</v>
      </c>
      <c r="D37" s="132" t="e">
        <f>VLOOKUP(B37,СПИСОК!A16:E271,3,FALSE)</f>
        <v>#N/A</v>
      </c>
      <c r="E37" s="132" t="e">
        <f>VLOOKUP(B37,СПИСОК!A16:E271,4,FALSE)</f>
        <v>#N/A</v>
      </c>
      <c r="F37" s="133" t="e">
        <f>VLOOKUP(B37,СПИСОК!A16:E271,5,FALSE)</f>
        <v>#N/A</v>
      </c>
    </row>
    <row r="38" spans="1:6" ht="19.5" customHeight="1" thickBot="1">
      <c r="A38" s="122">
        <v>15</v>
      </c>
      <c r="B38" s="120"/>
      <c r="C38" s="134" t="e">
        <f>VLOOKUP(B38,СПИСОК!A17:E272,2,FALSE)</f>
        <v>#N/A</v>
      </c>
      <c r="D38" s="135" t="e">
        <f>VLOOKUP(B38,СПИСОК!A17:E272,3,FALSE)</f>
        <v>#N/A</v>
      </c>
      <c r="E38" s="135" t="e">
        <f>VLOOKUP(B38,СПИСОК!A17:E272,4,FALSE)</f>
        <v>#N/A</v>
      </c>
      <c r="F38" s="136" t="e">
        <f>VLOOKUP(B38,СПИСОК!A17:E272,5,FALSE)</f>
        <v>#N/A</v>
      </c>
    </row>
    <row r="39" ht="13.5" thickBot="1"/>
    <row r="40" spans="1:6" ht="27" customHeight="1" thickBot="1">
      <c r="A40" s="111" t="s">
        <v>25</v>
      </c>
      <c r="B40" s="46">
        <v>4</v>
      </c>
      <c r="C40" s="66" t="str">
        <f>VLOOKUP(B40,СПИСОК!A4:E957,2,FALSE)</f>
        <v>Гориславский Игорь Александрович</v>
      </c>
      <c r="D40" s="67" t="str">
        <f>VLOOKUP(B40,СПИСОК!A3:E454,3,FALSE)</f>
        <v>ВК</v>
      </c>
      <c r="E40" s="76" t="str">
        <f>VLOOKUP(B40,СПИСОК!A3:E454,4,FALSE)</f>
        <v>зам.гл.секретаря</v>
      </c>
      <c r="F40" s="68" t="str">
        <f>VLOOKUP(B40,СПИСОК!A3:E456,5,FALSE)</f>
        <v>Свердловская УФО</v>
      </c>
    </row>
    <row r="41" spans="1:6" ht="13.5" thickBot="1">
      <c r="A41" s="22"/>
      <c r="B41" s="48"/>
      <c r="C41" s="70"/>
      <c r="D41" s="70"/>
      <c r="E41" s="70"/>
      <c r="F41" s="63"/>
    </row>
    <row r="42" spans="1:6" ht="19.5" customHeight="1">
      <c r="A42" s="112">
        <v>1</v>
      </c>
      <c r="B42" s="121">
        <v>11</v>
      </c>
      <c r="C42" s="114" t="str">
        <f>VLOOKUP(B42,СПИСОК!A1:E258,2,FALSE)</f>
        <v>Самофалов Юрий Васильевич</v>
      </c>
      <c r="D42" s="115" t="str">
        <f>VLOOKUP(B42,СПИСОК!A1:E258,3,FALSE)</f>
        <v>1к</v>
      </c>
      <c r="E42" s="115" t="str">
        <f>VLOOKUP(B42,СПИСОК!A1:E258,4,FALSE)</f>
        <v>судья</v>
      </c>
      <c r="F42" s="116" t="str">
        <f>VLOOKUP(B42,СПИСОК!A1:E258,5,FALSE)</f>
        <v>Свердловская УФО</v>
      </c>
    </row>
    <row r="43" spans="1:6" ht="19.5" customHeight="1">
      <c r="A43" s="117">
        <v>2</v>
      </c>
      <c r="B43" s="47">
        <v>15</v>
      </c>
      <c r="C43" s="59" t="str">
        <f>VLOOKUP(B43,СПИСОК!A2:E259,2,FALSE)</f>
        <v>Базаев Владимр Григорьевич</v>
      </c>
      <c r="D43" s="60" t="str">
        <f>VLOOKUP(B43,СПИСОК!A2:E259,3,FALSE)</f>
        <v>1к</v>
      </c>
      <c r="E43" s="60" t="str">
        <f>VLOOKUP(B43,СПИСОК!A2:E259,4,FALSE)</f>
        <v>судья</v>
      </c>
      <c r="F43" s="118" t="str">
        <f>VLOOKUP(B43,СПИСОК!A2:E259,5,FALSE)</f>
        <v>Свердловская УФО</v>
      </c>
    </row>
    <row r="44" spans="1:6" ht="20.25" customHeight="1">
      <c r="A44" s="117">
        <v>3</v>
      </c>
      <c r="B44" s="47">
        <v>19</v>
      </c>
      <c r="C44" s="59">
        <f>VLOOKUP(B44,СПИСОК!A3:E260,2,FALSE)</f>
        <v>0</v>
      </c>
      <c r="D44" s="60">
        <f>VLOOKUP(B44,СПИСОК!A3:E260,3,FALSE)</f>
        <v>0</v>
      </c>
      <c r="E44" s="60">
        <f>VLOOKUP(B44,СПИСОК!A3:E260,4,FALSE)</f>
        <v>0</v>
      </c>
      <c r="F44" s="118">
        <f>VLOOKUP(B44,СПИСОК!A3:E260,5,FALSE)</f>
        <v>0</v>
      </c>
    </row>
    <row r="45" spans="1:6" ht="19.5" customHeight="1">
      <c r="A45" s="117">
        <v>4</v>
      </c>
      <c r="B45" s="47">
        <v>24</v>
      </c>
      <c r="C45" s="59">
        <f>VLOOKUP(B45,СПИСОК!A4:E261,2,FALSE)</f>
        <v>0</v>
      </c>
      <c r="D45" s="60">
        <f>VLOOKUP(B45,СПИСОК!A4:E261,3,FALSE)</f>
        <v>0</v>
      </c>
      <c r="E45" s="60">
        <f>VLOOKUP(B45,СПИСОК!A4:E261,4,FALSE)</f>
        <v>0</v>
      </c>
      <c r="F45" s="118">
        <f>VLOOKUP(B45,СПИСОК!A4:E261,5,FALSE)</f>
        <v>0</v>
      </c>
    </row>
    <row r="46" spans="1:6" ht="19.5" customHeight="1">
      <c r="A46" s="117">
        <v>5</v>
      </c>
      <c r="B46" s="47">
        <v>28</v>
      </c>
      <c r="C46" s="59">
        <f>VLOOKUP(B46,СПИСОК!A5:E262,2,FALSE)</f>
        <v>0</v>
      </c>
      <c r="D46" s="60">
        <f>VLOOKUP(B46,СПИСОК!A5:E262,3,FALSE)</f>
        <v>0</v>
      </c>
      <c r="E46" s="60">
        <f>VLOOKUP(B46,СПИСОК!A5:E262,4,FALSE)</f>
        <v>0</v>
      </c>
      <c r="F46" s="118">
        <f>VLOOKUP(B46,СПИСОК!A5:E262,5,FALSE)</f>
        <v>0</v>
      </c>
    </row>
    <row r="47" spans="1:6" ht="19.5" customHeight="1">
      <c r="A47" s="117">
        <v>6</v>
      </c>
      <c r="B47" s="47">
        <v>35</v>
      </c>
      <c r="C47" s="59" t="e">
        <f>VLOOKUP(B47,СПИСОК!A6:E263,2,FALSE)</f>
        <v>#N/A</v>
      </c>
      <c r="D47" s="60" t="e">
        <f>VLOOKUP(B47,СПИСОК!A6:E263,3,FALSE)</f>
        <v>#N/A</v>
      </c>
      <c r="E47" s="60" t="e">
        <f>VLOOKUP(B47,СПИСОК!A6:E263,4,FALSE)</f>
        <v>#N/A</v>
      </c>
      <c r="F47" s="118" t="e">
        <f>VLOOKUP(B47,СПИСОК!A6:E263,5,FALSE)</f>
        <v>#N/A</v>
      </c>
    </row>
    <row r="48" spans="1:6" ht="19.5" customHeight="1">
      <c r="A48" s="117">
        <v>7</v>
      </c>
      <c r="B48" s="47">
        <v>39</v>
      </c>
      <c r="C48" s="59" t="e">
        <f>VLOOKUP(B48,СПИСОК!A7:E264,2,FALSE)</f>
        <v>#N/A</v>
      </c>
      <c r="D48" s="60" t="e">
        <f>VLOOKUP(B48,СПИСОК!A7:E264,3,FALSE)</f>
        <v>#N/A</v>
      </c>
      <c r="E48" s="60" t="e">
        <f>VLOOKUP(B48,СПИСОК!A7:E264,4,FALSE)</f>
        <v>#N/A</v>
      </c>
      <c r="F48" s="118" t="e">
        <f>VLOOKUP(B48,СПИСОК!A7:E264,5,FALSE)</f>
        <v>#N/A</v>
      </c>
    </row>
    <row r="49" spans="1:6" ht="19.5" customHeight="1">
      <c r="A49" s="117">
        <v>8</v>
      </c>
      <c r="B49" s="47">
        <v>43</v>
      </c>
      <c r="C49" s="59" t="e">
        <f>VLOOKUP(B49,СПИСОК!A10:E265,2,FALSE)</f>
        <v>#N/A</v>
      </c>
      <c r="D49" s="60" t="e">
        <f>VLOOKUP(B49,СПИСОК!A10:E265,3,FALSE)</f>
        <v>#N/A</v>
      </c>
      <c r="E49" s="60" t="e">
        <f>VLOOKUP(B49,СПИСОК!A10:E265,4,FALSE)</f>
        <v>#N/A</v>
      </c>
      <c r="F49" s="118" t="e">
        <f>VLOOKUP(B49,СПИСОК!A10:E265,5,FALSE)</f>
        <v>#N/A</v>
      </c>
    </row>
    <row r="50" spans="1:6" ht="19.5" customHeight="1">
      <c r="A50" s="117">
        <v>9</v>
      </c>
      <c r="B50" s="47">
        <v>34</v>
      </c>
      <c r="C50" s="59" t="e">
        <f>VLOOKUP(B50,СПИСОК!A11:E266,2,FALSE)</f>
        <v>#N/A</v>
      </c>
      <c r="D50" s="60" t="e">
        <f>VLOOKUP(B50,СПИСОК!A11:E266,3,FALSE)</f>
        <v>#N/A</v>
      </c>
      <c r="E50" s="60" t="e">
        <f>VLOOKUP(B50,СПИСОК!A11:E266,4,FALSE)</f>
        <v>#N/A</v>
      </c>
      <c r="F50" s="118" t="e">
        <f>VLOOKUP(B50,СПИСОК!A11:E266,5,FALSE)</f>
        <v>#N/A</v>
      </c>
    </row>
    <row r="51" spans="1:6" ht="19.5" customHeight="1">
      <c r="A51" s="117">
        <v>10</v>
      </c>
      <c r="B51" s="47">
        <v>53</v>
      </c>
      <c r="C51" s="59" t="e">
        <f>VLOOKUP(B51,СПИСОК!A12:E267,2,FALSE)</f>
        <v>#N/A</v>
      </c>
      <c r="D51" s="60" t="e">
        <f>VLOOKUP(B51,СПИСОК!A12:E267,3,FALSE)</f>
        <v>#N/A</v>
      </c>
      <c r="E51" s="60" t="e">
        <f>VLOOKUP(B51,СПИСОК!A12:E267,4,FALSE)</f>
        <v>#N/A</v>
      </c>
      <c r="F51" s="118" t="e">
        <f>VLOOKUP(B51,СПИСОК!A12:E267,5,FALSE)</f>
        <v>#N/A</v>
      </c>
    </row>
    <row r="52" spans="1:6" ht="19.5" customHeight="1">
      <c r="A52" s="117">
        <v>11</v>
      </c>
      <c r="B52" s="78"/>
      <c r="C52" s="131" t="e">
        <f>VLOOKUP(B52,СПИСОК!A13:E268,2,FALSE)</f>
        <v>#N/A</v>
      </c>
      <c r="D52" s="132" t="e">
        <f>VLOOKUP(B52,СПИСОК!A13:E268,3,FALSE)</f>
        <v>#N/A</v>
      </c>
      <c r="E52" s="132" t="e">
        <f>VLOOKUP(B52,СПИСОК!A13:E268,4,FALSE)</f>
        <v>#N/A</v>
      </c>
      <c r="F52" s="133" t="e">
        <f>VLOOKUP(B52,СПИСОК!A13:E268,5,FALSE)</f>
        <v>#N/A</v>
      </c>
    </row>
    <row r="53" spans="1:6" ht="19.5" customHeight="1">
      <c r="A53" s="117">
        <v>12</v>
      </c>
      <c r="B53" s="47"/>
      <c r="C53" s="131" t="e">
        <f>VLOOKUP(B53,СПИСОК!A14:E269,2,FALSE)</f>
        <v>#N/A</v>
      </c>
      <c r="D53" s="132" t="e">
        <f>VLOOKUP(B53,СПИСОК!A14:E269,3,FALSE)</f>
        <v>#N/A</v>
      </c>
      <c r="E53" s="132" t="e">
        <f>VLOOKUP(B53,СПИСОК!A14:E269,4,FALSE)</f>
        <v>#N/A</v>
      </c>
      <c r="F53" s="133" t="e">
        <f>VLOOKUP(B53,СПИСОК!A14:E269,5,FALSE)</f>
        <v>#N/A</v>
      </c>
    </row>
    <row r="54" spans="1:6" ht="19.5" customHeight="1">
      <c r="A54" s="117">
        <v>13</v>
      </c>
      <c r="B54" s="47"/>
      <c r="C54" s="131" t="e">
        <f>VLOOKUP(B54,СПИСОК!A15:E270,2,FALSE)</f>
        <v>#N/A</v>
      </c>
      <c r="D54" s="132" t="e">
        <f>VLOOKUP(B54,СПИСОК!A15:E270,3,FALSE)</f>
        <v>#N/A</v>
      </c>
      <c r="E54" s="132" t="e">
        <f>VLOOKUP(B54,СПИСОК!A15:E270,4,FALSE)</f>
        <v>#N/A</v>
      </c>
      <c r="F54" s="133" t="e">
        <f>VLOOKUP(B54,СПИСОК!A15:E270,5,FALSE)</f>
        <v>#N/A</v>
      </c>
    </row>
    <row r="55" spans="1:6" ht="19.5" customHeight="1" thickBot="1">
      <c r="A55" s="119">
        <v>14</v>
      </c>
      <c r="B55" s="127"/>
      <c r="C55" s="134" t="e">
        <f>VLOOKUP(B55,СПИСОК!A16:E271,2,FALSE)</f>
        <v>#N/A</v>
      </c>
      <c r="D55" s="135" t="e">
        <f>VLOOKUP(B55,СПИСОК!A16:E271,3,FALSE)</f>
        <v>#N/A</v>
      </c>
      <c r="E55" s="135" t="e">
        <f>VLOOKUP(B55,СПИСОК!A16:E271,4,FALSE)</f>
        <v>#N/A</v>
      </c>
      <c r="F55" s="136" t="e">
        <f>VLOOKUP(B55,СПИСОК!A16:E271,5,FALSE)</f>
        <v>#N/A</v>
      </c>
    </row>
    <row r="57" ht="13.5" thickBot="1"/>
    <row r="58" spans="1:6" ht="31.5" customHeight="1" thickBot="1">
      <c r="A58" s="111" t="s">
        <v>15</v>
      </c>
      <c r="B58" s="128">
        <v>12</v>
      </c>
      <c r="C58" s="77" t="str">
        <f>VLOOKUP(B58,СПИСОК!A5:E161,2,FALSE)</f>
        <v>Пятков Михаил Юрьевич</v>
      </c>
      <c r="D58" s="108" t="str">
        <f>VLOOKUP(B58,СПИСОК!A2:E558,3,FALSE)</f>
        <v>1к</v>
      </c>
      <c r="E58" s="109" t="str">
        <f>VLOOKUP(B58,СПИСОК!A2:E558,4,FALSE)</f>
        <v>судья</v>
      </c>
      <c r="F58" s="110" t="str">
        <f>VLOOKUP(B58,СПИСОК!A2:E650,5,FALSE)</f>
        <v>Свердловская УФО</v>
      </c>
    </row>
    <row r="59" spans="1:6" ht="19.5" customHeight="1">
      <c r="A59" s="21"/>
      <c r="B59" s="48"/>
      <c r="C59" s="44"/>
      <c r="D59" s="44"/>
      <c r="E59" s="44"/>
      <c r="F59" s="23"/>
    </row>
    <row r="60" spans="1:6" ht="19.5" customHeight="1">
      <c r="A60" s="117">
        <v>1</v>
      </c>
      <c r="B60" s="47">
        <v>14</v>
      </c>
      <c r="C60" s="59" t="str">
        <f>VLOOKUP(B60,СПИСОК!A2:E452,2,FALSE)</f>
        <v>Егоров Алексей Геннадьевич</v>
      </c>
      <c r="D60" s="60" t="str">
        <f>VLOOKUP(B60,СПИСОК!A2:E452,3,FALSE)</f>
        <v>1к</v>
      </c>
      <c r="E60" s="60" t="str">
        <f>VLOOKUP(B60,СПИСОК!A2:E452,4,FALSE)</f>
        <v>судья</v>
      </c>
      <c r="F60" s="118" t="str">
        <f>VLOOKUP(B60,СПИСОК!A2:E452,5,FALSE)</f>
        <v>Свердловская УФО</v>
      </c>
    </row>
    <row r="61" spans="1:6" ht="19.5" customHeight="1">
      <c r="A61" s="117">
        <v>2</v>
      </c>
      <c r="B61" s="47">
        <v>21</v>
      </c>
      <c r="C61" s="59">
        <f>VLOOKUP(B61,СПИСОК!A3:E453,2,FALSE)</f>
        <v>0</v>
      </c>
      <c r="D61" s="60">
        <f>VLOOKUP(B61,СПИСОК!A3:E453,3,FALSE)</f>
        <v>0</v>
      </c>
      <c r="E61" s="60">
        <f>VLOOKUP(B61,СПИСОК!A3:E453,4,FALSE)</f>
        <v>0</v>
      </c>
      <c r="F61" s="118">
        <f>VLOOKUP(B61,СПИСОК!A3:E453,5,FALSE)</f>
        <v>0</v>
      </c>
    </row>
    <row r="62" spans="1:6" ht="19.5" customHeight="1">
      <c r="A62" s="117">
        <v>3</v>
      </c>
      <c r="B62" s="47">
        <v>23</v>
      </c>
      <c r="C62" s="59">
        <f>VLOOKUP(B62,СПИСОК!A4:E454,2,FALSE)</f>
        <v>0</v>
      </c>
      <c r="D62" s="60">
        <f>VLOOKUP(B62,СПИСОК!A4:E454,3,FALSE)</f>
        <v>0</v>
      </c>
      <c r="E62" s="60">
        <f>VLOOKUP(B62,СПИСОК!A4:E454,4,FALSE)</f>
        <v>0</v>
      </c>
      <c r="F62" s="118">
        <f>VLOOKUP(B62,СПИСОК!A4:E454,5,FALSE)</f>
        <v>0</v>
      </c>
    </row>
    <row r="63" spans="1:6" ht="19.5" customHeight="1">
      <c r="A63" s="117">
        <v>4</v>
      </c>
      <c r="B63" s="47">
        <v>47</v>
      </c>
      <c r="C63" s="59" t="e">
        <f>VLOOKUP(B63,СПИСОК!A5:E455,2,FALSE)</f>
        <v>#N/A</v>
      </c>
      <c r="D63" s="60" t="e">
        <f>VLOOKUP(B63,СПИСОК!A5:E455,3,FALSE)</f>
        <v>#N/A</v>
      </c>
      <c r="E63" s="60" t="e">
        <f>VLOOKUP(B63,СПИСОК!A5:E455,4,FALSE)</f>
        <v>#N/A</v>
      </c>
      <c r="F63" s="118" t="e">
        <f>VLOOKUP(B63,СПИСОК!A5:E455,5,FALSE)</f>
        <v>#N/A</v>
      </c>
    </row>
    <row r="64" spans="1:6" ht="19.5" customHeight="1">
      <c r="A64" s="117">
        <v>5</v>
      </c>
      <c r="B64" s="47">
        <v>49</v>
      </c>
      <c r="C64" s="59" t="e">
        <f>VLOOKUP(B64,СПИСОК!A6:E456,2,FALSE)</f>
        <v>#N/A</v>
      </c>
      <c r="D64" s="60" t="e">
        <f>VLOOKUP(B64,СПИСОК!A6:E456,3,FALSE)</f>
        <v>#N/A</v>
      </c>
      <c r="E64" s="60" t="e">
        <f>VLOOKUP(B64,СПИСОК!A6:E456,4,FALSE)</f>
        <v>#N/A</v>
      </c>
      <c r="F64" s="118" t="e">
        <f>VLOOKUP(B64,СПИСОК!A6:E456,5,FALSE)</f>
        <v>#N/A</v>
      </c>
    </row>
    <row r="65" spans="1:6" ht="19.5" customHeight="1">
      <c r="A65" s="117">
        <v>6</v>
      </c>
      <c r="B65" s="47">
        <v>40</v>
      </c>
      <c r="C65" s="59" t="e">
        <f>VLOOKUP(B65,СПИСОК!A7:E457,2,FALSE)</f>
        <v>#N/A</v>
      </c>
      <c r="D65" s="60" t="e">
        <f>VLOOKUP(B65,СПИСОК!A7:E457,3,FALSE)</f>
        <v>#N/A</v>
      </c>
      <c r="E65" s="60" t="e">
        <f>VLOOKUP(B65,СПИСОК!A7:E457,4,FALSE)</f>
        <v>#N/A</v>
      </c>
      <c r="F65" s="118" t="e">
        <f>VLOOKUP(B65,СПИСОК!A7:E457,5,FALSE)</f>
        <v>#N/A</v>
      </c>
    </row>
    <row r="66" spans="1:6" ht="19.5" customHeight="1">
      <c r="A66" s="117">
        <v>7</v>
      </c>
      <c r="B66" s="47">
        <v>42</v>
      </c>
      <c r="C66" s="59" t="e">
        <f>VLOOKUP(B66,СПИСОК!A10:E458,2,FALSE)</f>
        <v>#N/A</v>
      </c>
      <c r="D66" s="60" t="e">
        <f>VLOOKUP(B66,СПИСОК!A10:E458,3,FALSE)</f>
        <v>#N/A</v>
      </c>
      <c r="E66" s="60" t="e">
        <f>VLOOKUP(B66,СПИСОК!A10:E458,4,FALSE)</f>
        <v>#N/A</v>
      </c>
      <c r="F66" s="118" t="e">
        <f>VLOOKUP(B66,СПИСОК!A10:E458,5,FALSE)</f>
        <v>#N/A</v>
      </c>
    </row>
    <row r="67" spans="1:6" ht="19.5" customHeight="1">
      <c r="A67" s="117">
        <v>8</v>
      </c>
      <c r="B67" s="47">
        <v>44</v>
      </c>
      <c r="C67" s="59" t="e">
        <f>VLOOKUP(B67,СПИСОК!A11:E459,2,FALSE)</f>
        <v>#N/A</v>
      </c>
      <c r="D67" s="60" t="e">
        <f>VLOOKUP(B67,СПИСОК!A11:E459,3,FALSE)</f>
        <v>#N/A</v>
      </c>
      <c r="E67" s="60" t="e">
        <f>VLOOKUP(B67,СПИСОК!A11:E459,4,FALSE)</f>
        <v>#N/A</v>
      </c>
      <c r="F67" s="118" t="e">
        <f>VLOOKUP(B67,СПИСОК!A11:E459,5,FALSE)</f>
        <v>#N/A</v>
      </c>
    </row>
    <row r="68" spans="1:6" ht="19.5" customHeight="1">
      <c r="A68" s="117">
        <v>9</v>
      </c>
      <c r="B68" s="47">
        <v>48</v>
      </c>
      <c r="C68" s="59" t="e">
        <f>VLOOKUP(B68,СПИСОК!A12:E460,2,FALSE)</f>
        <v>#N/A</v>
      </c>
      <c r="D68" s="60" t="e">
        <f>VLOOKUP(B68,СПИСОК!A12:E460,3,FALSE)</f>
        <v>#N/A</v>
      </c>
      <c r="E68" s="60" t="e">
        <f>VLOOKUP(B68,СПИСОК!A12:E460,4,FALSE)</f>
        <v>#N/A</v>
      </c>
      <c r="F68" s="118" t="e">
        <f>VLOOKUP(B68,СПИСОК!A12:E460,5,FALSE)</f>
        <v>#N/A</v>
      </c>
    </row>
    <row r="69" spans="1:6" ht="19.5" customHeight="1">
      <c r="A69" s="117">
        <v>10</v>
      </c>
      <c r="B69" s="78">
        <v>50</v>
      </c>
      <c r="C69" s="59" t="e">
        <f>VLOOKUP(B69,СПИСОК!A13:E461,2,FALSE)</f>
        <v>#N/A</v>
      </c>
      <c r="D69" s="60" t="e">
        <f>VLOOKUP(B69,СПИСОК!A13:E461,3,FALSE)</f>
        <v>#N/A</v>
      </c>
      <c r="E69" s="60" t="e">
        <f>VLOOKUP(B69,СПИСОК!A13:E461,4,FALSE)</f>
        <v>#N/A</v>
      </c>
      <c r="F69" s="118" t="e">
        <f>VLOOKUP(B69,СПИСОК!A13:E461,5,FALSE)</f>
        <v>#N/A</v>
      </c>
    </row>
    <row r="70" spans="1:6" ht="19.5" customHeight="1">
      <c r="A70" s="117">
        <v>11</v>
      </c>
      <c r="B70" s="47">
        <v>52</v>
      </c>
      <c r="C70" s="59" t="e">
        <f>VLOOKUP(B70,СПИСОК!A14:E462,2,FALSE)</f>
        <v>#N/A</v>
      </c>
      <c r="D70" s="60" t="e">
        <f>VLOOKUP(B70,СПИСОК!A14:E462,3,FALSE)</f>
        <v>#N/A</v>
      </c>
      <c r="E70" s="60" t="e">
        <f>VLOOKUP(B70,СПИСОК!A14:E462,4,FALSE)</f>
        <v>#N/A</v>
      </c>
      <c r="F70" s="118" t="e">
        <f>VLOOKUP(B70,СПИСОК!A14:E462,5,FALSE)</f>
        <v>#N/A</v>
      </c>
    </row>
    <row r="71" spans="1:6" ht="19.5" customHeight="1">
      <c r="A71" s="117">
        <v>12</v>
      </c>
      <c r="B71" s="78"/>
      <c r="C71" s="131" t="e">
        <f>VLOOKUP(B71,СПИСОК!A15:E463,2,FALSE)</f>
        <v>#N/A</v>
      </c>
      <c r="D71" s="132" t="e">
        <f>VLOOKUP(B71,СПИСОК!A15:E463,3,FALSE)</f>
        <v>#N/A</v>
      </c>
      <c r="E71" s="132" t="e">
        <f>VLOOKUP(B71,СПИСОК!A15:E463,4,FALSE)</f>
        <v>#N/A</v>
      </c>
      <c r="F71" s="133" t="e">
        <f>VLOOKUP(B71,СПИСОК!A15:E463,5,FALSE)</f>
        <v>#N/A</v>
      </c>
    </row>
    <row r="72" spans="1:6" ht="19.5" customHeight="1" thickBot="1">
      <c r="A72" s="119">
        <v>13</v>
      </c>
      <c r="B72" s="129"/>
      <c r="C72" s="134" t="e">
        <f>VLOOKUP(B72,СПИСОК!A16:E464,2,FALSE)</f>
        <v>#N/A</v>
      </c>
      <c r="D72" s="135" t="e">
        <f>VLOOKUP(B72,СПИСОК!A16:E464,3,FALSE)</f>
        <v>#N/A</v>
      </c>
      <c r="E72" s="135" t="e">
        <f>VLOOKUP(B72,СПИСОК!A16:E464,4,FALSE)</f>
        <v>#N/A</v>
      </c>
      <c r="F72" s="136" t="e">
        <f>VLOOKUP(B72,СПИСОК!A16:E464,5,FALSE)</f>
        <v>#N/A</v>
      </c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P63" sqref="P63"/>
    </sheetView>
  </sheetViews>
  <sheetFormatPr defaultColWidth="9.140625" defaultRowHeight="12.75"/>
  <cols>
    <col min="1" max="1" width="12.57421875" style="0" customWidth="1"/>
    <col min="2" max="2" width="1.57421875" style="0" customWidth="1"/>
    <col min="3" max="3" width="25.421875" style="0" customWidth="1"/>
    <col min="4" max="4" width="10.57421875" style="0" customWidth="1"/>
    <col min="5" max="5" width="14.140625" style="0" customWidth="1"/>
    <col min="6" max="6" width="24.421875" style="0" customWidth="1"/>
    <col min="7" max="7" width="4.421875" style="0" customWidth="1"/>
    <col min="8" max="23" width="3.57421875" style="0" customWidth="1"/>
  </cols>
  <sheetData>
    <row r="1" spans="1:6" ht="42" customHeight="1">
      <c r="A1" s="148" t="s">
        <v>0</v>
      </c>
      <c r="B1" s="148"/>
      <c r="C1" s="148"/>
      <c r="D1" s="148"/>
      <c r="E1" s="148"/>
      <c r="F1" s="148"/>
    </row>
    <row r="2" ht="16.5" customHeight="1" thickBot="1"/>
    <row r="3" spans="1:11" ht="27.75" customHeight="1" thickBot="1">
      <c r="A3" s="71" t="s">
        <v>23</v>
      </c>
      <c r="B3" s="46">
        <v>5</v>
      </c>
      <c r="C3" s="66" t="str">
        <f>VLOOKUP(B3,СПИСОК!A3:E156,2,FALSE)</f>
        <v>Суханов Михаил Игоревич</v>
      </c>
      <c r="D3" s="67" t="str">
        <f>VLOOKUP(B3,СПИСОК!A1:E140,3,FALSE)</f>
        <v>ВК</v>
      </c>
      <c r="E3" s="72" t="str">
        <f>VLOOKUP(B3,СПИСОК!A2:E156,4,FALSE)</f>
        <v>судья</v>
      </c>
      <c r="F3" s="68" t="str">
        <f>VLOOKUP(B3,СПИСОК!A2:E158,5,FALSE)</f>
        <v>Свердловская УФО</v>
      </c>
      <c r="H3" s="42"/>
      <c r="J3" s="55"/>
      <c r="K3" s="55"/>
    </row>
    <row r="4" spans="2:8" ht="12.75">
      <c r="B4" s="46"/>
      <c r="H4" s="42"/>
    </row>
    <row r="5" spans="1:18" ht="19.5" customHeight="1">
      <c r="A5" s="43">
        <v>1</v>
      </c>
      <c r="B5" s="69"/>
      <c r="C5" s="59" t="e">
        <f>VLOOKUP(B5,СПИСОК!A2:E258,2,FALSE)</f>
        <v>#N/A</v>
      </c>
      <c r="D5" s="60" t="e">
        <f>VLOOKUP(B5,СПИСОК!A1:E258,3,FALSE)</f>
        <v>#N/A</v>
      </c>
      <c r="E5" s="60" t="e">
        <f>VLOOKUP(B5,СПИСОК!A1:E258,4,FALSE)</f>
        <v>#N/A</v>
      </c>
      <c r="F5" s="60" t="e">
        <f>VLOOKUP(B5,СПИСОК!A1:E152,5,FALSE)</f>
        <v>#N/A</v>
      </c>
      <c r="G5" s="61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9.5" customHeight="1">
      <c r="A6" s="43">
        <v>2</v>
      </c>
      <c r="B6" s="69"/>
      <c r="C6" s="59" t="e">
        <f>VLOOKUP(B6,СПИСОК!A3:E259,2,FALSE)</f>
        <v>#N/A</v>
      </c>
      <c r="D6" s="60" t="e">
        <f>VLOOKUP(B6,СПИСОК!A2:E259,3,FALSE)</f>
        <v>#N/A</v>
      </c>
      <c r="E6" s="60" t="e">
        <f>VLOOKUP(B6,СПИСОК!A2:E259,4,FALSE)</f>
        <v>#N/A</v>
      </c>
      <c r="F6" s="60" t="e">
        <f>VLOOKUP(B6,СПИСОК!A2:E153,5,FALSE)</f>
        <v>#N/A</v>
      </c>
      <c r="G6" s="61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9.5" customHeight="1">
      <c r="A7" s="43">
        <v>3</v>
      </c>
      <c r="B7" s="69"/>
      <c r="C7" s="59" t="e">
        <f>VLOOKUP(B7,СПИСОК!A4:E260,2,FALSE)</f>
        <v>#N/A</v>
      </c>
      <c r="D7" s="60" t="e">
        <f>VLOOKUP(B7,СПИСОК!A3:E260,3,FALSE)</f>
        <v>#N/A</v>
      </c>
      <c r="E7" s="60" t="e">
        <f>VLOOKUP(B7,СПИСОК!A3:E260,4,FALSE)</f>
        <v>#N/A</v>
      </c>
      <c r="F7" s="60" t="e">
        <f>VLOOKUP(B7,СПИСОК!A3:E154,5,FALSE)</f>
        <v>#N/A</v>
      </c>
      <c r="G7" s="61"/>
      <c r="H7" s="62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9.5" customHeight="1">
      <c r="A8" s="43">
        <v>4</v>
      </c>
      <c r="B8" s="69"/>
      <c r="C8" s="59" t="e">
        <f>VLOOKUP(B8,СПИСОК!A5:E261,2,FALSE)</f>
        <v>#N/A</v>
      </c>
      <c r="D8" s="60" t="e">
        <f>VLOOKUP(B8,СПИСОК!A4:E261,3,FALSE)</f>
        <v>#N/A</v>
      </c>
      <c r="E8" s="60" t="e">
        <f>VLOOKUP(B8,СПИСОК!A4:E261,4,FALSE)</f>
        <v>#N/A</v>
      </c>
      <c r="F8" s="60" t="e">
        <f>VLOOKUP(B8,СПИСОК!A4:E155,5,FALSE)</f>
        <v>#N/A</v>
      </c>
      <c r="G8" s="61"/>
      <c r="H8" s="62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19.5" customHeight="1">
      <c r="A9" s="43">
        <v>5</v>
      </c>
      <c r="B9" s="69"/>
      <c r="C9" s="59" t="e">
        <f>VLOOKUP(B9,СПИСОК!A6:E262,2,FALSE)</f>
        <v>#N/A</v>
      </c>
      <c r="D9" s="60" t="e">
        <f>VLOOKUP(B9,СПИСОК!A5:E262,3,FALSE)</f>
        <v>#N/A</v>
      </c>
      <c r="E9" s="60" t="e">
        <f>VLOOKUP(B9,СПИСОК!A5:E262,4,FALSE)</f>
        <v>#N/A</v>
      </c>
      <c r="F9" s="60" t="e">
        <f>VLOOKUP(B9,СПИСОК!A5:E156,5,FALSE)</f>
        <v>#N/A</v>
      </c>
      <c r="G9" s="61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19.5" customHeight="1">
      <c r="A10" s="43">
        <v>6</v>
      </c>
      <c r="B10" s="69"/>
      <c r="C10" s="59" t="e">
        <f>VLOOKUP(B10,СПИСОК!A7:E263,2,FALSE)</f>
        <v>#N/A</v>
      </c>
      <c r="D10" s="60" t="e">
        <f>VLOOKUP(B10,СПИСОК!A6:E263,3,FALSE)</f>
        <v>#N/A</v>
      </c>
      <c r="E10" s="60" t="e">
        <f>VLOOKUP(B10,СПИСОК!A6:E263,4,FALSE)</f>
        <v>#N/A</v>
      </c>
      <c r="F10" s="60" t="e">
        <f>VLOOKUP(B10,СПИСОК!A6:E157,5,FALSE)</f>
        <v>#N/A</v>
      </c>
      <c r="G10" s="61"/>
      <c r="H10" s="62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9.5" customHeight="1">
      <c r="A11" s="43">
        <v>7</v>
      </c>
      <c r="B11" s="69"/>
      <c r="C11" s="59" t="e">
        <f>VLOOKUP(B11,СПИСОК!A10:E264,2,FALSE)</f>
        <v>#N/A</v>
      </c>
      <c r="D11" s="60" t="e">
        <f>VLOOKUP(B11,СПИСОК!A7:E264,3,FALSE)</f>
        <v>#N/A</v>
      </c>
      <c r="E11" s="60" t="e">
        <f>VLOOKUP(B11,СПИСОК!A7:E264,4,FALSE)</f>
        <v>#N/A</v>
      </c>
      <c r="F11" s="60" t="e">
        <f>VLOOKUP(B11,СПИСОК!A7:E158,5,FALSE)</f>
        <v>#N/A</v>
      </c>
      <c r="G11" s="61"/>
      <c r="H11" s="62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19.5" customHeight="1">
      <c r="A12" s="43">
        <v>8</v>
      </c>
      <c r="B12" s="69"/>
      <c r="C12" s="59" t="e">
        <f>VLOOKUP(B12,СПИСОК!A11:E265,2,FALSE)</f>
        <v>#N/A</v>
      </c>
      <c r="D12" s="60" t="e">
        <f>VLOOKUP(B12,СПИСОК!A10:E265,3,FALSE)</f>
        <v>#N/A</v>
      </c>
      <c r="E12" s="60" t="e">
        <f>VLOOKUP(B12,СПИСОК!A10:E265,4,FALSE)</f>
        <v>#N/A</v>
      </c>
      <c r="F12" s="60" t="e">
        <f>VLOOKUP(B12,СПИСОК!A10:E159,5,FALSE)</f>
        <v>#N/A</v>
      </c>
      <c r="G12" s="61"/>
      <c r="H12" s="62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19.5" customHeight="1">
      <c r="A13" s="43">
        <v>9</v>
      </c>
      <c r="B13" s="69"/>
      <c r="C13" s="59" t="e">
        <f>VLOOKUP(B13,СПИСОК!A12:E266,2,FALSE)</f>
        <v>#N/A</v>
      </c>
      <c r="D13" s="60" t="e">
        <f>VLOOKUP(B13,СПИСОК!A11:E266,3,FALSE)</f>
        <v>#N/A</v>
      </c>
      <c r="E13" s="60" t="e">
        <f>VLOOKUP(B13,СПИСОК!A11:E266,4,FALSE)</f>
        <v>#N/A</v>
      </c>
      <c r="F13" s="60" t="e">
        <f>VLOOKUP(B13,СПИСОК!A11:E160,5,FALSE)</f>
        <v>#N/A</v>
      </c>
      <c r="G13" s="61"/>
      <c r="H13" s="62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9.5" customHeight="1">
      <c r="A14" s="43">
        <v>10</v>
      </c>
      <c r="B14" s="69"/>
      <c r="C14" s="59" t="e">
        <f>VLOOKUP(B14,СПИСОК!A13:E267,2,FALSE)</f>
        <v>#N/A</v>
      </c>
      <c r="D14" s="60" t="e">
        <f>VLOOKUP(B14,СПИСОК!A12:E267,3,FALSE)</f>
        <v>#N/A</v>
      </c>
      <c r="E14" s="60" t="e">
        <f>VLOOKUP(B14,СПИСОК!A12:E267,4,FALSE)</f>
        <v>#N/A</v>
      </c>
      <c r="F14" s="60" t="e">
        <f>VLOOKUP(B14,СПИСОК!A12:E161,5,FALSE)</f>
        <v>#N/A</v>
      </c>
      <c r="G14" s="61"/>
      <c r="H14" s="62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9.5" customHeight="1">
      <c r="A15" s="43">
        <v>11</v>
      </c>
      <c r="B15" s="69"/>
      <c r="C15" s="59" t="e">
        <f>VLOOKUP(B15,СПИСОК!A14:E268,2,FALSE)</f>
        <v>#N/A</v>
      </c>
      <c r="D15" s="60" t="e">
        <f>VLOOKUP(B15,СПИСОК!A13:E268,3,FALSE)</f>
        <v>#N/A</v>
      </c>
      <c r="E15" s="60" t="e">
        <f>VLOOKUP(B15,СПИСОК!A13:E268,4,FALSE)</f>
        <v>#N/A</v>
      </c>
      <c r="F15" s="60" t="e">
        <f>VLOOKUP(B15,СПИСОК!A13:E162,5,FALSE)</f>
        <v>#N/A</v>
      </c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9.5" customHeight="1">
      <c r="A16" s="43">
        <v>12</v>
      </c>
      <c r="B16" s="69"/>
      <c r="C16" s="59" t="e">
        <f>VLOOKUP(B16,СПИСОК!A15:E269,2,FALSE)</f>
        <v>#N/A</v>
      </c>
      <c r="D16" s="60" t="e">
        <f>VLOOKUP(B16,СПИСОК!A14:E269,3,FALSE)</f>
        <v>#N/A</v>
      </c>
      <c r="E16" s="60" t="e">
        <f>VLOOKUP(B16,СПИСОК!A14:E269,4,FALSE)</f>
        <v>#N/A</v>
      </c>
      <c r="F16" s="60" t="e">
        <f>VLOOKUP(B16,СПИСОК!A14:E163,5,FALSE)</f>
        <v>#N/A</v>
      </c>
      <c r="G16" s="61"/>
      <c r="H16" s="62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9.5" customHeight="1">
      <c r="A17" s="43">
        <v>13</v>
      </c>
      <c r="B17" s="69"/>
      <c r="C17" s="59" t="e">
        <f>VLOOKUP(B17,СПИСОК!A16:E270,2,FALSE)</f>
        <v>#N/A</v>
      </c>
      <c r="D17" s="60" t="e">
        <f>VLOOKUP(B17,СПИСОК!A15:E270,3,FALSE)</f>
        <v>#N/A</v>
      </c>
      <c r="E17" s="60" t="e">
        <f>VLOOKUP(B17,СПИСОК!A15:E270,4,FALSE)</f>
        <v>#N/A</v>
      </c>
      <c r="F17" s="60" t="e">
        <f>VLOOKUP(B17,СПИСОК!A15:E164,5,FALSE)</f>
        <v>#N/A</v>
      </c>
      <c r="G17" s="61"/>
      <c r="H17" s="62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19.5" customHeight="1">
      <c r="A18" s="43">
        <v>14</v>
      </c>
      <c r="B18" s="69"/>
      <c r="C18" s="59" t="e">
        <f>VLOOKUP(B18,СПИСОК!A17:E271,2,FALSE)</f>
        <v>#N/A</v>
      </c>
      <c r="D18" s="60" t="e">
        <f>VLOOKUP(B18,СПИСОК!A16:E271,3,FALSE)</f>
        <v>#N/A</v>
      </c>
      <c r="E18" s="60" t="e">
        <f>VLOOKUP(B18,СПИСОК!A16:E271,4,FALSE)</f>
        <v>#N/A</v>
      </c>
      <c r="F18" s="60" t="e">
        <f>VLOOKUP(B18,СПИСОК!A16:E165,5,FALSE)</f>
        <v>#N/A</v>
      </c>
      <c r="G18" s="61"/>
      <c r="H18" s="62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4.25">
      <c r="A19" s="43">
        <v>15</v>
      </c>
      <c r="B19" s="69"/>
      <c r="C19" s="59" t="e">
        <f>VLOOKUP(B19,СПИСОК!A18:E272,2,FALSE)</f>
        <v>#N/A</v>
      </c>
      <c r="D19" s="60" t="e">
        <f>VLOOKUP(B19,СПИСОК!A17:E272,3,FALSE)</f>
        <v>#N/A</v>
      </c>
      <c r="E19" s="60" t="e">
        <f>VLOOKUP(B19,СПИСОК!A17:E272,4,FALSE)</f>
        <v>#N/A</v>
      </c>
      <c r="F19" s="60" t="e">
        <f>VLOOKUP(B19,СПИСОК!A17:E166,5,FALSE)</f>
        <v>#N/A</v>
      </c>
      <c r="G19" s="61"/>
      <c r="H19" s="62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1" customHeight="1" thickBot="1">
      <c r="A20" s="43">
        <v>16</v>
      </c>
      <c r="B20" s="69"/>
      <c r="C20" s="59" t="e">
        <f>VLOOKUP(B20,СПИСОК!A19:E273,2,FALSE)</f>
        <v>#N/A</v>
      </c>
      <c r="D20" s="60" t="e">
        <f>VLOOKUP(B20,СПИСОК!A18:E273,3,FALSE)</f>
        <v>#N/A</v>
      </c>
      <c r="E20" s="60" t="e">
        <f>VLOOKUP(B20,СПИСОК!A18:E273,4,FALSE)</f>
        <v>#N/A</v>
      </c>
      <c r="F20" s="60" t="e">
        <f>VLOOKUP(B20,СПИСОК!A18:E167,5,FALSE)</f>
        <v>#N/A</v>
      </c>
      <c r="G20" s="61"/>
      <c r="H20" s="62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8" ht="27" customHeight="1" thickBot="1">
      <c r="A21" s="45" t="s">
        <v>24</v>
      </c>
      <c r="B21" s="46">
        <v>4</v>
      </c>
      <c r="C21" s="66" t="str">
        <f>VLOOKUP(B21,СПИСОК!A7:E350,2,FALSE)</f>
        <v>Гориславский Игорь Александрович</v>
      </c>
      <c r="D21" s="67" t="str">
        <f>VLOOKUP(B21,СПИСОК!A1:E350,3,FALSE)</f>
        <v>ВК</v>
      </c>
      <c r="E21" s="76" t="str">
        <f>VLOOKUP(B21,СПИСОК!A2:E350,4,FALSE)</f>
        <v>зам.гл.секретаря</v>
      </c>
      <c r="F21" s="68" t="str">
        <f>VLOOKUP(B21,СПИСОК!A2:E352,5,FALSE)</f>
        <v>Свердловская УФО</v>
      </c>
      <c r="H21" s="42"/>
    </row>
    <row r="22" spans="1:8" ht="12.75">
      <c r="A22" s="22"/>
      <c r="B22" s="48"/>
      <c r="C22" s="44"/>
      <c r="D22" s="44"/>
      <c r="E22" s="44"/>
      <c r="H22" s="42"/>
    </row>
    <row r="23" spans="1:18" ht="19.5" customHeight="1">
      <c r="A23" s="43">
        <v>1</v>
      </c>
      <c r="B23" s="47"/>
      <c r="C23" s="59" t="e">
        <f>VLOOKUP(B23,СПИСОК!A1:E258,2,FALSE)</f>
        <v>#N/A</v>
      </c>
      <c r="D23" s="60" t="e">
        <f>VLOOKUP(B23,СПИСОК!A1:E258,3,FALSE)</f>
        <v>#N/A</v>
      </c>
      <c r="E23" s="60" t="e">
        <f>VLOOKUP(B23,СПИСОК!A1:E258,4,FALSE)</f>
        <v>#N/A</v>
      </c>
      <c r="F23" s="60" t="e">
        <f>VLOOKUP(B23,СПИСОК!A1:E258,5,FALSE)</f>
        <v>#N/A</v>
      </c>
      <c r="G23" s="61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19.5" customHeight="1">
      <c r="A24" s="43">
        <v>2</v>
      </c>
      <c r="B24" s="47"/>
      <c r="C24" s="59" t="e">
        <f>VLOOKUP(B24,СПИСОК!A2:E259,2,FALSE)</f>
        <v>#N/A</v>
      </c>
      <c r="D24" s="60" t="e">
        <f>VLOOKUP(B24,СПИСОК!A2:E259,3,FALSE)</f>
        <v>#N/A</v>
      </c>
      <c r="E24" s="60" t="e">
        <f>VLOOKUP(B24,СПИСОК!A2:E259,4,FALSE)</f>
        <v>#N/A</v>
      </c>
      <c r="F24" s="60" t="e">
        <f>VLOOKUP(B24,СПИСОК!A2:E259,5,FALSE)</f>
        <v>#N/A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19.5" customHeight="1">
      <c r="A25" s="43">
        <v>3</v>
      </c>
      <c r="B25" s="47"/>
      <c r="C25" s="59" t="e">
        <f>VLOOKUP(B25,СПИСОК!A3:E260,2,FALSE)</f>
        <v>#N/A</v>
      </c>
      <c r="D25" s="60" t="e">
        <f>VLOOKUP(B25,СПИСОК!A3:E260,3,FALSE)</f>
        <v>#N/A</v>
      </c>
      <c r="E25" s="60" t="e">
        <f>VLOOKUP(B25,СПИСОК!A3:E260,4,FALSE)</f>
        <v>#N/A</v>
      </c>
      <c r="F25" s="60" t="e">
        <f>VLOOKUP(B25,СПИСОК!A3:E260,5,FALSE)</f>
        <v>#N/A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ht="19.5" customHeight="1">
      <c r="A26" s="43">
        <v>4</v>
      </c>
      <c r="B26" s="47"/>
      <c r="C26" s="59" t="e">
        <f>VLOOKUP(B26,СПИСОК!A4:E261,2,FALSE)</f>
        <v>#N/A</v>
      </c>
      <c r="D26" s="60" t="e">
        <f>VLOOKUP(B26,СПИСОК!A4:E261,3,FALSE)</f>
        <v>#N/A</v>
      </c>
      <c r="E26" s="60" t="e">
        <f>VLOOKUP(B26,СПИСОК!A4:E261,4,FALSE)</f>
        <v>#N/A</v>
      </c>
      <c r="F26" s="60" t="e">
        <f>VLOOKUP(B26,СПИСОК!A4:E261,5,FALSE)</f>
        <v>#N/A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ht="19.5" customHeight="1">
      <c r="A27" s="43">
        <v>5</v>
      </c>
      <c r="B27" s="47"/>
      <c r="C27" s="59" t="e">
        <f>VLOOKUP(B27,СПИСОК!A5:E262,2,FALSE)</f>
        <v>#N/A</v>
      </c>
      <c r="D27" s="60" t="e">
        <f>VLOOKUP(B27,СПИСОК!A5:E262,3,FALSE)</f>
        <v>#N/A</v>
      </c>
      <c r="E27" s="60" t="e">
        <f>VLOOKUP(B27,СПИСОК!A5:E262,4,FALSE)</f>
        <v>#N/A</v>
      </c>
      <c r="F27" s="60" t="e">
        <f>VLOOKUP(B27,СПИСОК!A5:E262,5,FALSE)</f>
        <v>#N/A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ht="19.5" customHeight="1">
      <c r="A28" s="43">
        <v>6</v>
      </c>
      <c r="B28" s="47"/>
      <c r="C28" s="59" t="e">
        <f>VLOOKUP(B28,СПИСОК!A6:E263,2,FALSE)</f>
        <v>#N/A</v>
      </c>
      <c r="D28" s="60" t="e">
        <f>VLOOKUP(B28,СПИСОК!A6:E263,3,FALSE)</f>
        <v>#N/A</v>
      </c>
      <c r="E28" s="60" t="e">
        <f>VLOOKUP(B28,СПИСОК!A6:E263,4,FALSE)</f>
        <v>#N/A</v>
      </c>
      <c r="F28" s="60" t="e">
        <f>VLOOKUP(B28,СПИСОК!A6:E263,5,FALSE)</f>
        <v>#N/A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ht="19.5" customHeight="1">
      <c r="A29" s="43">
        <v>7</v>
      </c>
      <c r="B29" s="47"/>
      <c r="C29" s="59" t="e">
        <f>VLOOKUP(B29,СПИСОК!A7:E264,2,FALSE)</f>
        <v>#N/A</v>
      </c>
      <c r="D29" s="60" t="e">
        <f>VLOOKUP(B29,СПИСОК!A7:E264,3,FALSE)</f>
        <v>#N/A</v>
      </c>
      <c r="E29" s="60" t="e">
        <f>VLOOKUP(B29,СПИСОК!A7:E264,4,FALSE)</f>
        <v>#N/A</v>
      </c>
      <c r="F29" s="60" t="e">
        <f>VLOOKUP(B29,СПИСОК!A7:E264,5,FALSE)</f>
        <v>#N/A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ht="19.5" customHeight="1">
      <c r="A30" s="43">
        <v>8</v>
      </c>
      <c r="B30" s="47"/>
      <c r="C30" s="59" t="e">
        <f>VLOOKUP(B30,СПИСОК!A10:E265,2,FALSE)</f>
        <v>#N/A</v>
      </c>
      <c r="D30" s="60" t="e">
        <f>VLOOKUP(B30,СПИСОК!A10:E265,3,FALSE)</f>
        <v>#N/A</v>
      </c>
      <c r="E30" s="60" t="e">
        <f>VLOOKUP(B30,СПИСОК!A10:E265,4,FALSE)</f>
        <v>#N/A</v>
      </c>
      <c r="F30" s="60" t="e">
        <f>VLOOKUP(B30,СПИСОК!A10:E265,5,FALSE)</f>
        <v>#N/A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19.5" customHeight="1">
      <c r="A31" s="43">
        <v>9</v>
      </c>
      <c r="B31" s="47"/>
      <c r="C31" s="59" t="e">
        <f>VLOOKUP(B31,СПИСОК!A11:E266,2,FALSE)</f>
        <v>#N/A</v>
      </c>
      <c r="D31" s="60" t="e">
        <f>VLOOKUP(B31,СПИСОК!A11:E266,3,FALSE)</f>
        <v>#N/A</v>
      </c>
      <c r="E31" s="60" t="e">
        <f>VLOOKUP(B31,СПИСОК!A11:E266,4,FALSE)</f>
        <v>#N/A</v>
      </c>
      <c r="F31" s="60" t="e">
        <f>VLOOKUP(B31,СПИСОК!A11:E266,5,FALSE)</f>
        <v>#N/A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ht="19.5" customHeight="1">
      <c r="A32" s="43">
        <v>10</v>
      </c>
      <c r="B32" s="47"/>
      <c r="C32" s="59" t="e">
        <f>VLOOKUP(B32,СПИСОК!A12:E267,2,FALSE)</f>
        <v>#N/A</v>
      </c>
      <c r="D32" s="60" t="e">
        <f>VLOOKUP(B32,СПИСОК!A12:E267,3,FALSE)</f>
        <v>#N/A</v>
      </c>
      <c r="E32" s="60" t="e">
        <f>VLOOKUP(B32,СПИСОК!A12:E267,4,FALSE)</f>
        <v>#N/A</v>
      </c>
      <c r="F32" s="60" t="e">
        <f>VLOOKUP(B32,СПИСОК!A12:E267,5,FALSE)</f>
        <v>#N/A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19.5" customHeight="1">
      <c r="A33" s="43">
        <v>11</v>
      </c>
      <c r="B33" s="47"/>
      <c r="C33" s="59" t="e">
        <f>VLOOKUP(B33,СПИСОК!A13:E268,2,FALSE)</f>
        <v>#N/A</v>
      </c>
      <c r="D33" s="60" t="e">
        <f>VLOOKUP(B33,СПИСОК!A13:E268,3,FALSE)</f>
        <v>#N/A</v>
      </c>
      <c r="E33" s="60" t="e">
        <f>VLOOKUP(B33,СПИСОК!A13:E268,4,FALSE)</f>
        <v>#N/A</v>
      </c>
      <c r="F33" s="60" t="e">
        <f>VLOOKUP(B33,СПИСОК!A13:E268,5,FALSE)</f>
        <v>#N/A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9.5" customHeight="1">
      <c r="A34" s="43">
        <v>12</v>
      </c>
      <c r="B34" s="47"/>
      <c r="C34" s="59" t="e">
        <f>VLOOKUP(B34,СПИСОК!A14:E269,2,FALSE)</f>
        <v>#N/A</v>
      </c>
      <c r="D34" s="60" t="e">
        <f>VLOOKUP(B34,СПИСОК!A14:E269,3,FALSE)</f>
        <v>#N/A</v>
      </c>
      <c r="E34" s="60" t="e">
        <f>VLOOKUP(B34,СПИСОК!A14:E269,4,FALSE)</f>
        <v>#N/A</v>
      </c>
      <c r="F34" s="60" t="e">
        <f>VLOOKUP(B34,СПИСОК!A14:E269,5,FALSE)</f>
        <v>#N/A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ht="19.5" customHeight="1">
      <c r="A35" s="43">
        <v>13</v>
      </c>
      <c r="B35" s="47"/>
      <c r="C35" s="59" t="e">
        <f>VLOOKUP(B35,СПИСОК!A15:E270,2,FALSE)</f>
        <v>#N/A</v>
      </c>
      <c r="D35" s="60" t="e">
        <f>VLOOKUP(B35,СПИСОК!A15:E270,3,FALSE)</f>
        <v>#N/A</v>
      </c>
      <c r="E35" s="60" t="e">
        <f>VLOOKUP(B35,СПИСОК!A15:E270,4,FALSE)</f>
        <v>#N/A</v>
      </c>
      <c r="F35" s="60" t="e">
        <f>VLOOKUP(B35,СПИСОК!A15:E270,5,FALSE)</f>
        <v>#N/A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19.5" customHeight="1">
      <c r="A36" s="43">
        <v>14</v>
      </c>
      <c r="B36" s="47"/>
      <c r="C36" s="59" t="e">
        <f>VLOOKUP(B36,СПИСОК!A16:E271,2,FALSE)</f>
        <v>#N/A</v>
      </c>
      <c r="D36" s="60" t="e">
        <f>VLOOKUP(B36,СПИСОК!A16:E271,3,FALSE)</f>
        <v>#N/A</v>
      </c>
      <c r="E36" s="60" t="e">
        <f>VLOOKUP(B36,СПИСОК!A16:E271,4,FALSE)</f>
        <v>#N/A</v>
      </c>
      <c r="F36" s="60" t="e">
        <f>VLOOKUP(B36,СПИСОК!A16:E271,5,FALSE)</f>
        <v>#N/A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19.5" customHeight="1">
      <c r="A37" s="58">
        <v>15</v>
      </c>
      <c r="B37" s="69"/>
      <c r="C37" s="59" t="e">
        <f>VLOOKUP(B37,СПИСОК!A17:E272,2,FALSE)</f>
        <v>#N/A</v>
      </c>
      <c r="D37" s="60" t="e">
        <f>VLOOKUP(B37,СПИСОК!A17:E272,3,FALSE)</f>
        <v>#N/A</v>
      </c>
      <c r="E37" s="60" t="e">
        <f>VLOOKUP(B37,СПИСОК!A17:E272,4,FALSE)</f>
        <v>#N/A</v>
      </c>
      <c r="F37" s="60" t="e">
        <f>VLOOKUP(B37,СПИСОК!A17:E272,5,FALSE)</f>
        <v>#N/A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ht="13.5" thickBot="1"/>
    <row r="39" spans="1:6" ht="27" customHeight="1" thickBot="1">
      <c r="A39" s="111" t="s">
        <v>25</v>
      </c>
      <c r="B39" s="46">
        <v>10</v>
      </c>
      <c r="C39" s="66" t="str">
        <f>VLOOKUP(B39,СПИСОК!A4:E957,2,FALSE)</f>
        <v>Овсепян Асатур Арманович</v>
      </c>
      <c r="D39" s="67" t="str">
        <f>VLOOKUP(B39,СПИСОК!A3:E454,3,FALSE)</f>
        <v>1к</v>
      </c>
      <c r="E39" s="76" t="str">
        <f>VLOOKUP(B39,СПИСОК!A3:E454,4,FALSE)</f>
        <v>судья</v>
      </c>
      <c r="F39" s="68" t="str">
        <f>VLOOKUP(B39,СПИСОК!A3:E456,5,FALSE)</f>
        <v>Свердловская УФО</v>
      </c>
    </row>
    <row r="40" spans="1:6" ht="12.75">
      <c r="A40" s="22"/>
      <c r="B40" s="48"/>
      <c r="C40" s="70"/>
      <c r="D40" s="70"/>
      <c r="E40" s="70"/>
      <c r="F40" s="63"/>
    </row>
    <row r="41" spans="1:18" ht="19.5" customHeight="1">
      <c r="A41" s="43">
        <v>1</v>
      </c>
      <c r="B41" s="47"/>
      <c r="C41" s="59" t="e">
        <f>VLOOKUP(B41,СПИСОК!A1:E258,2,FALSE)</f>
        <v>#N/A</v>
      </c>
      <c r="D41" s="60" t="e">
        <f>VLOOKUP(B41,СПИСОК!A1:E258,3,FALSE)</f>
        <v>#N/A</v>
      </c>
      <c r="E41" s="60" t="e">
        <f>VLOOKUP(B41,СПИСОК!A1:E258,4,FALSE)</f>
        <v>#N/A</v>
      </c>
      <c r="F41" s="60" t="e">
        <f>VLOOKUP(B41,СПИСОК!A1:E258,5,FALSE)</f>
        <v>#N/A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9.5" customHeight="1">
      <c r="A42" s="43">
        <v>2</v>
      </c>
      <c r="B42" s="47"/>
      <c r="C42" s="59" t="e">
        <f>VLOOKUP(B42,СПИСОК!A2:E259,2,FALSE)</f>
        <v>#N/A</v>
      </c>
      <c r="D42" s="60" t="e">
        <f>VLOOKUP(B42,СПИСОК!A2:E259,3,FALSE)</f>
        <v>#N/A</v>
      </c>
      <c r="E42" s="60" t="e">
        <f>VLOOKUP(B42,СПИСОК!A2:E259,4,FALSE)</f>
        <v>#N/A</v>
      </c>
      <c r="F42" s="60" t="e">
        <f>VLOOKUP(B42,СПИСОК!A2:E259,5,FALSE)</f>
        <v>#N/A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20.25" customHeight="1">
      <c r="A43" s="43">
        <v>3</v>
      </c>
      <c r="B43" s="47"/>
      <c r="C43" s="59" t="e">
        <f>VLOOKUP(B43,СПИСОК!A3:E260,2,FALSE)</f>
        <v>#N/A</v>
      </c>
      <c r="D43" s="60" t="e">
        <f>VLOOKUP(B43,СПИСОК!A3:E260,3,FALSE)</f>
        <v>#N/A</v>
      </c>
      <c r="E43" s="60" t="e">
        <f>VLOOKUP(B43,СПИСОК!A3:E260,4,FALSE)</f>
        <v>#N/A</v>
      </c>
      <c r="F43" s="60" t="e">
        <f>VLOOKUP(B43,СПИСОК!A3:E260,5,FALSE)</f>
        <v>#N/A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9.5" customHeight="1">
      <c r="A44" s="43">
        <v>4</v>
      </c>
      <c r="B44" s="47"/>
      <c r="C44" s="59" t="e">
        <f>VLOOKUP(B44,СПИСОК!A4:E261,2,FALSE)</f>
        <v>#N/A</v>
      </c>
      <c r="D44" s="60" t="e">
        <f>VLOOKUP(B44,СПИСОК!A4:E261,3,FALSE)</f>
        <v>#N/A</v>
      </c>
      <c r="E44" s="60" t="e">
        <f>VLOOKUP(B44,СПИСОК!A4:E261,4,FALSE)</f>
        <v>#N/A</v>
      </c>
      <c r="F44" s="60" t="e">
        <f>VLOOKUP(B44,СПИСОК!A4:E261,5,FALSE)</f>
        <v>#N/A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19.5" customHeight="1">
      <c r="A45" s="43">
        <v>5</v>
      </c>
      <c r="B45" s="47"/>
      <c r="C45" s="59" t="e">
        <f>VLOOKUP(B45,СПИСОК!A5:E262,2,FALSE)</f>
        <v>#N/A</v>
      </c>
      <c r="D45" s="60" t="e">
        <f>VLOOKUP(B45,СПИСОК!A5:E262,3,FALSE)</f>
        <v>#N/A</v>
      </c>
      <c r="E45" s="60" t="e">
        <f>VLOOKUP(B45,СПИСОК!A5:E262,4,FALSE)</f>
        <v>#N/A</v>
      </c>
      <c r="F45" s="60" t="e">
        <f>VLOOKUP(B45,СПИСОК!A5:E262,5,FALSE)</f>
        <v>#N/A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9.5" customHeight="1">
      <c r="A46" s="43">
        <v>6</v>
      </c>
      <c r="B46" s="47"/>
      <c r="C46" s="59" t="e">
        <f>VLOOKUP(B46,СПИСОК!A6:E263,2,FALSE)</f>
        <v>#N/A</v>
      </c>
      <c r="D46" s="60" t="e">
        <f>VLOOKUP(B46,СПИСОК!A6:E263,3,FALSE)</f>
        <v>#N/A</v>
      </c>
      <c r="E46" s="60" t="e">
        <f>VLOOKUP(B46,СПИСОК!A6:E263,4,FALSE)</f>
        <v>#N/A</v>
      </c>
      <c r="F46" s="60" t="e">
        <f>VLOOKUP(B46,СПИСОК!A6:E263,5,FALSE)</f>
        <v>#N/A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9.5" customHeight="1">
      <c r="A47" s="43">
        <v>7</v>
      </c>
      <c r="B47" s="47"/>
      <c r="C47" s="59" t="e">
        <f>VLOOKUP(B47,СПИСОК!A7:E264,2,FALSE)</f>
        <v>#N/A</v>
      </c>
      <c r="D47" s="60" t="e">
        <f>VLOOKUP(B47,СПИСОК!A7:E264,3,FALSE)</f>
        <v>#N/A</v>
      </c>
      <c r="E47" s="60" t="e">
        <f>VLOOKUP(B47,СПИСОК!A7:E264,4,FALSE)</f>
        <v>#N/A</v>
      </c>
      <c r="F47" s="60" t="e">
        <f>VLOOKUP(B47,СПИСОК!A7:E264,5,FALSE)</f>
        <v>#N/A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19.5" customHeight="1">
      <c r="A48" s="43">
        <v>8</v>
      </c>
      <c r="B48" s="47"/>
      <c r="C48" s="59" t="e">
        <f>VLOOKUP(B48,СПИСОК!A10:E265,2,FALSE)</f>
        <v>#N/A</v>
      </c>
      <c r="D48" s="60" t="e">
        <f>VLOOKUP(B48,СПИСОК!A10:E265,3,FALSE)</f>
        <v>#N/A</v>
      </c>
      <c r="E48" s="60" t="e">
        <f>VLOOKUP(B48,СПИСОК!A10:E265,4,FALSE)</f>
        <v>#N/A</v>
      </c>
      <c r="F48" s="60" t="e">
        <f>VLOOKUP(B48,СПИСОК!A10:E265,5,FALSE)</f>
        <v>#N/A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19.5" customHeight="1">
      <c r="A49" s="43">
        <v>9</v>
      </c>
      <c r="B49" s="47"/>
      <c r="C49" s="59" t="e">
        <f>VLOOKUP(B49,СПИСОК!A11:E266,2,FALSE)</f>
        <v>#N/A</v>
      </c>
      <c r="D49" s="60" t="e">
        <f>VLOOKUP(B49,СПИСОК!A11:E266,3,FALSE)</f>
        <v>#N/A</v>
      </c>
      <c r="E49" s="60" t="e">
        <f>VLOOKUP(B49,СПИСОК!A11:E266,4,FALSE)</f>
        <v>#N/A</v>
      </c>
      <c r="F49" s="60" t="e">
        <f>VLOOKUP(B49,СПИСОК!A11:E266,5,FALSE)</f>
        <v>#N/A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9.5" customHeight="1">
      <c r="A50" s="43">
        <v>10</v>
      </c>
      <c r="B50" s="47"/>
      <c r="C50" s="59" t="e">
        <f>VLOOKUP(B50,СПИСОК!A12:E267,2,FALSE)</f>
        <v>#N/A</v>
      </c>
      <c r="D50" s="60" t="e">
        <f>VLOOKUP(B50,СПИСОК!A12:E267,3,FALSE)</f>
        <v>#N/A</v>
      </c>
      <c r="E50" s="60" t="e">
        <f>VLOOKUP(B50,СПИСОК!A12:E267,4,FALSE)</f>
        <v>#N/A</v>
      </c>
      <c r="F50" s="60" t="e">
        <f>VLOOKUP(B50,СПИСОК!A12:E267,5,FALSE)</f>
        <v>#N/A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19.5" customHeight="1">
      <c r="A51" s="43">
        <v>11</v>
      </c>
      <c r="B51" s="78"/>
      <c r="C51" s="59" t="e">
        <f>VLOOKUP(B51,СПИСОК!A13:E268,2,FALSE)</f>
        <v>#N/A</v>
      </c>
      <c r="D51" s="60" t="e">
        <f>VLOOKUP(B51,СПИСОК!A13:E268,3,FALSE)</f>
        <v>#N/A</v>
      </c>
      <c r="E51" s="60" t="e">
        <f>VLOOKUP(B51,СПИСОК!A13:E268,4,FALSE)</f>
        <v>#N/A</v>
      </c>
      <c r="F51" s="60" t="e">
        <f>VLOOKUP(B51,СПИСОК!A13:E268,5,FALSE)</f>
        <v>#N/A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9.5" customHeight="1">
      <c r="A52" s="43">
        <v>12</v>
      </c>
      <c r="B52" s="47"/>
      <c r="C52" s="59" t="e">
        <f>VLOOKUP(B52,СПИСОК!A14:E269,2,FALSE)</f>
        <v>#N/A</v>
      </c>
      <c r="D52" s="60" t="e">
        <f>VLOOKUP(B52,СПИСОК!A14:E269,3,FALSE)</f>
        <v>#N/A</v>
      </c>
      <c r="E52" s="60" t="e">
        <f>VLOOKUP(B52,СПИСОК!A14:E269,4,FALSE)</f>
        <v>#N/A</v>
      </c>
      <c r="F52" s="60" t="e">
        <f>VLOOKUP(B52,СПИСОК!A14:E269,5,FALSE)</f>
        <v>#N/A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19.5" customHeight="1">
      <c r="A53" s="43">
        <v>13</v>
      </c>
      <c r="B53" s="47"/>
      <c r="C53" s="59" t="e">
        <f>VLOOKUP(B53,СПИСОК!A15:E270,2,FALSE)</f>
        <v>#N/A</v>
      </c>
      <c r="D53" s="60" t="e">
        <f>VLOOKUP(B53,СПИСОК!A15:E270,3,FALSE)</f>
        <v>#N/A</v>
      </c>
      <c r="E53" s="60" t="e">
        <f>VLOOKUP(B53,СПИСОК!A15:E270,4,FALSE)</f>
        <v>#N/A</v>
      </c>
      <c r="F53" s="60" t="e">
        <f>VLOOKUP(B53,СПИСОК!A15:E270,5,FALSE)</f>
        <v>#N/A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19.5" customHeight="1">
      <c r="A54" s="43">
        <v>14</v>
      </c>
      <c r="B54" s="47"/>
      <c r="C54" s="59" t="e">
        <f>VLOOKUP(B54,СПИСОК!A16:E271,2,FALSE)</f>
        <v>#N/A</v>
      </c>
      <c r="D54" s="60" t="e">
        <f>VLOOKUP(B54,СПИСОК!A16:E271,3,FALSE)</f>
        <v>#N/A</v>
      </c>
      <c r="E54" s="60" t="e">
        <f>VLOOKUP(B54,СПИСОК!A16:E271,4,FALSE)</f>
        <v>#N/A</v>
      </c>
      <c r="F54" s="60" t="e">
        <f>VLOOKUP(B54,СПИСОК!A16:E271,5,FALSE)</f>
        <v>#N/A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6" ht="13.5" thickBot="1"/>
    <row r="57" spans="1:6" ht="31.5" customHeight="1" thickBot="1">
      <c r="A57" s="111" t="s">
        <v>15</v>
      </c>
      <c r="B57" s="46">
        <v>6</v>
      </c>
      <c r="C57" s="77" t="str">
        <f>VLOOKUP(B57,СПИСОК!A5:E161,2,FALSE)</f>
        <v>Лузган Борис Степанович</v>
      </c>
      <c r="D57" s="108" t="str">
        <f>VLOOKUP(B57,СПИСОК!A2:E558,3,FALSE)</f>
        <v>ВК</v>
      </c>
      <c r="E57" s="109" t="str">
        <f>VLOOKUP(B57,СПИСОК!A2:E558,4,FALSE)</f>
        <v>судья</v>
      </c>
      <c r="F57" s="110" t="str">
        <f>VLOOKUP(B57,СПИСОК!A2:E650,5,FALSE)</f>
        <v>Свердловская УФО</v>
      </c>
    </row>
    <row r="58" spans="1:5" ht="19.5" customHeight="1">
      <c r="A58" s="22"/>
      <c r="B58" s="48"/>
      <c r="C58" s="44"/>
      <c r="D58" s="44"/>
      <c r="E58" s="44"/>
    </row>
    <row r="59" spans="1:17" ht="19.5" customHeight="1">
      <c r="A59" s="43">
        <v>1</v>
      </c>
      <c r="B59" s="47"/>
      <c r="C59" s="59" t="e">
        <f>VLOOKUP(B59,СПИСОК!A2:E452,2,FALSE)</f>
        <v>#N/A</v>
      </c>
      <c r="D59" s="60" t="e">
        <f>VLOOKUP(B59,СПИСОК!A2:E452,3,FALSE)</f>
        <v>#N/A</v>
      </c>
      <c r="E59" s="60" t="e">
        <f>VLOOKUP(B59,СПИСОК!A2:E452,4,FALSE)</f>
        <v>#N/A</v>
      </c>
      <c r="F59" s="60" t="e">
        <f>VLOOKUP(B59,СПИСОК!A2:E452,5,FALSE)</f>
        <v>#N/A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t="19.5" customHeight="1">
      <c r="A60" s="43">
        <v>2</v>
      </c>
      <c r="B60" s="47"/>
      <c r="C60" s="59" t="e">
        <f>VLOOKUP(B60,СПИСОК!A3:E453,2,FALSE)</f>
        <v>#N/A</v>
      </c>
      <c r="D60" s="60" t="e">
        <f>VLOOKUP(B60,СПИСОК!A3:E453,3,FALSE)</f>
        <v>#N/A</v>
      </c>
      <c r="E60" s="60" t="e">
        <f>VLOOKUP(B60,СПИСОК!A3:E453,4,FALSE)</f>
        <v>#N/A</v>
      </c>
      <c r="F60" s="60" t="e">
        <f>VLOOKUP(B60,СПИСОК!A3:E453,5,FALSE)</f>
        <v>#N/A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ht="19.5" customHeight="1">
      <c r="A61" s="43">
        <v>3</v>
      </c>
      <c r="B61" s="47"/>
      <c r="C61" s="59" t="e">
        <f>VLOOKUP(B61,СПИСОК!A4:E454,2,FALSE)</f>
        <v>#N/A</v>
      </c>
      <c r="D61" s="60" t="e">
        <f>VLOOKUP(B61,СПИСОК!A4:E454,3,FALSE)</f>
        <v>#N/A</v>
      </c>
      <c r="E61" s="60" t="e">
        <f>VLOOKUP(B61,СПИСОК!A4:E454,4,FALSE)</f>
        <v>#N/A</v>
      </c>
      <c r="F61" s="60" t="e">
        <f>VLOOKUP(B61,СПИСОК!A4:E454,5,FALSE)</f>
        <v>#N/A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ht="19.5" customHeight="1">
      <c r="A62" s="43">
        <v>4</v>
      </c>
      <c r="B62" s="47"/>
      <c r="C62" s="59" t="e">
        <f>VLOOKUP(B62,СПИСОК!A5:E455,2,FALSE)</f>
        <v>#N/A</v>
      </c>
      <c r="D62" s="60" t="e">
        <f>VLOOKUP(B62,СПИСОК!A5:E455,3,FALSE)</f>
        <v>#N/A</v>
      </c>
      <c r="E62" s="60" t="e">
        <f>VLOOKUP(B62,СПИСОК!A5:E455,4,FALSE)</f>
        <v>#N/A</v>
      </c>
      <c r="F62" s="60" t="e">
        <f>VLOOKUP(B62,СПИСОК!A5:E455,5,FALSE)</f>
        <v>#N/A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ht="19.5" customHeight="1">
      <c r="A63" s="43">
        <v>5</v>
      </c>
      <c r="B63" s="47"/>
      <c r="C63" s="59" t="e">
        <f>VLOOKUP(B63,СПИСОК!A6:E456,2,FALSE)</f>
        <v>#N/A</v>
      </c>
      <c r="D63" s="60" t="e">
        <f>VLOOKUP(B63,СПИСОК!A6:E456,3,FALSE)</f>
        <v>#N/A</v>
      </c>
      <c r="E63" s="60" t="e">
        <f>VLOOKUP(B63,СПИСОК!A6:E456,4,FALSE)</f>
        <v>#N/A</v>
      </c>
      <c r="F63" s="60" t="e">
        <f>VLOOKUP(B63,СПИСОК!A6:E456,5,FALSE)</f>
        <v>#N/A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19.5" customHeight="1">
      <c r="A64" s="43">
        <v>6</v>
      </c>
      <c r="B64" s="47"/>
      <c r="C64" s="59" t="e">
        <f>VLOOKUP(B64,СПИСОК!A7:E457,2,FALSE)</f>
        <v>#N/A</v>
      </c>
      <c r="D64" s="60" t="e">
        <f>VLOOKUP(B64,СПИСОК!A7:E457,3,FALSE)</f>
        <v>#N/A</v>
      </c>
      <c r="E64" s="60" t="e">
        <f>VLOOKUP(B64,СПИСОК!A7:E457,4,FALSE)</f>
        <v>#N/A</v>
      </c>
      <c r="F64" s="60" t="e">
        <f>VLOOKUP(B64,СПИСОК!A7:E457,5,FALSE)</f>
        <v>#N/A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ht="19.5" customHeight="1">
      <c r="A65" s="43">
        <v>7</v>
      </c>
      <c r="B65" s="47"/>
      <c r="C65" s="59" t="e">
        <f>VLOOKUP(B65,СПИСОК!A10:E458,2,FALSE)</f>
        <v>#N/A</v>
      </c>
      <c r="D65" s="60" t="e">
        <f>VLOOKUP(B65,СПИСОК!A10:E458,3,FALSE)</f>
        <v>#N/A</v>
      </c>
      <c r="E65" s="60" t="e">
        <f>VLOOKUP(B65,СПИСОК!A10:E458,4,FALSE)</f>
        <v>#N/A</v>
      </c>
      <c r="F65" s="60" t="e">
        <f>VLOOKUP(B65,СПИСОК!A10:E458,5,FALSE)</f>
        <v>#N/A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ht="19.5" customHeight="1">
      <c r="A66" s="43">
        <v>8</v>
      </c>
      <c r="B66" s="47"/>
      <c r="C66" s="59" t="e">
        <f>VLOOKUP(B66,СПИСОК!A11:E459,2,FALSE)</f>
        <v>#N/A</v>
      </c>
      <c r="D66" s="60" t="e">
        <f>VLOOKUP(B66,СПИСОК!A11:E459,3,FALSE)</f>
        <v>#N/A</v>
      </c>
      <c r="E66" s="60" t="e">
        <f>VLOOKUP(B66,СПИСОК!A11:E459,4,FALSE)</f>
        <v>#N/A</v>
      </c>
      <c r="F66" s="60" t="e">
        <f>VLOOKUP(B66,СПИСОК!A11:E459,5,FALSE)</f>
        <v>#N/A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ht="19.5" customHeight="1">
      <c r="A67" s="43">
        <v>9</v>
      </c>
      <c r="B67" s="47"/>
      <c r="C67" s="59" t="e">
        <f>VLOOKUP(B67,СПИСОК!A12:E460,2,FALSE)</f>
        <v>#N/A</v>
      </c>
      <c r="D67" s="60" t="e">
        <f>VLOOKUP(B67,СПИСОК!A12:E460,3,FALSE)</f>
        <v>#N/A</v>
      </c>
      <c r="E67" s="60" t="e">
        <f>VLOOKUP(B67,СПИСОК!A12:E460,4,FALSE)</f>
        <v>#N/A</v>
      </c>
      <c r="F67" s="60" t="e">
        <f>VLOOKUP(B67,СПИСОК!A12:E460,5,FALSE)</f>
        <v>#N/A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ht="19.5" customHeight="1">
      <c r="A68" s="43">
        <v>10</v>
      </c>
      <c r="B68" s="78"/>
      <c r="C68" s="59" t="e">
        <f>VLOOKUP(B68,СПИСОК!A13:E461,2,FALSE)</f>
        <v>#N/A</v>
      </c>
      <c r="D68" s="60" t="e">
        <f>VLOOKUP(B68,СПИСОК!A13:E461,3,FALSE)</f>
        <v>#N/A</v>
      </c>
      <c r="E68" s="60" t="e">
        <f>VLOOKUP(B68,СПИСОК!A13:E461,4,FALSE)</f>
        <v>#N/A</v>
      </c>
      <c r="F68" s="60" t="e">
        <f>VLOOKUP(B68,СПИСОК!A13:E461,5,FALSE)</f>
        <v>#N/A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17" ht="19.5" customHeight="1">
      <c r="A69" s="43">
        <v>11</v>
      </c>
      <c r="B69" s="47"/>
      <c r="C69" s="59" t="e">
        <f>VLOOKUP(B69,СПИСОК!A14:E462,2,FALSE)</f>
        <v>#N/A</v>
      </c>
      <c r="D69" s="60" t="e">
        <f>VLOOKUP(B69,СПИСОК!A14:E462,3,FALSE)</f>
        <v>#N/A</v>
      </c>
      <c r="E69" s="60" t="e">
        <f>VLOOKUP(B69,СПИСОК!A14:E462,4,FALSE)</f>
        <v>#N/A</v>
      </c>
      <c r="F69" s="60" t="e">
        <f>VLOOKUP(B69,СПИСОК!A14:E462,5,FALSE)</f>
        <v>#N/A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 ht="19.5" customHeight="1">
      <c r="A70" s="43">
        <v>12</v>
      </c>
      <c r="B70" s="78"/>
      <c r="C70" s="59" t="e">
        <f>VLOOKUP(B70,СПИСОК!A15:E463,2,FALSE)</f>
        <v>#N/A</v>
      </c>
      <c r="D70" s="60" t="e">
        <f>VLOOKUP(B70,СПИСОК!A15:E463,3,FALSE)</f>
        <v>#N/A</v>
      </c>
      <c r="E70" s="60" t="e">
        <f>VLOOKUP(B70,СПИСОК!A15:E463,4,FALSE)</f>
        <v>#N/A</v>
      </c>
      <c r="F70" s="60" t="e">
        <f>VLOOKUP(B70,СПИСОК!A15:E463,5,FALSE)</f>
        <v>#N/A</v>
      </c>
      <c r="G70" s="78"/>
      <c r="H70" s="78"/>
      <c r="I70" s="78"/>
      <c r="J70" s="61"/>
      <c r="K70" s="61"/>
      <c r="L70" s="61"/>
      <c r="M70" s="61"/>
      <c r="N70" s="61"/>
      <c r="O70" s="61"/>
      <c r="P70" s="61"/>
      <c r="Q70" s="61"/>
    </row>
    <row r="71" spans="1:17" ht="19.5" customHeight="1">
      <c r="A71" s="43">
        <v>13</v>
      </c>
      <c r="B71" s="78"/>
      <c r="C71" s="59" t="e">
        <f>VLOOKUP(B71,СПИСОК!A16:E464,2,FALSE)</f>
        <v>#N/A</v>
      </c>
      <c r="D71" s="60" t="e">
        <f>VLOOKUP(B71,СПИСОК!A16:E464,3,FALSE)</f>
        <v>#N/A</v>
      </c>
      <c r="E71" s="60" t="e">
        <f>VLOOKUP(B71,СПИСОК!A16:E464,4,FALSE)</f>
        <v>#N/A</v>
      </c>
      <c r="F71" s="60" t="e">
        <f>VLOOKUP(B71,СПИСОК!A16:E464,5,FALSE)</f>
        <v>#N/A</v>
      </c>
      <c r="G71" s="78"/>
      <c r="H71" s="78"/>
      <c r="I71" s="78"/>
      <c r="J71" s="61"/>
      <c r="K71" s="61"/>
      <c r="L71" s="61"/>
      <c r="M71" s="61"/>
      <c r="N71" s="61"/>
      <c r="O71" s="61"/>
      <c r="P71" s="61"/>
      <c r="Q71" s="61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574218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2019-03-31T10:17:54Z</cp:lastPrinted>
  <dcterms:created xsi:type="dcterms:W3CDTF">1996-10-08T23:32:33Z</dcterms:created>
  <dcterms:modified xsi:type="dcterms:W3CDTF">2019-03-31T10:23:10Z</dcterms:modified>
  <cp:category/>
  <cp:version/>
  <cp:contentType/>
  <cp:contentStatus/>
</cp:coreProperties>
</file>