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ПИСОК" sheetId="1" r:id="rId4"/>
    <sheet state="visible" name="ПО КОВРАМ" sheetId="2" r:id="rId5"/>
    <sheet state="visible" name="Лист3" sheetId="3" r:id="rId6"/>
  </sheets>
  <definedNames/>
  <calcPr/>
</workbook>
</file>

<file path=xl/sharedStrings.xml><?xml version="1.0" encoding="utf-8"?>
<sst xmlns="http://schemas.openxmlformats.org/spreadsheetml/2006/main" count="227" uniqueCount="109">
  <si>
    <t>РАСПРЕДЕЛЕНИЕ СУДЕЙ ПО КОВРАМ</t>
  </si>
  <si>
    <t>ВСЕРОССИЙСКАЯ ФЕДЕРАЦИЯ САМБО</t>
  </si>
  <si>
    <t>КОВЕР 1</t>
  </si>
  <si>
    <t>КОВЕР 2</t>
  </si>
  <si>
    <t>КОВЕР 3</t>
  </si>
  <si>
    <t>Рук. ковра</t>
  </si>
  <si>
    <t>СОСТАВ СУДЕЙСКОЙ КОЛЛЕГИИ</t>
  </si>
  <si>
    <t>Рук. Ковра</t>
  </si>
  <si>
    <t>№ п/п</t>
  </si>
  <si>
    <t>ИНСТРУКЦИЯ</t>
  </si>
  <si>
    <t>Ф.И.О.</t>
  </si>
  <si>
    <t>Суд. категория</t>
  </si>
  <si>
    <t>Должность</t>
  </si>
  <si>
    <t>Регион</t>
  </si>
  <si>
    <r>
      <t xml:space="preserve">В столбце </t>
    </r>
    <r>
      <rPr>
        <rFont val="Arial"/>
        <b/>
        <sz val="10.0"/>
      </rPr>
      <t xml:space="preserve">В </t>
    </r>
    <r>
      <rPr>
        <rFont val="Arial"/>
        <sz val="10.0"/>
      </rPr>
      <t>ставим номер п/п из общего списка судей</t>
    </r>
  </si>
  <si>
    <t>ЛоповокС.</t>
  </si>
  <si>
    <t>гл.судья</t>
  </si>
  <si>
    <t>Кстово</t>
  </si>
  <si>
    <t>Поляков А.</t>
  </si>
  <si>
    <t>гл.секретарь</t>
  </si>
  <si>
    <t>Рязань</t>
  </si>
  <si>
    <t>Сова Б.</t>
  </si>
  <si>
    <t>вк</t>
  </si>
  <si>
    <t>судья</t>
  </si>
  <si>
    <t>Гусев О.</t>
  </si>
  <si>
    <t>Чебоксары</t>
  </si>
  <si>
    <t>Прилепов А.</t>
  </si>
  <si>
    <t>Брянск</t>
  </si>
  <si>
    <t>Далныкин И.</t>
  </si>
  <si>
    <t>Пенза</t>
  </si>
  <si>
    <t>Ветчинников А.</t>
  </si>
  <si>
    <t>Богомолов С.</t>
  </si>
  <si>
    <t>Ильич Д.</t>
  </si>
  <si>
    <t>Гаврюшин Ю.</t>
  </si>
  <si>
    <t>Можаров О.</t>
  </si>
  <si>
    <t>Садуев Сайдамин</t>
  </si>
  <si>
    <t>1к</t>
  </si>
  <si>
    <t>Камачатский ДВФО</t>
  </si>
  <si>
    <t>Гасаналиев Камран</t>
  </si>
  <si>
    <t>мк</t>
  </si>
  <si>
    <t>Вологодская СЗФО</t>
  </si>
  <si>
    <t>Мельников Александр</t>
  </si>
  <si>
    <t>Свердловская УФО</t>
  </si>
  <si>
    <t>Хапай Хамид</t>
  </si>
  <si>
    <t>Р.Адыгея ЮФО</t>
  </si>
  <si>
    <t>Сапожников Сергей</t>
  </si>
  <si>
    <t>Ярославская ЦФО</t>
  </si>
  <si>
    <t>Торосян Седрак</t>
  </si>
  <si>
    <t>Саратовская ПФО</t>
  </si>
  <si>
    <t>Лоптунов Александр</t>
  </si>
  <si>
    <t>Мурманская СЗФО</t>
  </si>
  <si>
    <t>Костылева Наталья</t>
  </si>
  <si>
    <t>Пермский кр ПФО</t>
  </si>
  <si>
    <t>Борщенко Николай</t>
  </si>
  <si>
    <t>Томская  СФО</t>
  </si>
  <si>
    <t>Завалищев Владимир</t>
  </si>
  <si>
    <t>Новосибирская СФО</t>
  </si>
  <si>
    <t>Ильин Геннадий</t>
  </si>
  <si>
    <t>Чебоксары ПФО</t>
  </si>
  <si>
    <t>Мухаметшин Рустам</t>
  </si>
  <si>
    <t>Далныкин Игорь</t>
  </si>
  <si>
    <t>Пенза ПФО</t>
  </si>
  <si>
    <t>Родомакин Юрий</t>
  </si>
  <si>
    <t>Самара ПФО</t>
  </si>
  <si>
    <t>Суханов Михаил</t>
  </si>
  <si>
    <t xml:space="preserve">Косолапов Виктор </t>
  </si>
  <si>
    <t>Ставропольский СКФО</t>
  </si>
  <si>
    <t>Квиташ Сергей</t>
  </si>
  <si>
    <t>Белгородская ЦФО</t>
  </si>
  <si>
    <t>Шарифзянов Марат</t>
  </si>
  <si>
    <t>Татарстан ПФО</t>
  </si>
  <si>
    <t>Сухань Юрий</t>
  </si>
  <si>
    <t>Ростовская ЮФО</t>
  </si>
  <si>
    <t>Чахкиев Ибрагим</t>
  </si>
  <si>
    <t>Ингушетия СКФО</t>
  </si>
  <si>
    <t>Рыбаков Алексей</t>
  </si>
  <si>
    <t>Рюмшин Андрей</t>
  </si>
  <si>
    <t>Тульская ЦФО</t>
  </si>
  <si>
    <t>Богомолов Сергей</t>
  </si>
  <si>
    <t>Рязанская ЦФО</t>
  </si>
  <si>
    <t>Ильич Дмитрий</t>
  </si>
  <si>
    <t>Савельев Сергей</t>
  </si>
  <si>
    <t>Золин Сергей</t>
  </si>
  <si>
    <t>Гаврюшин Юрий</t>
  </si>
  <si>
    <t>Филиппов Андрей</t>
  </si>
  <si>
    <t>Москва</t>
  </si>
  <si>
    <t>Корниенко Максим</t>
  </si>
  <si>
    <t>Морозов Иван</t>
  </si>
  <si>
    <t>Алимов Манар</t>
  </si>
  <si>
    <t>С-Петербург</t>
  </si>
  <si>
    <t>Лоповок Сергей</t>
  </si>
  <si>
    <t>Нижегородская ПФО</t>
  </si>
  <si>
    <t>Юсупов Салах</t>
  </si>
  <si>
    <t>Чеченская Р. СКФО</t>
  </si>
  <si>
    <t>Тайпинов Владислав</t>
  </si>
  <si>
    <t>Алтай СФО</t>
  </si>
  <si>
    <t>Потапов Игорь</t>
  </si>
  <si>
    <t>Краснодарский ЮФО</t>
  </si>
  <si>
    <t>Соколов Тимофей</t>
  </si>
  <si>
    <t>ХМАО УФО</t>
  </si>
  <si>
    <t>Воронов Виктор</t>
  </si>
  <si>
    <t>Курганская УФО</t>
  </si>
  <si>
    <t>Нагаев Раиль</t>
  </si>
  <si>
    <t>Башкортостан ПФО</t>
  </si>
  <si>
    <t>Кораллова Ирина</t>
  </si>
  <si>
    <t>Хот Юнус</t>
  </si>
  <si>
    <t>Адыгея ЮФО</t>
  </si>
  <si>
    <t>Гл. судья, судья ВК</t>
  </si>
  <si>
    <t>КОВЕР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</si>
</sst>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</font>
    <font>
      <b/>
      <sz val="12.0"/>
      <color theme="1"/>
      <name val="Arial"/>
    </font>
    <font>
      <b/>
      <sz val="10.0"/>
      <color theme="1"/>
      <name val="Arial"/>
    </font>
    <font>
      <sz val="10.0"/>
      <color rgb="FFFFFFFF"/>
      <name val="Arial"/>
    </font>
    <font>
      <sz val="10.0"/>
      <color theme="1"/>
      <name val="Arial"/>
    </font>
    <font>
      <b/>
      <sz val="14.0"/>
      <color rgb="FFFF0000"/>
      <name val="Cyrillicold"/>
    </font>
    <font>
      <sz val="14.0"/>
      <color theme="1"/>
      <name val="Arial"/>
    </font>
    <font>
      <b/>
      <i/>
      <sz val="10.0"/>
      <color theme="1"/>
      <name val="Arial"/>
    </font>
    <font/>
    <font>
      <sz val="11.0"/>
      <color theme="1"/>
      <name val="Arial"/>
    </font>
    <font>
      <b/>
      <sz val="12.0"/>
      <color rgb="FFFF0000"/>
      <name val="Arial"/>
    </font>
    <font>
      <sz val="12.0"/>
      <color theme="1"/>
      <name val="Arial"/>
    </font>
    <font>
      <color theme="1"/>
      <name val="Calibri"/>
    </font>
    <font>
      <b/>
      <i/>
      <sz val="12.0"/>
      <color theme="1"/>
      <name val="Century Gothic"/>
    </font>
    <font>
      <sz val="10.0"/>
      <color theme="1"/>
      <name val="Century Gothic"/>
    </font>
    <font>
      <b/>
      <i/>
      <sz val="12.0"/>
      <color theme="1"/>
      <name val="Arial"/>
    </font>
    <font>
      <sz val="12.0"/>
      <color theme="1"/>
      <name val="Century Gothic"/>
    </font>
  </fonts>
  <fills count="4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</fills>
  <borders count="41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  <xf borderId="1" fillId="0" fontId="2" numFmtId="0" xfId="0" applyAlignment="1" applyBorder="1" applyFont="1">
      <alignment shrinkToFit="0" vertical="center" wrapText="0"/>
    </xf>
    <xf borderId="2" fillId="0" fontId="2" numFmtId="0" xfId="0" applyAlignment="1" applyBorder="1" applyFont="1">
      <alignment shrinkToFit="0" vertical="center" wrapText="0"/>
    </xf>
    <xf borderId="0" fillId="0" fontId="3" numFmtId="0" xfId="0" applyAlignment="1" applyFont="1">
      <alignment shrinkToFit="0" vertical="bottom" wrapText="0"/>
    </xf>
    <xf borderId="3" fillId="0" fontId="4" numFmtId="0" xfId="0" applyAlignment="1" applyBorder="1" applyFont="1">
      <alignment shrinkToFit="0" vertical="bottom" wrapText="0"/>
    </xf>
    <xf borderId="0" fillId="0" fontId="5" numFmtId="0" xfId="0" applyAlignment="1" applyFont="1">
      <alignment horizontal="center" shrinkToFit="0" vertical="center" wrapText="0"/>
    </xf>
    <xf borderId="4" fillId="0" fontId="4" numFmtId="0" xfId="0" applyAlignment="1" applyBorder="1" applyFont="1">
      <alignment shrinkToFit="0" vertical="bottom" wrapText="0"/>
    </xf>
    <xf borderId="0" fillId="0" fontId="5" numFmtId="0" xfId="0" applyAlignment="1" applyFont="1">
      <alignment shrinkToFit="0" vertical="center" wrapText="0"/>
    </xf>
    <xf borderId="5" fillId="0" fontId="6" numFmtId="0" xfId="0" applyAlignment="1" applyBorder="1" applyFont="1">
      <alignment horizontal="left" shrinkToFit="0" vertical="center" wrapText="0"/>
    </xf>
    <xf borderId="0" fillId="0" fontId="1" numFmtId="0" xfId="0" applyAlignment="1" applyFont="1">
      <alignment horizontal="center" shrinkToFit="0" vertical="center" wrapText="1"/>
    </xf>
    <xf borderId="6" fillId="0" fontId="1" numFmtId="0" xfId="0" applyAlignment="1" applyBorder="1" applyFont="1">
      <alignment shrinkToFit="0" vertical="bottom" wrapText="0"/>
    </xf>
    <xf borderId="7" fillId="0" fontId="4" numFmtId="0" xfId="0" applyAlignment="1" applyBorder="1" applyFont="1">
      <alignment horizontal="center" shrinkToFit="0" vertical="center" wrapText="0"/>
    </xf>
    <xf borderId="8" fillId="2" fontId="7" numFmtId="0" xfId="0" applyAlignment="1" applyBorder="1" applyFill="1" applyFont="1">
      <alignment horizontal="center" shrinkToFit="0" vertical="center" wrapText="1"/>
    </xf>
    <xf borderId="9" fillId="0" fontId="8" numFmtId="0" xfId="0" applyBorder="1" applyFont="1"/>
    <xf borderId="0" fillId="0" fontId="1" numFmtId="0" xfId="0" applyAlignment="1" applyFont="1">
      <alignment shrinkToFit="0" vertical="bottom" wrapText="0"/>
    </xf>
    <xf borderId="10" fillId="0" fontId="8" numFmtId="0" xfId="0" applyBorder="1" applyFont="1"/>
    <xf borderId="11" fillId="0" fontId="1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center" wrapText="1"/>
    </xf>
    <xf borderId="12" fillId="0" fontId="1" numFmtId="0" xfId="0" applyAlignment="1" applyBorder="1" applyFont="1">
      <alignment shrinkToFit="0" vertical="bottom" wrapText="0"/>
    </xf>
    <xf borderId="0" fillId="0" fontId="4" numFmtId="0" xfId="0" applyAlignment="1" applyFont="1">
      <alignment horizontal="center" shrinkToFit="0" vertical="center" wrapText="1"/>
    </xf>
    <xf borderId="13" fillId="0" fontId="4" numFmtId="0" xfId="0" applyAlignment="1" applyBorder="1" applyFont="1">
      <alignment horizontal="center" shrinkToFit="0" vertical="center" wrapText="0"/>
    </xf>
    <xf borderId="0" fillId="0" fontId="9" numFmtId="0" xfId="0" applyAlignment="1" applyFont="1">
      <alignment shrinkToFit="0" vertical="center" wrapText="1"/>
    </xf>
    <xf borderId="0" fillId="0" fontId="4" numFmtId="49" xfId="0" applyAlignment="1" applyFont="1" applyNumberFormat="1">
      <alignment shrinkToFit="0" vertical="bottom" wrapText="0"/>
    </xf>
    <xf borderId="14" fillId="3" fontId="2" numFmtId="0" xfId="0" applyAlignment="1" applyBorder="1" applyFill="1" applyFont="1">
      <alignment horizontal="center" shrinkToFit="0" vertical="center" wrapText="0"/>
    </xf>
    <xf borderId="0" fillId="0" fontId="10" numFmtId="0" xfId="0" applyAlignment="1" applyFont="1">
      <alignment shrinkToFit="0" vertical="bottom" wrapText="0"/>
    </xf>
    <xf borderId="2" fillId="3" fontId="2" numFmtId="0" xfId="0" applyAlignment="1" applyBorder="1" applyFont="1">
      <alignment horizontal="center" shrinkToFit="0" vertical="center" wrapText="0"/>
    </xf>
    <xf borderId="15" fillId="0" fontId="4" numFmtId="0" xfId="0" applyAlignment="1" applyBorder="1" applyFont="1">
      <alignment horizontal="center" shrinkToFit="0" vertical="center" wrapText="0"/>
    </xf>
    <xf borderId="0" fillId="0" fontId="11" numFmtId="0" xfId="0" applyAlignment="1" applyFont="1">
      <alignment shrinkToFit="0" vertical="bottom" wrapText="0"/>
    </xf>
    <xf borderId="15" fillId="0" fontId="3" numFmtId="0" xfId="0" applyAlignment="1" applyBorder="1" applyFont="1">
      <alignment shrinkToFit="0" vertical="bottom" wrapText="0"/>
    </xf>
    <xf borderId="16" fillId="0" fontId="1" numFmtId="0" xfId="0" applyAlignment="1" applyBorder="1" applyFont="1">
      <alignment shrinkToFit="0" vertical="bottom" wrapText="0"/>
    </xf>
    <xf borderId="17" fillId="3" fontId="2" numFmtId="0" xfId="0" applyAlignment="1" applyBorder="1" applyFont="1">
      <alignment horizontal="center" shrinkToFit="0" vertical="center" wrapText="1"/>
    </xf>
    <xf borderId="15" fillId="0" fontId="11" numFmtId="0" xfId="0" applyAlignment="1" applyBorder="1" applyFont="1">
      <alignment horizontal="left" shrinkToFit="0" vertical="center" wrapText="0"/>
    </xf>
    <xf borderId="18" fillId="3" fontId="2" numFmtId="0" xfId="0" applyAlignment="1" applyBorder="1" applyFont="1">
      <alignment horizontal="center" shrinkToFit="0" vertical="center" wrapText="0"/>
    </xf>
    <xf borderId="6" fillId="0" fontId="4" numFmtId="0" xfId="0" applyAlignment="1" applyBorder="1" applyFont="1">
      <alignment shrinkToFit="0" vertical="bottom" wrapText="0"/>
    </xf>
    <xf borderId="0" fillId="0" fontId="2" numFmtId="0" xfId="0" applyAlignment="1" applyFont="1">
      <alignment shrinkToFit="0" vertical="center" wrapText="0"/>
    </xf>
    <xf borderId="0" fillId="0" fontId="4" numFmtId="0" xfId="0" applyAlignment="1" applyFont="1">
      <alignment shrinkToFit="0" vertical="bottom" wrapText="0"/>
    </xf>
    <xf borderId="16" fillId="0" fontId="4" numFmtId="0" xfId="0" applyAlignment="1" applyBorder="1" applyFont="1">
      <alignment shrinkToFit="0" vertical="bottom" wrapText="0"/>
    </xf>
    <xf borderId="0" fillId="0" fontId="12" numFmtId="0" xfId="0" applyFont="1"/>
    <xf borderId="12" fillId="0" fontId="4" numFmtId="0" xfId="0" applyAlignment="1" applyBorder="1" applyFont="1">
      <alignment shrinkToFit="0" vertical="bottom" wrapText="0"/>
    </xf>
    <xf borderId="6" fillId="0" fontId="11" numFmtId="0" xfId="0" applyAlignment="1" applyBorder="1" applyFont="1">
      <alignment shrinkToFit="0" vertical="bottom" wrapText="0"/>
    </xf>
    <xf borderId="19" fillId="0" fontId="11" numFmtId="0" xfId="0" applyAlignment="1" applyBorder="1" applyFont="1">
      <alignment horizontal="center" shrinkToFit="0" vertical="center" wrapText="0"/>
    </xf>
    <xf borderId="16" fillId="0" fontId="11" numFmtId="0" xfId="0" applyAlignment="1" applyBorder="1" applyFont="1">
      <alignment shrinkToFit="0" vertical="bottom" wrapText="0"/>
    </xf>
    <xf borderId="20" fillId="0" fontId="13" numFmtId="0" xfId="0" applyAlignment="1" applyBorder="1" applyFont="1">
      <alignment horizontal="left" shrinkToFit="0" vertical="bottom" wrapText="0"/>
    </xf>
    <xf borderId="12" fillId="0" fontId="11" numFmtId="0" xfId="0" applyAlignment="1" applyBorder="1" applyFont="1">
      <alignment shrinkToFit="0" vertical="bottom" wrapText="0"/>
    </xf>
    <xf borderId="21" fillId="0" fontId="4" numFmtId="0" xfId="0" applyAlignment="1" applyBorder="1" applyFont="1">
      <alignment shrinkToFit="0" vertical="bottom" wrapText="0"/>
    </xf>
    <xf borderId="22" fillId="0" fontId="14" numFmtId="0" xfId="0" applyAlignment="1" applyBorder="1" applyFont="1">
      <alignment horizontal="center" shrinkToFit="0" vertical="bottom" wrapText="0"/>
    </xf>
    <xf borderId="23" fillId="0" fontId="4" numFmtId="0" xfId="0" applyAlignment="1" applyBorder="1" applyFont="1">
      <alignment shrinkToFit="0" vertical="bottom" wrapText="0"/>
    </xf>
    <xf borderId="24" fillId="0" fontId="14" numFmtId="0" xfId="0" applyAlignment="1" applyBorder="1" applyFont="1">
      <alignment horizontal="center" shrinkToFit="0" vertical="bottom" wrapText="0"/>
    </xf>
    <xf borderId="25" fillId="0" fontId="4" numFmtId="0" xfId="0" applyAlignment="1" applyBorder="1" applyFont="1">
      <alignment shrinkToFit="0" vertical="bottom" wrapText="0"/>
    </xf>
    <xf borderId="26" fillId="0" fontId="14" numFmtId="0" xfId="0" applyAlignment="1" applyBorder="1" applyFont="1">
      <alignment horizontal="center" shrinkToFit="0" vertical="bottom" wrapText="0"/>
    </xf>
    <xf borderId="21" fillId="0" fontId="11" numFmtId="0" xfId="0" applyAlignment="1" applyBorder="1" applyFont="1">
      <alignment shrinkToFit="0" vertical="bottom" wrapText="0"/>
    </xf>
    <xf borderId="23" fillId="0" fontId="11" numFmtId="0" xfId="0" applyAlignment="1" applyBorder="1" applyFont="1">
      <alignment shrinkToFit="0" vertical="bottom" wrapText="0"/>
    </xf>
    <xf borderId="0" fillId="0" fontId="11" numFmtId="0" xfId="0" applyAlignment="1" applyFont="1">
      <alignment shrinkToFit="0" vertical="center" wrapText="0"/>
    </xf>
    <xf borderId="25" fillId="0" fontId="11" numFmtId="0" xfId="0" applyAlignment="1" applyBorder="1" applyFont="1">
      <alignment shrinkToFit="0" vertical="bottom" wrapText="0"/>
    </xf>
    <xf borderId="22" fillId="0" fontId="11" numFmtId="0" xfId="0" applyAlignment="1" applyBorder="1" applyFont="1">
      <alignment horizontal="center" shrinkToFit="0" vertical="center" wrapText="0"/>
    </xf>
    <xf borderId="27" fillId="0" fontId="11" numFmtId="0" xfId="0" applyAlignment="1" applyBorder="1" applyFont="1">
      <alignment horizontal="center" shrinkToFit="0" vertical="center" wrapText="0"/>
    </xf>
    <xf borderId="28" fillId="0" fontId="11" numFmtId="0" xfId="0" applyAlignment="1" applyBorder="1" applyFont="1">
      <alignment shrinkToFit="0" vertical="center" wrapText="0"/>
    </xf>
    <xf borderId="28" fillId="0" fontId="11" numFmtId="0" xfId="0" applyAlignment="1" applyBorder="1" applyFont="1">
      <alignment horizontal="center" shrinkToFit="0" vertical="center" wrapText="0"/>
    </xf>
    <xf borderId="0" fillId="0" fontId="15" numFmtId="0" xfId="0" applyAlignment="1" applyFont="1">
      <alignment shrinkToFit="0" vertical="bottom" wrapText="0"/>
    </xf>
    <xf borderId="29" fillId="0" fontId="11" numFmtId="0" xfId="0" applyAlignment="1" applyBorder="1" applyFont="1">
      <alignment shrinkToFit="0" vertical="center" wrapText="0"/>
    </xf>
    <xf borderId="22" fillId="0" fontId="4" numFmtId="0" xfId="0" applyAlignment="1" applyBorder="1" applyFont="1">
      <alignment horizontal="center" shrinkToFit="0" vertical="bottom" wrapText="0"/>
    </xf>
    <xf borderId="30" fillId="0" fontId="11" numFmtId="0" xfId="0" applyAlignment="1" applyBorder="1" applyFont="1">
      <alignment shrinkToFit="0" vertical="center" wrapText="0"/>
    </xf>
    <xf borderId="20" fillId="0" fontId="4" numFmtId="0" xfId="0" applyAlignment="1" applyBorder="1" applyFont="1">
      <alignment horizontal="center" shrinkToFit="0" vertical="bottom" wrapText="0"/>
    </xf>
    <xf borderId="31" fillId="0" fontId="11" numFmtId="0" xfId="0" applyAlignment="1" applyBorder="1" applyFont="1">
      <alignment horizontal="center" shrinkToFit="0" vertical="center" wrapText="0"/>
    </xf>
    <xf borderId="26" fillId="0" fontId="4" numFmtId="0" xfId="0" applyAlignment="1" applyBorder="1" applyFont="1">
      <alignment horizontal="center" shrinkToFit="0" vertical="bottom" wrapText="0"/>
    </xf>
    <xf borderId="15" fillId="0" fontId="11" numFmtId="0" xfId="0" applyAlignment="1" applyBorder="1" applyFont="1">
      <alignment shrinkToFit="0" vertical="center" wrapText="0"/>
    </xf>
    <xf borderId="15" fillId="0" fontId="11" numFmtId="0" xfId="0" applyAlignment="1" applyBorder="1" applyFont="1">
      <alignment horizontal="center" shrinkToFit="0" vertical="center" wrapText="0"/>
    </xf>
    <xf borderId="0" fillId="0" fontId="16" numFmtId="0" xfId="0" applyAlignment="1" applyFont="1">
      <alignment shrinkToFit="0" vertical="bottom" wrapText="0"/>
    </xf>
    <xf borderId="32" fillId="0" fontId="11" numFmtId="0" xfId="0" applyAlignment="1" applyBorder="1" applyFont="1">
      <alignment shrinkToFit="0" vertical="center" wrapText="0"/>
    </xf>
    <xf borderId="26" fillId="0" fontId="11" numFmtId="0" xfId="0" applyAlignment="1" applyBorder="1" applyFont="1">
      <alignment shrinkToFit="0" vertical="center" wrapText="0"/>
    </xf>
    <xf borderId="19" fillId="0" fontId="14" numFmtId="0" xfId="0" applyAlignment="1" applyBorder="1" applyFont="1">
      <alignment horizontal="center" shrinkToFit="0" vertical="bottom" wrapText="0"/>
    </xf>
    <xf borderId="33" fillId="0" fontId="14" numFmtId="0" xfId="0" applyAlignment="1" applyBorder="1" applyFont="1">
      <alignment horizontal="center" shrinkToFit="0" vertical="bottom" wrapText="0"/>
    </xf>
    <xf borderId="34" fillId="0" fontId="14" numFmtId="0" xfId="0" applyAlignment="1" applyBorder="1" applyFon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0"/>
    </xf>
    <xf borderId="35" fillId="0" fontId="11" numFmtId="0" xfId="0" applyAlignment="1" applyBorder="1" applyFont="1">
      <alignment horizontal="center" shrinkToFit="0" vertical="center" wrapText="0"/>
    </xf>
    <xf borderId="36" fillId="0" fontId="11" numFmtId="0" xfId="0" applyAlignment="1" applyBorder="1" applyFont="1">
      <alignment shrinkToFit="0" vertical="center" wrapText="0"/>
    </xf>
    <xf borderId="31" fillId="0" fontId="14" numFmtId="0" xfId="0" applyAlignment="1" applyBorder="1" applyFont="1">
      <alignment horizontal="center" shrinkToFit="0" vertical="bottom" wrapText="0"/>
    </xf>
    <xf borderId="36" fillId="0" fontId="11" numFmtId="0" xfId="0" applyAlignment="1" applyBorder="1" applyFont="1">
      <alignment horizontal="center" shrinkToFit="0" vertical="center" wrapText="0"/>
    </xf>
    <xf borderId="37" fillId="0" fontId="11" numFmtId="0" xfId="0" applyAlignment="1" applyBorder="1" applyFont="1">
      <alignment shrinkToFit="0" vertical="center" wrapText="0"/>
    </xf>
    <xf borderId="38" fillId="0" fontId="11" numFmtId="0" xfId="0" applyAlignment="1" applyBorder="1" applyFont="1">
      <alignment shrinkToFit="0" vertical="center" wrapText="0"/>
    </xf>
    <xf borderId="0" fillId="0" fontId="11" numFmtId="0" xfId="0" applyAlignment="1" applyFont="1">
      <alignment horizontal="center" shrinkToFit="0" vertical="bottom" wrapText="0"/>
    </xf>
    <xf borderId="39" fillId="0" fontId="13" numFmtId="0" xfId="0" applyAlignment="1" applyBorder="1" applyFont="1">
      <alignment horizontal="left" shrinkToFit="0" vertical="bottom" wrapText="0"/>
    </xf>
    <xf borderId="40" fillId="0" fontId="14" numFmtId="0" xfId="0" applyAlignment="1" applyBorder="1" applyFont="1">
      <alignment horizontal="center" shrinkToFit="0" vertical="bottom" wrapText="0"/>
    </xf>
    <xf borderId="0" fillId="0" fontId="7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11" numFmtId="49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28575</xdr:rowOff>
    </xdr:from>
    <xdr:ext cx="419100" cy="4000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28.57"/>
    <col customWidth="1" min="3" max="3" width="10.57"/>
    <col customWidth="1" min="4" max="4" width="17.86"/>
    <col customWidth="1" min="5" max="5" width="22.0"/>
    <col customWidth="1" min="6" max="6" width="10.43"/>
    <col customWidth="1" min="7" max="26" width="8.0"/>
  </cols>
  <sheetData>
    <row r="1" ht="36.0" customHeight="1">
      <c r="A1" s="7" t="s">
        <v>1</v>
      </c>
      <c r="F1" s="9"/>
      <c r="G1" s="9"/>
      <c r="H1" s="9"/>
      <c r="I1" s="9"/>
      <c r="J1" s="9"/>
      <c r="K1" s="9"/>
      <c r="L1" s="9"/>
      <c r="M1" s="9"/>
      <c r="N1" s="9"/>
    </row>
    <row r="2" ht="53.25" customHeight="1">
      <c r="A2" s="11" t="s">
        <v>6</v>
      </c>
      <c r="C2" s="14" t="str">
        <f>HYPERLINK('[1]реквизиты'!$A$2)</f>
        <v>#REF!</v>
      </c>
      <c r="D2" s="15"/>
      <c r="E2" s="17"/>
      <c r="F2" s="19"/>
    </row>
    <row r="3" ht="17.25" customHeight="1">
      <c r="A3" s="21" t="str">
        <f>HYPERLINK('[1]реквизиты'!$A$3)</f>
        <v>#REF!</v>
      </c>
      <c r="F3" s="23"/>
    </row>
    <row r="4" ht="30.75" customHeight="1">
      <c r="A4" s="25" t="s">
        <v>8</v>
      </c>
      <c r="B4" s="27" t="s">
        <v>10</v>
      </c>
      <c r="C4" s="32" t="s">
        <v>11</v>
      </c>
      <c r="D4" s="27" t="s">
        <v>12</v>
      </c>
      <c r="E4" s="34" t="s">
        <v>13</v>
      </c>
      <c r="F4" s="36"/>
      <c r="G4" s="37"/>
    </row>
    <row r="5" ht="19.5" customHeight="1">
      <c r="A5" s="42">
        <v>1.0</v>
      </c>
      <c r="B5" s="44" t="s">
        <v>15</v>
      </c>
      <c r="C5" s="47" t="str">
        <f>HYPERLINK('[1]реквизиты'!$J$6)</f>
        <v>#REF!</v>
      </c>
      <c r="D5" s="49" t="s">
        <v>16</v>
      </c>
      <c r="E5" s="51" t="s">
        <v>17</v>
      </c>
      <c r="F5" s="54"/>
      <c r="G5" s="37"/>
    </row>
    <row r="6" ht="19.5" customHeight="1">
      <c r="A6" s="56">
        <v>2.0</v>
      </c>
      <c r="B6" s="44" t="s">
        <v>18</v>
      </c>
      <c r="C6" s="47" t="str">
        <f>HYPERLINK('[1]реквизиты'!$J$8)</f>
        <v>#REF!</v>
      </c>
      <c r="D6" s="49" t="s">
        <v>19</v>
      </c>
      <c r="E6" s="51" t="s">
        <v>20</v>
      </c>
      <c r="F6" s="54"/>
      <c r="G6" s="37"/>
      <c r="H6" s="37"/>
    </row>
    <row r="7" ht="19.5" customHeight="1">
      <c r="A7" s="56">
        <v>3.0</v>
      </c>
      <c r="B7" s="60" t="s">
        <v>21</v>
      </c>
      <c r="C7" s="62" t="s">
        <v>22</v>
      </c>
      <c r="D7" s="64" t="s">
        <v>23</v>
      </c>
      <c r="E7" s="66" t="s">
        <v>20</v>
      </c>
      <c r="F7" s="69"/>
      <c r="G7" s="69"/>
      <c r="H7" s="37"/>
    </row>
    <row r="8" ht="21.0" customHeight="1">
      <c r="A8" s="56">
        <v>4.0</v>
      </c>
      <c r="B8" s="44" t="s">
        <v>24</v>
      </c>
      <c r="C8" s="72" t="s">
        <v>22</v>
      </c>
      <c r="D8" s="73" t="s">
        <v>23</v>
      </c>
      <c r="E8" s="74" t="s">
        <v>25</v>
      </c>
      <c r="F8" s="69"/>
      <c r="G8" s="69"/>
      <c r="H8" s="37"/>
      <c r="I8" s="37"/>
    </row>
    <row r="9" ht="19.5" customHeight="1">
      <c r="A9" s="56">
        <v>5.0</v>
      </c>
      <c r="B9" s="44" t="s">
        <v>26</v>
      </c>
      <c r="C9" s="47" t="s">
        <v>22</v>
      </c>
      <c r="D9" s="49" t="s">
        <v>23</v>
      </c>
      <c r="E9" s="51" t="s">
        <v>27</v>
      </c>
      <c r="F9" s="69"/>
      <c r="G9" s="69"/>
      <c r="H9" s="37"/>
      <c r="M9" s="75"/>
    </row>
    <row r="10" ht="19.5" customHeight="1">
      <c r="A10" s="56">
        <v>6.0</v>
      </c>
      <c r="B10" s="44" t="s">
        <v>28</v>
      </c>
      <c r="C10" s="47" t="s">
        <v>22</v>
      </c>
      <c r="D10" s="49" t="s">
        <v>23</v>
      </c>
      <c r="E10" s="51" t="s">
        <v>29</v>
      </c>
      <c r="F10" s="69"/>
      <c r="G10" s="69"/>
      <c r="H10" s="37"/>
    </row>
    <row r="11" ht="19.5" customHeight="1">
      <c r="A11" s="56">
        <v>7.0</v>
      </c>
      <c r="B11" s="44" t="s">
        <v>30</v>
      </c>
      <c r="C11" s="47" t="s">
        <v>22</v>
      </c>
      <c r="D11" s="49" t="s">
        <v>23</v>
      </c>
      <c r="E11" s="51" t="s">
        <v>29</v>
      </c>
      <c r="F11" s="69"/>
      <c r="G11" s="69"/>
      <c r="H11" s="37"/>
    </row>
    <row r="12" ht="19.5" customHeight="1">
      <c r="A12" s="56">
        <v>8.0</v>
      </c>
      <c r="B12" s="44" t="s">
        <v>31</v>
      </c>
      <c r="C12" s="47" t="s">
        <v>22</v>
      </c>
      <c r="D12" s="49" t="s">
        <v>23</v>
      </c>
      <c r="E12" s="51" t="s">
        <v>20</v>
      </c>
      <c r="F12" s="69"/>
      <c r="G12" s="69"/>
      <c r="H12" s="37"/>
    </row>
    <row r="13" ht="19.5" customHeight="1">
      <c r="A13" s="56">
        <v>9.0</v>
      </c>
      <c r="B13" s="44" t="s">
        <v>32</v>
      </c>
      <c r="C13" s="47" t="s">
        <v>22</v>
      </c>
      <c r="D13" s="49" t="s">
        <v>23</v>
      </c>
      <c r="E13" s="51" t="s">
        <v>20</v>
      </c>
      <c r="F13" s="54"/>
      <c r="G13" s="37"/>
    </row>
    <row r="14" ht="19.5" customHeight="1">
      <c r="A14" s="56">
        <v>10.0</v>
      </c>
      <c r="B14" s="44" t="s">
        <v>33</v>
      </c>
      <c r="C14" s="47" t="s">
        <v>22</v>
      </c>
      <c r="D14" s="78" t="s">
        <v>23</v>
      </c>
      <c r="E14" s="51" t="s">
        <v>20</v>
      </c>
      <c r="F14" s="54"/>
      <c r="G14" s="37"/>
    </row>
    <row r="15" ht="19.5" customHeight="1">
      <c r="A15" s="56">
        <v>11.0</v>
      </c>
      <c r="B15" s="44" t="s">
        <v>34</v>
      </c>
      <c r="C15" s="47" t="s">
        <v>22</v>
      </c>
      <c r="D15" s="78" t="s">
        <v>23</v>
      </c>
      <c r="E15" s="51" t="s">
        <v>29</v>
      </c>
      <c r="F15" s="54"/>
      <c r="G15" s="37"/>
    </row>
    <row r="16" ht="19.5" hidden="1" customHeight="1">
      <c r="A16" s="56">
        <v>12.0</v>
      </c>
      <c r="B16" s="44" t="s">
        <v>35</v>
      </c>
      <c r="C16" s="47" t="s">
        <v>36</v>
      </c>
      <c r="D16" s="78" t="s">
        <v>23</v>
      </c>
      <c r="E16" s="51" t="s">
        <v>37</v>
      </c>
      <c r="F16" s="54"/>
      <c r="G16" s="37"/>
    </row>
    <row r="17" ht="19.5" hidden="1" customHeight="1">
      <c r="A17" s="56">
        <v>13.0</v>
      </c>
      <c r="B17" s="44" t="s">
        <v>38</v>
      </c>
      <c r="C17" s="47" t="s">
        <v>39</v>
      </c>
      <c r="D17" s="78" t="s">
        <v>23</v>
      </c>
      <c r="E17" s="51" t="s">
        <v>40</v>
      </c>
      <c r="F17" s="54"/>
      <c r="G17" s="37"/>
    </row>
    <row r="18" ht="19.5" hidden="1" customHeight="1">
      <c r="A18" s="56">
        <v>14.0</v>
      </c>
      <c r="B18" s="44" t="s">
        <v>41</v>
      </c>
      <c r="C18" s="47" t="s">
        <v>39</v>
      </c>
      <c r="D18" s="78" t="s">
        <v>23</v>
      </c>
      <c r="E18" s="51" t="s">
        <v>42</v>
      </c>
      <c r="F18" s="69"/>
      <c r="G18" s="69"/>
    </row>
    <row r="19" ht="19.5" hidden="1" customHeight="1">
      <c r="A19" s="56">
        <v>15.0</v>
      </c>
      <c r="B19" s="44" t="s">
        <v>43</v>
      </c>
      <c r="C19" s="47" t="s">
        <v>39</v>
      </c>
      <c r="D19" s="78" t="s">
        <v>23</v>
      </c>
      <c r="E19" s="51" t="s">
        <v>44</v>
      </c>
      <c r="F19" s="69"/>
      <c r="G19" s="69"/>
    </row>
    <row r="20" ht="19.5" hidden="1" customHeight="1">
      <c r="A20" s="56">
        <v>16.0</v>
      </c>
      <c r="B20" s="44" t="s">
        <v>45</v>
      </c>
      <c r="C20" s="47" t="s">
        <v>39</v>
      </c>
      <c r="D20" s="78" t="s">
        <v>23</v>
      </c>
      <c r="E20" s="51" t="s">
        <v>46</v>
      </c>
      <c r="F20" s="69"/>
      <c r="G20" s="69"/>
    </row>
    <row r="21" ht="19.5" hidden="1" customHeight="1">
      <c r="A21" s="56">
        <v>17.0</v>
      </c>
      <c r="B21" s="44" t="s">
        <v>47</v>
      </c>
      <c r="C21" s="47" t="s">
        <v>22</v>
      </c>
      <c r="D21" s="78" t="s">
        <v>23</v>
      </c>
      <c r="E21" s="51" t="s">
        <v>48</v>
      </c>
      <c r="F21" s="69"/>
      <c r="G21" s="69"/>
    </row>
    <row r="22" ht="19.5" hidden="1" customHeight="1">
      <c r="A22" s="56">
        <v>18.0</v>
      </c>
      <c r="B22" s="44" t="s">
        <v>49</v>
      </c>
      <c r="C22" s="47" t="s">
        <v>39</v>
      </c>
      <c r="D22" s="78" t="s">
        <v>23</v>
      </c>
      <c r="E22" s="51" t="s">
        <v>50</v>
      </c>
      <c r="F22" s="69"/>
      <c r="G22" s="69"/>
    </row>
    <row r="23" ht="19.5" hidden="1" customHeight="1">
      <c r="A23" s="56">
        <v>19.0</v>
      </c>
      <c r="B23" s="44" t="s">
        <v>51</v>
      </c>
      <c r="C23" s="47" t="s">
        <v>39</v>
      </c>
      <c r="D23" s="78" t="s">
        <v>23</v>
      </c>
      <c r="E23" s="51" t="s">
        <v>52</v>
      </c>
      <c r="F23" s="69"/>
      <c r="G23" s="69"/>
    </row>
    <row r="24" ht="19.5" hidden="1" customHeight="1">
      <c r="A24" s="56">
        <v>20.0</v>
      </c>
      <c r="B24" s="44" t="s">
        <v>53</v>
      </c>
      <c r="C24" s="47" t="s">
        <v>36</v>
      </c>
      <c r="D24" s="78" t="s">
        <v>23</v>
      </c>
      <c r="E24" s="51" t="s">
        <v>54</v>
      </c>
      <c r="F24" s="69"/>
      <c r="G24" s="69"/>
    </row>
    <row r="25" ht="19.5" hidden="1" customHeight="1">
      <c r="A25" s="56">
        <v>21.0</v>
      </c>
      <c r="B25" s="44" t="s">
        <v>55</v>
      </c>
      <c r="C25" s="47" t="s">
        <v>36</v>
      </c>
      <c r="D25" s="78" t="s">
        <v>23</v>
      </c>
      <c r="E25" s="51" t="s">
        <v>56</v>
      </c>
      <c r="F25" s="69"/>
      <c r="G25" s="69"/>
    </row>
    <row r="26" ht="19.5" hidden="1" customHeight="1">
      <c r="A26" s="56">
        <v>22.0</v>
      </c>
      <c r="B26" s="44" t="s">
        <v>57</v>
      </c>
      <c r="C26" s="47" t="s">
        <v>36</v>
      </c>
      <c r="D26" s="78" t="s">
        <v>23</v>
      </c>
      <c r="E26" s="51" t="s">
        <v>58</v>
      </c>
      <c r="F26" s="69"/>
      <c r="G26" s="69"/>
    </row>
    <row r="27" ht="19.5" hidden="1" customHeight="1">
      <c r="A27" s="56">
        <v>23.0</v>
      </c>
      <c r="B27" s="83" t="s">
        <v>59</v>
      </c>
      <c r="C27" s="72" t="s">
        <v>39</v>
      </c>
      <c r="D27" s="78" t="s">
        <v>23</v>
      </c>
      <c r="E27" s="74" t="s">
        <v>52</v>
      </c>
      <c r="F27" s="69"/>
      <c r="G27" s="69"/>
    </row>
    <row r="28" ht="19.5" hidden="1" customHeight="1">
      <c r="A28" s="65">
        <v>24.0</v>
      </c>
      <c r="B28" s="44" t="s">
        <v>60</v>
      </c>
      <c r="C28" s="47" t="s">
        <v>36</v>
      </c>
      <c r="D28" s="78" t="s">
        <v>23</v>
      </c>
      <c r="E28" s="51" t="s">
        <v>61</v>
      </c>
      <c r="F28" s="54"/>
      <c r="G28" s="37"/>
    </row>
    <row r="29" ht="19.5" hidden="1" customHeight="1">
      <c r="A29" s="42">
        <v>25.0</v>
      </c>
      <c r="B29" s="44" t="s">
        <v>62</v>
      </c>
      <c r="C29" s="47" t="s">
        <v>22</v>
      </c>
      <c r="D29" s="78" t="s">
        <v>23</v>
      </c>
      <c r="E29" s="51" t="s">
        <v>63</v>
      </c>
      <c r="F29" s="54"/>
      <c r="G29" s="37"/>
    </row>
    <row r="30" ht="19.5" hidden="1" customHeight="1">
      <c r="A30" s="56">
        <v>26.0</v>
      </c>
      <c r="B30" s="83" t="s">
        <v>64</v>
      </c>
      <c r="C30" s="72" t="s">
        <v>36</v>
      </c>
      <c r="D30" s="84" t="s">
        <v>23</v>
      </c>
      <c r="E30" s="74" t="s">
        <v>42</v>
      </c>
      <c r="F30" s="54"/>
      <c r="G30" s="37"/>
    </row>
    <row r="31" ht="19.5" hidden="1" customHeight="1">
      <c r="A31" s="56">
        <v>27.0</v>
      </c>
      <c r="B31" s="83" t="s">
        <v>65</v>
      </c>
      <c r="C31" s="72" t="s">
        <v>36</v>
      </c>
      <c r="D31" s="78" t="s">
        <v>23</v>
      </c>
      <c r="E31" s="74" t="s">
        <v>66</v>
      </c>
      <c r="F31" s="54"/>
      <c r="G31" s="37"/>
    </row>
    <row r="32" ht="19.5" hidden="1" customHeight="1">
      <c r="A32" s="56">
        <v>28.0</v>
      </c>
      <c r="B32" s="44" t="s">
        <v>67</v>
      </c>
      <c r="C32" s="47" t="s">
        <v>36</v>
      </c>
      <c r="D32" s="78" t="s">
        <v>23</v>
      </c>
      <c r="E32" s="51" t="s">
        <v>68</v>
      </c>
      <c r="F32" s="54"/>
    </row>
    <row r="33" ht="19.5" hidden="1" customHeight="1">
      <c r="A33" s="56">
        <v>29.0</v>
      </c>
      <c r="B33" s="44" t="s">
        <v>69</v>
      </c>
      <c r="C33" s="47" t="s">
        <v>22</v>
      </c>
      <c r="D33" s="78" t="s">
        <v>23</v>
      </c>
      <c r="E33" s="51" t="s">
        <v>70</v>
      </c>
      <c r="F33" s="54"/>
      <c r="G33" s="37"/>
    </row>
    <row r="34" ht="19.5" hidden="1" customHeight="1">
      <c r="A34" s="56">
        <v>30.0</v>
      </c>
      <c r="B34" s="83" t="s">
        <v>71</v>
      </c>
      <c r="C34" s="72" t="s">
        <v>36</v>
      </c>
      <c r="D34" s="78" t="s">
        <v>23</v>
      </c>
      <c r="E34" s="74" t="s">
        <v>72</v>
      </c>
      <c r="F34" s="54"/>
      <c r="G34" s="37"/>
    </row>
    <row r="35" ht="19.5" hidden="1" customHeight="1">
      <c r="A35" s="65">
        <v>31.0</v>
      </c>
      <c r="B35" s="44" t="s">
        <v>73</v>
      </c>
      <c r="C35" s="47" t="s">
        <v>36</v>
      </c>
      <c r="D35" s="78" t="s">
        <v>23</v>
      </c>
      <c r="E35" s="51" t="s">
        <v>74</v>
      </c>
      <c r="F35" s="54"/>
      <c r="G35" s="37"/>
    </row>
    <row r="36" ht="19.5" hidden="1" customHeight="1">
      <c r="A36" s="42">
        <v>32.0</v>
      </c>
      <c r="B36" s="44" t="s">
        <v>75</v>
      </c>
      <c r="C36" s="47" t="s">
        <v>39</v>
      </c>
      <c r="D36" s="78" t="s">
        <v>23</v>
      </c>
      <c r="E36" s="51" t="s">
        <v>58</v>
      </c>
      <c r="F36" s="54"/>
      <c r="G36" s="37"/>
    </row>
    <row r="37" ht="17.25" hidden="1" customHeight="1">
      <c r="A37" s="56">
        <v>33.0</v>
      </c>
      <c r="B37" s="83" t="s">
        <v>76</v>
      </c>
      <c r="C37" s="72" t="s">
        <v>22</v>
      </c>
      <c r="D37" s="84" t="s">
        <v>23</v>
      </c>
      <c r="E37" s="74" t="s">
        <v>77</v>
      </c>
      <c r="F37" s="37"/>
      <c r="G37" s="37"/>
    </row>
    <row r="38" ht="17.25" hidden="1" customHeight="1">
      <c r="A38" s="56">
        <v>34.0</v>
      </c>
      <c r="B38" s="83" t="s">
        <v>78</v>
      </c>
      <c r="C38" s="72" t="s">
        <v>22</v>
      </c>
      <c r="D38" s="78" t="s">
        <v>23</v>
      </c>
      <c r="E38" s="74" t="s">
        <v>79</v>
      </c>
    </row>
    <row r="39" ht="17.25" hidden="1" customHeight="1">
      <c r="A39" s="56">
        <v>35.0</v>
      </c>
      <c r="B39" s="44" t="s">
        <v>80</v>
      </c>
      <c r="C39" s="47" t="s">
        <v>36</v>
      </c>
      <c r="D39" s="78" t="s">
        <v>23</v>
      </c>
      <c r="E39" s="51" t="s">
        <v>79</v>
      </c>
    </row>
    <row r="40" ht="17.25" hidden="1" customHeight="1">
      <c r="A40" s="56">
        <v>36.0</v>
      </c>
      <c r="B40" s="44" t="s">
        <v>81</v>
      </c>
      <c r="C40" s="47" t="s">
        <v>36</v>
      </c>
      <c r="D40" s="78" t="s">
        <v>23</v>
      </c>
      <c r="E40" s="51" t="s">
        <v>79</v>
      </c>
      <c r="F40" s="85"/>
    </row>
    <row r="41" ht="17.25" hidden="1" customHeight="1">
      <c r="A41" s="56">
        <v>37.0</v>
      </c>
      <c r="B41" s="83" t="s">
        <v>82</v>
      </c>
      <c r="C41" s="72" t="s">
        <v>22</v>
      </c>
      <c r="D41" s="78" t="s">
        <v>23</v>
      </c>
      <c r="E41" s="74" t="s">
        <v>79</v>
      </c>
    </row>
    <row r="42" ht="17.25" hidden="1" customHeight="1">
      <c r="A42" s="65">
        <v>38.0</v>
      </c>
      <c r="B42" s="44" t="s">
        <v>83</v>
      </c>
      <c r="C42" s="47" t="s">
        <v>22</v>
      </c>
      <c r="D42" s="78" t="s">
        <v>23</v>
      </c>
      <c r="E42" s="51" t="s">
        <v>79</v>
      </c>
    </row>
    <row r="43" ht="17.25" hidden="1" customHeight="1">
      <c r="A43" s="42">
        <v>39.0</v>
      </c>
      <c r="B43" s="44" t="s">
        <v>84</v>
      </c>
      <c r="C43" s="47" t="s">
        <v>39</v>
      </c>
      <c r="D43" s="78" t="s">
        <v>23</v>
      </c>
      <c r="E43" s="51" t="s">
        <v>85</v>
      </c>
    </row>
    <row r="44" ht="17.25" hidden="1" customHeight="1">
      <c r="A44" s="56">
        <v>40.0</v>
      </c>
      <c r="B44" s="83" t="s">
        <v>86</v>
      </c>
      <c r="C44" s="72" t="s">
        <v>39</v>
      </c>
      <c r="D44" s="84" t="s">
        <v>23</v>
      </c>
      <c r="E44" s="74" t="s">
        <v>85</v>
      </c>
    </row>
    <row r="45" ht="17.25" hidden="1" customHeight="1">
      <c r="A45" s="56">
        <v>41.0</v>
      </c>
      <c r="B45" s="83" t="s">
        <v>87</v>
      </c>
      <c r="C45" s="72" t="s">
        <v>22</v>
      </c>
      <c r="D45" s="78" t="s">
        <v>23</v>
      </c>
      <c r="E45" s="74" t="s">
        <v>85</v>
      </c>
    </row>
    <row r="46" ht="17.25" hidden="1" customHeight="1">
      <c r="A46" s="65">
        <v>42.0</v>
      </c>
      <c r="B46" s="44" t="s">
        <v>88</v>
      </c>
      <c r="C46" s="47" t="s">
        <v>22</v>
      </c>
      <c r="D46" s="78" t="s">
        <v>23</v>
      </c>
      <c r="E46" s="51" t="s">
        <v>89</v>
      </c>
    </row>
    <row r="47" ht="17.25" hidden="1" customHeight="1">
      <c r="A47" s="42">
        <v>43.0</v>
      </c>
      <c r="B47" s="44" t="s">
        <v>90</v>
      </c>
      <c r="C47" s="47" t="s">
        <v>22</v>
      </c>
      <c r="D47" s="78" t="s">
        <v>23</v>
      </c>
      <c r="E47" s="51" t="s">
        <v>91</v>
      </c>
    </row>
    <row r="48" ht="17.25" hidden="1" customHeight="1">
      <c r="A48" s="56">
        <v>44.0</v>
      </c>
      <c r="B48" s="83" t="s">
        <v>92</v>
      </c>
      <c r="C48" s="72" t="s">
        <v>22</v>
      </c>
      <c r="D48" s="84" t="s">
        <v>23</v>
      </c>
      <c r="E48" s="74" t="s">
        <v>93</v>
      </c>
    </row>
    <row r="49" ht="17.25" hidden="1" customHeight="1">
      <c r="A49" s="56">
        <v>45.0</v>
      </c>
      <c r="B49" s="83" t="s">
        <v>94</v>
      </c>
      <c r="C49" s="72" t="s">
        <v>36</v>
      </c>
      <c r="D49" s="78" t="s">
        <v>23</v>
      </c>
      <c r="E49" s="74" t="s">
        <v>95</v>
      </c>
    </row>
    <row r="50" ht="17.25" hidden="1" customHeight="1">
      <c r="A50" s="56">
        <v>46.0</v>
      </c>
      <c r="B50" s="44" t="s">
        <v>96</v>
      </c>
      <c r="C50" s="47" t="s">
        <v>22</v>
      </c>
      <c r="D50" s="78" t="s">
        <v>23</v>
      </c>
      <c r="E50" s="51" t="s">
        <v>97</v>
      </c>
    </row>
    <row r="51" ht="17.25" hidden="1" customHeight="1">
      <c r="A51" s="56">
        <v>47.0</v>
      </c>
      <c r="B51" s="44" t="s">
        <v>98</v>
      </c>
      <c r="C51" s="47" t="s">
        <v>22</v>
      </c>
      <c r="D51" s="78" t="s">
        <v>23</v>
      </c>
      <c r="E51" s="51" t="s">
        <v>99</v>
      </c>
    </row>
    <row r="52" ht="17.25" hidden="1" customHeight="1">
      <c r="A52" s="56">
        <v>48.0</v>
      </c>
      <c r="B52" s="44" t="s">
        <v>100</v>
      </c>
      <c r="C52" s="47" t="s">
        <v>36</v>
      </c>
      <c r="D52" s="78" t="s">
        <v>23</v>
      </c>
      <c r="E52" s="51" t="s">
        <v>101</v>
      </c>
    </row>
    <row r="53" ht="17.25" hidden="1" customHeight="1">
      <c r="A53" s="56">
        <v>49.0</v>
      </c>
      <c r="B53" s="44" t="s">
        <v>102</v>
      </c>
      <c r="C53" s="47" t="s">
        <v>22</v>
      </c>
      <c r="D53" s="78" t="s">
        <v>23</v>
      </c>
      <c r="E53" s="51" t="s">
        <v>103</v>
      </c>
    </row>
    <row r="54" ht="17.25" hidden="1" customHeight="1">
      <c r="A54" s="56">
        <v>50.0</v>
      </c>
      <c r="B54" s="44" t="s">
        <v>104</v>
      </c>
      <c r="C54" s="47" t="s">
        <v>22</v>
      </c>
      <c r="D54" s="78" t="s">
        <v>23</v>
      </c>
      <c r="E54" s="51" t="s">
        <v>85</v>
      </c>
    </row>
    <row r="55" ht="17.25" hidden="1" customHeight="1">
      <c r="A55" s="56">
        <v>51.0</v>
      </c>
      <c r="B55" s="44" t="s">
        <v>105</v>
      </c>
      <c r="C55" s="47" t="s">
        <v>39</v>
      </c>
      <c r="D55" s="78" t="s">
        <v>23</v>
      </c>
      <c r="E55" s="51" t="s">
        <v>106</v>
      </c>
    </row>
    <row r="56" ht="17.25" hidden="1" customHeight="1">
      <c r="A56" s="56">
        <v>52.0</v>
      </c>
      <c r="B56" s="44"/>
      <c r="C56" s="47"/>
      <c r="D56" s="78" t="s">
        <v>23</v>
      </c>
      <c r="E56" s="51"/>
    </row>
    <row r="57" ht="17.25" hidden="1" customHeight="1">
      <c r="A57" s="56">
        <v>53.0</v>
      </c>
      <c r="B57" s="44"/>
      <c r="C57" s="47"/>
      <c r="D57" s="78" t="s">
        <v>23</v>
      </c>
      <c r="E57" s="51"/>
    </row>
    <row r="58" ht="17.25" hidden="1" customHeight="1">
      <c r="A58" s="56">
        <v>54.0</v>
      </c>
      <c r="B58" s="44"/>
      <c r="C58" s="47"/>
      <c r="D58" s="78" t="s">
        <v>23</v>
      </c>
      <c r="E58" s="51"/>
    </row>
    <row r="59" ht="12.75" customHeight="1">
      <c r="C59" s="24"/>
    </row>
    <row r="60" ht="12.75" customHeight="1">
      <c r="C60" s="24"/>
    </row>
    <row r="61" ht="12.75" customHeight="1">
      <c r="C61" s="24"/>
    </row>
    <row r="62" ht="12.75" customHeight="1">
      <c r="C62" s="24"/>
    </row>
    <row r="63" ht="15.75" customHeight="1">
      <c r="A63" s="86" t="s">
        <v>107</v>
      </c>
      <c r="B63" s="16"/>
      <c r="C63" s="87"/>
      <c r="D63" s="29"/>
      <c r="E63" s="60" t="str">
        <f>'[1]реквизиты'!$G$7</f>
        <v>#REF!</v>
      </c>
    </row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A1:E1"/>
    <mergeCell ref="A2:B2"/>
    <mergeCell ref="C2:E2"/>
    <mergeCell ref="A3:E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57"/>
    <col customWidth="1" min="2" max="2" width="2.57"/>
    <col customWidth="1" min="3" max="3" width="37.14"/>
    <col customWidth="1" min="4" max="4" width="8.0"/>
    <col customWidth="1" min="5" max="5" width="17.43"/>
    <col customWidth="1" min="6" max="6" width="14.0"/>
    <col customWidth="1" min="7" max="9" width="8.0"/>
    <col customWidth="1" min="10" max="10" width="50.43"/>
    <col customWidth="1" min="11" max="26" width="8.0"/>
  </cols>
  <sheetData>
    <row r="1" ht="42.0" customHeight="1">
      <c r="A1" s="2" t="s">
        <v>0</v>
      </c>
    </row>
    <row r="2" ht="16.5" customHeight="1"/>
    <row r="3" ht="27.75" customHeight="1">
      <c r="A3" s="4" t="s">
        <v>2</v>
      </c>
      <c r="B3" s="5"/>
      <c r="C3" s="10" t="str">
        <f>VLOOKUP(B3,'СПИСОК'!A3:E106,2,FALSE)</f>
        <v>#N/A</v>
      </c>
      <c r="D3" s="13" t="str">
        <f>VLOOKUP(B3,'СПИСОК'!A1:E90,3,FALSE)</f>
        <v>#N/A</v>
      </c>
      <c r="E3" s="13" t="str">
        <f>VLOOKUP(B3,'СПИСОК'!A2:E106,4,FALSE)</f>
        <v>#N/A</v>
      </c>
      <c r="F3" s="22" t="str">
        <f>VLOOKUP(B3,'СПИСОК'!A2:E108,5,FALSE)</f>
        <v>#N/A</v>
      </c>
      <c r="H3" s="24"/>
      <c r="J3" s="26" t="s">
        <v>9</v>
      </c>
      <c r="K3" s="26"/>
    </row>
    <row r="4" ht="12.75" customHeight="1">
      <c r="B4" s="5"/>
      <c r="H4" s="24"/>
    </row>
    <row r="5" ht="19.5" customHeight="1">
      <c r="A5" s="28">
        <v>1.0</v>
      </c>
      <c r="B5" s="30"/>
      <c r="C5" s="33" t="str">
        <f>VLOOKUP(B5,'СПИСОК'!A2:E208,2,FALSE)</f>
        <v>#N/A</v>
      </c>
      <c r="D5" s="28" t="str">
        <f>VLOOKUP(B5,'СПИСОК'!A1:E208,3,FALSE)</f>
        <v>#N/A</v>
      </c>
      <c r="E5" s="28" t="str">
        <f>VLOOKUP(B5,'СПИСОК'!A1:E208,4,FALSE)</f>
        <v>#N/A</v>
      </c>
      <c r="F5" s="28" t="str">
        <f>VLOOKUP(B5,'СПИСОК'!A1:E102,5,FALSE)</f>
        <v>#N/A</v>
      </c>
      <c r="H5" s="24"/>
      <c r="J5" s="39" t="s">
        <v>14</v>
      </c>
    </row>
    <row r="6" ht="19.5" customHeight="1">
      <c r="A6" s="28">
        <v>2.0</v>
      </c>
      <c r="B6" s="30"/>
      <c r="C6" s="33" t="str">
        <f>VLOOKUP(B6,'СПИСОК'!A2:E103,2,FALSE)</f>
        <v>#N/A</v>
      </c>
      <c r="D6" s="28" t="str">
        <f>VLOOKUP(B6,'СПИСОК'!A1:E209,3,FALSE)</f>
        <v>#N/A</v>
      </c>
      <c r="E6" s="28" t="str">
        <f>VLOOKUP(B6,'СПИСОК'!A1:E208,4,FALSE)</f>
        <v>#N/A</v>
      </c>
      <c r="F6" s="28" t="str">
        <f>VLOOKUP(B6,'СПИСОК'!A1:E208,5,FALSE)</f>
        <v>#N/A</v>
      </c>
      <c r="H6" s="24"/>
    </row>
    <row r="7" ht="19.5" customHeight="1">
      <c r="A7" s="28">
        <v>3.0</v>
      </c>
      <c r="B7" s="30"/>
      <c r="C7" s="33" t="str">
        <f>VLOOKUP(B7,'СПИСОК'!A2:E300,2,FALSE)</f>
        <v>#N/A</v>
      </c>
      <c r="D7" s="28" t="str">
        <f>VLOOKUP(B7,'СПИСОК'!A1:E208,3,FALSE)</f>
        <v>#N/A</v>
      </c>
      <c r="E7" s="28" t="str">
        <f>VLOOKUP(B7,'СПИСОК'!A1:E208,4,FALSE)</f>
        <v>#N/A</v>
      </c>
      <c r="F7" s="28" t="str">
        <f>VLOOKUP(B7,'СПИСОК'!A1:E208,5,FALSE)</f>
        <v>#N/A</v>
      </c>
      <c r="H7" s="24"/>
    </row>
    <row r="8" ht="19.5" customHeight="1">
      <c r="A8" s="28">
        <v>4.0</v>
      </c>
      <c r="B8" s="30"/>
      <c r="C8" s="33" t="str">
        <f>VLOOKUP(B8,'СПИСОК'!A2:E301,2,FALSE)</f>
        <v>#N/A</v>
      </c>
      <c r="D8" s="28" t="str">
        <f>VLOOKUP(B8,'СПИСОК'!A1:E208,3,FALSE)</f>
        <v>#N/A</v>
      </c>
      <c r="E8" s="28" t="str">
        <f>VLOOKUP(B8,'СПИСОК'!A1:E208,4,FALSE)</f>
        <v>#N/A</v>
      </c>
      <c r="F8" s="28" t="str">
        <f>VLOOKUP(B8,'СПИСОК'!A1:E208,5,FALSE)</f>
        <v>#N/A</v>
      </c>
      <c r="H8" s="24"/>
    </row>
    <row r="9" ht="19.5" customHeight="1">
      <c r="A9" s="28">
        <v>5.0</v>
      </c>
      <c r="B9" s="30"/>
      <c r="C9" s="33" t="str">
        <f>VLOOKUP(B9,'СПИСОК'!A2:E302,2,FALSE)</f>
        <v>#N/A</v>
      </c>
      <c r="D9" s="28" t="str">
        <f>VLOOKUP(B9,'СПИСОК'!A1:E208,3,FALSE)</f>
        <v>#N/A</v>
      </c>
      <c r="E9" s="28" t="str">
        <f>VLOOKUP(B9,'СПИСОК'!A1:E208,4,FALSE)</f>
        <v>#N/A</v>
      </c>
      <c r="F9" s="28" t="str">
        <f>VLOOKUP(B9,'СПИСОК'!A1:E208,5,FALSE)</f>
        <v>#N/A</v>
      </c>
      <c r="H9" s="24"/>
    </row>
    <row r="10" ht="19.5" customHeight="1">
      <c r="A10" s="28">
        <v>6.0</v>
      </c>
      <c r="B10" s="30"/>
      <c r="C10" s="33" t="str">
        <f>VLOOKUP(B10,'СПИСОК'!A1:E31,2,FALSE)</f>
        <v>#N/A</v>
      </c>
      <c r="D10" s="28" t="str">
        <f>VLOOKUP(B10,'СПИСОК'!A1:E208,3,FALSE)</f>
        <v>#N/A</v>
      </c>
      <c r="E10" s="28" t="str">
        <f>VLOOKUP(B10,'СПИСОК'!A1:E208,4,FALSE)</f>
        <v>#N/A</v>
      </c>
      <c r="F10" s="28" t="str">
        <f>VLOOKUP(B10,'СПИСОК'!A2:E208,5,FALSE)</f>
        <v>#N/A</v>
      </c>
      <c r="H10" s="24"/>
    </row>
    <row r="11" ht="19.5" customHeight="1">
      <c r="A11" s="28">
        <v>7.0</v>
      </c>
      <c r="B11" s="30"/>
      <c r="C11" s="33" t="str">
        <f>VLOOKUP(B11,'СПИСОК'!A1:E304,2,FALSE)</f>
        <v>#N/A</v>
      </c>
      <c r="D11" s="28" t="str">
        <f>VLOOKUP(B11,'СПИСОК'!A1:E208,3,FALSE)</f>
        <v>#N/A</v>
      </c>
      <c r="E11" s="28" t="str">
        <f>VLOOKUP(B11,'СПИСОК'!A1:E208,4,FALSE)</f>
        <v>#N/A</v>
      </c>
      <c r="F11" s="28" t="str">
        <f>VLOOKUP(B11,'СПИСОК'!A1:E208,5,FALSE)</f>
        <v>#N/A</v>
      </c>
      <c r="H11" s="24"/>
    </row>
    <row r="12" ht="19.5" customHeight="1">
      <c r="A12" s="28">
        <v>8.0</v>
      </c>
      <c r="B12" s="30"/>
      <c r="C12" s="33" t="str">
        <f>VLOOKUP(B12,'СПИСОК'!A1:E305,2,FALSE)</f>
        <v>#N/A</v>
      </c>
      <c r="D12" s="28" t="str">
        <f>VLOOKUP(B12,'СПИСОК'!A1:E208,3,FALSE)</f>
        <v>#N/A</v>
      </c>
      <c r="E12" s="28" t="str">
        <f>VLOOKUP(B12,'СПИСОК'!A1:E208,4,FALSE)</f>
        <v>#N/A</v>
      </c>
      <c r="F12" s="28" t="str">
        <f>VLOOKUP(B12,'СПИСОК'!A1:E305,5,FALSE)</f>
        <v>#N/A</v>
      </c>
      <c r="H12" s="24"/>
    </row>
    <row r="13" ht="19.5" customHeight="1">
      <c r="A13" s="28">
        <v>9.0</v>
      </c>
      <c r="B13" s="30"/>
      <c r="C13" s="33" t="str">
        <f>VLOOKUP(B13,'СПИСОК'!A1:E200,2,FALSE)</f>
        <v>#N/A</v>
      </c>
      <c r="D13" s="28" t="str">
        <f>VLOOKUP(B13,'СПИСОК'!A1:E208,3,FALSE)</f>
        <v>#N/A</v>
      </c>
      <c r="E13" s="28" t="str">
        <f>VLOOKUP(B13,'СПИСОК'!A1:E208,4,FALSE)</f>
        <v>#N/A</v>
      </c>
      <c r="F13" s="28" t="str">
        <f>VLOOKUP(B13,'СПИСОК'!A1:E306,5,FALSE)</f>
        <v>#N/A</v>
      </c>
      <c r="H13" s="24"/>
    </row>
    <row r="14" ht="19.5" customHeight="1">
      <c r="A14" s="28">
        <v>10.0</v>
      </c>
      <c r="B14" s="30"/>
      <c r="C14" s="33" t="str">
        <f>VLOOKUP(B14,'СПИСОК'!A1:E307,2,FALSE)</f>
        <v>#N/A</v>
      </c>
      <c r="D14" s="28" t="str">
        <f>VLOOKUP(B14,'СПИСОК'!A1:E208,3,FALSE)</f>
        <v>#N/A</v>
      </c>
      <c r="E14" s="28" t="str">
        <f>VLOOKUP(B14,'СПИСОК'!A1:E208,4,FALSE)</f>
        <v>#N/A</v>
      </c>
      <c r="F14" s="28" t="str">
        <f>VLOOKUP(B14,'СПИСОК'!A1:E307,5,FALSE)</f>
        <v>#N/A</v>
      </c>
      <c r="H14" s="24"/>
    </row>
    <row r="15" ht="12.75" customHeight="1">
      <c r="A15" s="37"/>
      <c r="B15" s="5"/>
      <c r="C15" s="37"/>
      <c r="D15" s="37"/>
      <c r="E15" s="37"/>
      <c r="H15" s="24"/>
    </row>
    <row r="16" ht="17.25" customHeight="1">
      <c r="B16" s="5"/>
      <c r="D16" s="37"/>
      <c r="E16" s="37"/>
      <c r="H16" s="24"/>
    </row>
    <row r="17" ht="27.0" customHeight="1">
      <c r="A17" s="4" t="s">
        <v>3</v>
      </c>
      <c r="B17" s="5"/>
      <c r="C17" s="10" t="str">
        <f>VLOOKUP(B17,'СПИСОК'!A9:E300,2,FALSE)</f>
        <v>#N/A</v>
      </c>
      <c r="D17" s="13" t="str">
        <f>VLOOKUP(B17,'СПИСОК'!A1:E300,3,FALSE)</f>
        <v>#N/A</v>
      </c>
      <c r="E17" s="13" t="str">
        <f>VLOOKUP(B17,'СПИСОК'!A2:E300,4,FALSE)</f>
        <v>#N/A</v>
      </c>
      <c r="F17" s="22" t="str">
        <f>VLOOKUP(B17,'СПИСОК'!A2:E302,5,FALSE)</f>
        <v>#N/A</v>
      </c>
      <c r="H17" s="24"/>
    </row>
    <row r="18" ht="12.75" customHeight="1">
      <c r="A18" s="37"/>
      <c r="B18" s="5"/>
      <c r="C18" s="37"/>
      <c r="D18" s="37"/>
      <c r="E18" s="37"/>
      <c r="H18" s="24"/>
    </row>
    <row r="19" ht="19.5" customHeight="1">
      <c r="A19" s="28">
        <v>1.0</v>
      </c>
      <c r="B19" s="30"/>
      <c r="C19" s="33" t="str">
        <f>VLOOKUP(B19,'СПИСОК'!A12:E208,2,FALSE)</f>
        <v>#N/A</v>
      </c>
      <c r="D19" s="28" t="str">
        <f>VLOOKUP(B19,'СПИСОК'!A1:E208,3,FALSE)</f>
        <v>#N/A</v>
      </c>
      <c r="E19" s="28" t="str">
        <f>VLOOKUP(B19,'СПИСОК'!A1:E208,4,FALSE)</f>
        <v>#N/A</v>
      </c>
      <c r="F19" s="28" t="str">
        <f>VLOOKUP(B19,'СПИСОК'!A1:E208,5,FALSE)</f>
        <v>#N/A</v>
      </c>
      <c r="H19" s="24"/>
    </row>
    <row r="20" ht="19.5" customHeight="1">
      <c r="A20" s="28">
        <v>2.0</v>
      </c>
      <c r="B20" s="30"/>
      <c r="C20" s="33" t="str">
        <f>VLOOKUP(B20,'СПИСОК'!A12:E209,2,FALSE)</f>
        <v>#N/A</v>
      </c>
      <c r="D20" s="28" t="str">
        <f>VLOOKUP(B20,'СПИСОК'!A1:E209,3,FALSE)</f>
        <v>#N/A</v>
      </c>
      <c r="E20" s="28" t="str">
        <f>VLOOKUP(B20,'СПИСОК'!A1:E209,4,FALSE)</f>
        <v>#N/A</v>
      </c>
      <c r="F20" s="28" t="str">
        <f>VLOOKUP(B20,'СПИСОК'!A1:E209,5,FALSE)</f>
        <v>#N/A</v>
      </c>
    </row>
    <row r="21" ht="19.5" customHeight="1">
      <c r="A21" s="28">
        <v>3.0</v>
      </c>
      <c r="B21" s="30"/>
      <c r="C21" s="33" t="str">
        <f>VLOOKUP(B21,'СПИСОК'!A12:E300,2,FALSE)</f>
        <v>#N/A</v>
      </c>
      <c r="D21" s="28" t="str">
        <f>VLOOKUP(B21,'СПИСОК'!A1:E300,3,FALSE)</f>
        <v>#N/A</v>
      </c>
      <c r="E21" s="28" t="str">
        <f>VLOOKUP(B21,'СПИСОК'!A1:E300,4,FALSE)</f>
        <v>#N/A</v>
      </c>
      <c r="F21" s="28" t="str">
        <f>VLOOKUP(B21,'СПИСОК'!A1:E300,5,FALSE)</f>
        <v>#N/A</v>
      </c>
    </row>
    <row r="22" ht="19.5" customHeight="1">
      <c r="A22" s="28">
        <v>4.0</v>
      </c>
      <c r="B22" s="30"/>
      <c r="C22" s="33" t="str">
        <f>VLOOKUP(B22,'СПИСОК'!A12:E301,2,FALSE)</f>
        <v>#N/A</v>
      </c>
      <c r="D22" s="28" t="str">
        <f>VLOOKUP(B22,'СПИСОК'!A1:E301,3,FALSE)</f>
        <v>#N/A</v>
      </c>
      <c r="E22" s="28" t="str">
        <f>VLOOKUP(B22,'СПИСОК'!A1:E301,4,FALSE)</f>
        <v>#N/A</v>
      </c>
      <c r="F22" s="28" t="str">
        <f>VLOOKUP(B22,'СПИСОК'!A1:E301,5,FALSE)</f>
        <v>#N/A</v>
      </c>
    </row>
    <row r="23" ht="19.5" customHeight="1">
      <c r="A23" s="28">
        <v>5.0</v>
      </c>
      <c r="B23" s="30"/>
      <c r="C23" s="33" t="str">
        <f>VLOOKUP(B23,'СПИСОК'!A12:E302,2,FALSE)</f>
        <v>#N/A</v>
      </c>
      <c r="D23" s="28" t="str">
        <f>VLOOKUP(B23,'СПИСОК'!A1:E302,3,FALSE)</f>
        <v>#N/A</v>
      </c>
      <c r="E23" s="28" t="str">
        <f>VLOOKUP(B23,'СПИСОК'!A1:E302,4,FALSE)</f>
        <v>#N/A</v>
      </c>
      <c r="F23" s="28" t="str">
        <f>VLOOKUP(B23,'СПИСОК'!A1:E302,5,FALSE)</f>
        <v>#N/A</v>
      </c>
    </row>
    <row r="24" ht="19.5" customHeight="1">
      <c r="A24" s="28">
        <v>6.0</v>
      </c>
      <c r="B24" s="30"/>
      <c r="C24" s="33" t="str">
        <f>VLOOKUP(B24,'СПИСОК'!A12:E303,2,FALSE)</f>
        <v>#N/A</v>
      </c>
      <c r="D24" s="28" t="str">
        <f>VLOOKUP(B24,'СПИСОК'!A1:E303,3,FALSE)</f>
        <v>#N/A</v>
      </c>
      <c r="E24" s="28" t="str">
        <f>VLOOKUP(B24,'СПИСОК'!A1:E303,4,FALSE)</f>
        <v>#N/A</v>
      </c>
      <c r="F24" s="28" t="str">
        <f>VLOOKUP(B24,'СПИСОК'!A1:E303,5,FALSE)</f>
        <v>#N/A</v>
      </c>
    </row>
    <row r="25" ht="19.5" customHeight="1">
      <c r="A25" s="28">
        <v>7.0</v>
      </c>
      <c r="B25" s="30"/>
      <c r="C25" s="33" t="str">
        <f>VLOOKUP(B25,'СПИСОК'!A12:E304,2,FALSE)</f>
        <v>#N/A</v>
      </c>
      <c r="D25" s="28" t="str">
        <f>VLOOKUP(B25,'СПИСОК'!A1:E304,3,FALSE)</f>
        <v>#N/A</v>
      </c>
      <c r="E25" s="28" t="str">
        <f>VLOOKUP(B25,'СПИСОК'!A1:E304,4,FALSE)</f>
        <v>#N/A</v>
      </c>
      <c r="F25" s="28" t="str">
        <f>VLOOKUP(B25,'СПИСОК'!A1:E304,5,FALSE)</f>
        <v>#N/A</v>
      </c>
    </row>
    <row r="26" ht="19.5" customHeight="1">
      <c r="A26" s="28">
        <v>8.0</v>
      </c>
      <c r="B26" s="30"/>
      <c r="C26" s="33" t="str">
        <f>VLOOKUP(B26,'СПИСОК'!A12:E305,2,FALSE)</f>
        <v>#N/A</v>
      </c>
      <c r="D26" s="28" t="str">
        <f>VLOOKUP(B26,'СПИСОК'!A1:E305,3,FALSE)</f>
        <v>#N/A</v>
      </c>
      <c r="E26" s="28" t="str">
        <f>VLOOKUP(B26,'СПИСОК'!A1:E305,4,FALSE)</f>
        <v>#N/A</v>
      </c>
      <c r="F26" s="28" t="str">
        <f>VLOOKUP(B26,'СПИСОК'!A1:E305,5,FALSE)</f>
        <v>#N/A</v>
      </c>
    </row>
    <row r="27" ht="19.5" customHeight="1">
      <c r="A27" s="28">
        <v>9.0</v>
      </c>
      <c r="B27" s="30"/>
      <c r="C27" s="33" t="str">
        <f>VLOOKUP(B27,'СПИСОК'!A12:E306,2,FALSE)</f>
        <v>#N/A</v>
      </c>
      <c r="D27" s="28" t="str">
        <f>VLOOKUP(B27,'СПИСОК'!A1:E306,3,FALSE)</f>
        <v>#N/A</v>
      </c>
      <c r="E27" s="28" t="str">
        <f>VLOOKUP(B27,'СПИСОК'!A1:E306,4,FALSE)</f>
        <v>#N/A</v>
      </c>
      <c r="F27" s="28" t="str">
        <f>VLOOKUP(B27,'СПИСОК'!A1:E306,5,FALSE)</f>
        <v>#N/A</v>
      </c>
    </row>
    <row r="28" ht="19.5" customHeight="1">
      <c r="A28" s="28">
        <v>10.0</v>
      </c>
      <c r="B28" s="30"/>
      <c r="C28" s="33" t="str">
        <f>VLOOKUP(B28,'СПИСОК'!A12:E307,2,FALSE)</f>
        <v>#N/A</v>
      </c>
      <c r="D28" s="28" t="str">
        <f>VLOOKUP(B28,'СПИСОК'!A1:E307,3,FALSE)</f>
        <v>#N/A</v>
      </c>
      <c r="E28" s="28" t="str">
        <f>VLOOKUP(B28,'СПИСОК'!A1:E307,4,FALSE)</f>
        <v>#N/A</v>
      </c>
      <c r="F28" s="28" t="str">
        <f>VLOOKUP(B28,'СПИСОК'!A1:E307,5,FALSE)</f>
        <v>#N/A</v>
      </c>
    </row>
    <row r="29" ht="12.75" customHeight="1">
      <c r="B29" s="5"/>
    </row>
    <row r="30" ht="13.5" customHeight="1"/>
    <row r="31" ht="27.0" customHeight="1">
      <c r="A31" s="4" t="s">
        <v>4</v>
      </c>
      <c r="B31" s="5"/>
      <c r="C31" s="10" t="str">
        <f>VLOOKUP(B31,'СПИСОК'!A4:E907,2,FALSE)</f>
        <v>#N/A</v>
      </c>
      <c r="D31" s="13" t="str">
        <f>VLOOKUP(B31,'СПИСОК'!A3:E404,3,FALSE)</f>
        <v>#N/A</v>
      </c>
      <c r="E31" s="13" t="str">
        <f>VLOOKUP(B31,'СПИСОК'!A3:E404,4,FALSE)</f>
        <v>#N/A</v>
      </c>
      <c r="F31" s="22" t="str">
        <f>VLOOKUP(B31,'СПИСОК'!A3:E406,5,FALSE)</f>
        <v>#N/A</v>
      </c>
    </row>
    <row r="32" ht="12.75" customHeight="1">
      <c r="A32" s="37"/>
      <c r="B32" s="5"/>
      <c r="C32" s="37"/>
      <c r="D32" s="37"/>
      <c r="E32" s="37"/>
    </row>
    <row r="33" ht="19.5" customHeight="1">
      <c r="A33" s="28">
        <v>1.0</v>
      </c>
      <c r="B33" s="30"/>
      <c r="C33" s="33" t="str">
        <f>VLOOKUP(B33,'СПИСОК'!A1:E208,2,FALSE)</f>
        <v>#N/A</v>
      </c>
      <c r="D33" s="28" t="str">
        <f>VLOOKUP(B33,'СПИСОК'!A1:E208,3,FALSE)</f>
        <v>#N/A</v>
      </c>
      <c r="E33" s="28" t="str">
        <f>VLOOKUP(B33,'СПИСОК'!A1:E208,4,FALSE)</f>
        <v>#N/A</v>
      </c>
      <c r="F33" s="28" t="str">
        <f>VLOOKUP(B33,'СПИСОК'!A1:E208,5,FALSE)</f>
        <v>#N/A</v>
      </c>
    </row>
    <row r="34" ht="19.5" customHeight="1">
      <c r="A34" s="28">
        <v>2.0</v>
      </c>
      <c r="B34" s="30"/>
      <c r="C34" s="33" t="str">
        <f>VLOOKUP(B34,'СПИСОК'!A1:E209,2,FALSE)</f>
        <v>#N/A</v>
      </c>
      <c r="D34" s="28" t="str">
        <f>VLOOKUP(B34,'СПИСОК'!A1:E209,3,FALSE)</f>
        <v>#N/A</v>
      </c>
      <c r="E34" s="28" t="str">
        <f>VLOOKUP(B34,'СПИСОК'!A1:E209,4,FALSE)</f>
        <v>#N/A</v>
      </c>
      <c r="F34" s="28" t="str">
        <f>VLOOKUP(B34,'СПИСОК'!A1:E209,5,FALSE)</f>
        <v>#N/A</v>
      </c>
    </row>
    <row r="35" ht="20.25" customHeight="1">
      <c r="A35" s="28">
        <v>3.0</v>
      </c>
      <c r="B35" s="30"/>
      <c r="C35" s="33" t="str">
        <f>VLOOKUP(B35,'СПИСОК'!A1:E300,2,FALSE)</f>
        <v>#N/A</v>
      </c>
      <c r="D35" s="28" t="str">
        <f>VLOOKUP(B35,'СПИСОК'!A1:E300,3,FALSE)</f>
        <v>#N/A</v>
      </c>
      <c r="E35" s="28" t="str">
        <f>VLOOKUP(B35,'СПИСОК'!A1:E300,4,FALSE)</f>
        <v>#N/A</v>
      </c>
      <c r="F35" s="28" t="str">
        <f>VLOOKUP(B35,'СПИСОК'!A1:E300,5,FALSE)</f>
        <v>#N/A</v>
      </c>
    </row>
    <row r="36" ht="19.5" customHeight="1">
      <c r="A36" s="28">
        <v>4.0</v>
      </c>
      <c r="B36" s="30"/>
      <c r="C36" s="33" t="str">
        <f>VLOOKUP(B36,'СПИСОК'!A1:E301,2,FALSE)</f>
        <v>#N/A</v>
      </c>
      <c r="D36" s="28" t="str">
        <f>VLOOKUP(B36,'СПИСОК'!A1:E301,3,FALSE)</f>
        <v>#N/A</v>
      </c>
      <c r="E36" s="28" t="str">
        <f>VLOOKUP(B36,'СПИСОК'!A1:E301,4,FALSE)</f>
        <v>#N/A</v>
      </c>
      <c r="F36" s="28" t="str">
        <f>VLOOKUP(B36,'СПИСОК'!A1:E301,5,FALSE)</f>
        <v>#N/A</v>
      </c>
    </row>
    <row r="37" ht="19.5" customHeight="1">
      <c r="A37" s="28">
        <v>5.0</v>
      </c>
      <c r="B37" s="30"/>
      <c r="C37" s="33" t="str">
        <f>VLOOKUP(B37,'СПИСОК'!A1:E302,2,FALSE)</f>
        <v>#N/A</v>
      </c>
      <c r="D37" s="28" t="str">
        <f>VLOOKUP(B37,'СПИСОК'!A1:E302,3,FALSE)</f>
        <v>#N/A</v>
      </c>
      <c r="E37" s="28" t="str">
        <f>VLOOKUP(B37,'СПИСОК'!A1:E302,4,FALSE)</f>
        <v>#N/A</v>
      </c>
      <c r="F37" s="28" t="str">
        <f>VLOOKUP(B37,'СПИСОК'!A1:E302,5,FALSE)</f>
        <v>#N/A</v>
      </c>
    </row>
    <row r="38" ht="19.5" customHeight="1">
      <c r="A38" s="28">
        <v>6.0</v>
      </c>
      <c r="B38" s="30"/>
      <c r="C38" s="33" t="str">
        <f>VLOOKUP(B38,'СПИСОК'!A1:E303,2,FALSE)</f>
        <v>#N/A</v>
      </c>
      <c r="D38" s="28" t="str">
        <f>VLOOKUP(B38,'СПИСОК'!A1:E303,3,FALSE)</f>
        <v>#N/A</v>
      </c>
      <c r="E38" s="28" t="str">
        <f>VLOOKUP(B38,'СПИСОК'!A1:E303,4,FALSE)</f>
        <v>#N/A</v>
      </c>
      <c r="F38" s="28" t="str">
        <f>VLOOKUP(B38,'СПИСОК'!A1:E303,5,FALSE)</f>
        <v>#N/A</v>
      </c>
    </row>
    <row r="39" ht="19.5" customHeight="1">
      <c r="A39" s="28">
        <v>7.0</v>
      </c>
      <c r="B39" s="30"/>
      <c r="C39" s="33" t="str">
        <f>VLOOKUP(B39,'СПИСОК'!A1:E304,2,FALSE)</f>
        <v>#N/A</v>
      </c>
      <c r="D39" s="28" t="str">
        <f>VLOOKUP(B39,'СПИСОК'!A1:E304,3,FALSE)</f>
        <v>#N/A</v>
      </c>
      <c r="E39" s="28" t="str">
        <f>VLOOKUP(B39,'СПИСОК'!A1:E304,4,FALSE)</f>
        <v>#N/A</v>
      </c>
      <c r="F39" s="28" t="str">
        <f>VLOOKUP(B39,'СПИСОК'!A1:E304,5,FALSE)</f>
        <v>#N/A</v>
      </c>
    </row>
    <row r="40" ht="19.5" customHeight="1">
      <c r="A40" s="28">
        <v>8.0</v>
      </c>
      <c r="B40" s="30"/>
      <c r="C40" s="33" t="str">
        <f>VLOOKUP(B40,'СПИСОК'!A1:E305,2,FALSE)</f>
        <v>#N/A</v>
      </c>
      <c r="D40" s="28" t="str">
        <f>VLOOKUP(B40,'СПИСОК'!A1:E305,3,FALSE)</f>
        <v>#N/A</v>
      </c>
      <c r="E40" s="28" t="str">
        <f>VLOOKUP(B40,'СПИСОК'!A1:E305,4,FALSE)</f>
        <v>#N/A</v>
      </c>
      <c r="F40" s="28" t="str">
        <f>VLOOKUP(B40,'СПИСОК'!A1:E305,5,FALSE)</f>
        <v>#N/A</v>
      </c>
    </row>
    <row r="41" ht="19.5" customHeight="1">
      <c r="A41" s="28">
        <v>9.0</v>
      </c>
      <c r="B41" s="30"/>
      <c r="C41" s="33" t="str">
        <f>VLOOKUP(B41,'СПИСОК'!A1:E306,2,FALSE)</f>
        <v>#N/A</v>
      </c>
      <c r="D41" s="28" t="str">
        <f>VLOOKUP(B41,'СПИСОК'!A1:E306,3,FALSE)</f>
        <v>#N/A</v>
      </c>
      <c r="E41" s="28" t="str">
        <f>VLOOKUP(B41,'СПИСОК'!A1:E306,4,FALSE)</f>
        <v>#N/A</v>
      </c>
      <c r="F41" s="28" t="str">
        <f>VLOOKUP(B41,'СПИСОК'!A1:E306,5,FALSE)</f>
        <v>#N/A</v>
      </c>
    </row>
    <row r="42" ht="19.5" customHeight="1">
      <c r="A42" s="28">
        <v>10.0</v>
      </c>
      <c r="B42" s="30"/>
      <c r="C42" s="33" t="str">
        <f>VLOOKUP(B42,'СПИСОК'!A1:E307,2,FALSE)</f>
        <v>#N/A</v>
      </c>
      <c r="D42" s="28" t="str">
        <f>VLOOKUP(B42,'СПИСОК'!A1:E307,3,FALSE)</f>
        <v>#N/A</v>
      </c>
      <c r="E42" s="28" t="str">
        <f>VLOOKUP(B42,'СПИСОК'!A1:E307,4,FALSE)</f>
        <v>#N/A</v>
      </c>
      <c r="F42" s="28" t="str">
        <f>VLOOKUP(B42,'СПИСОК'!A1:E307,5,FALSE)</f>
        <v>#N/A</v>
      </c>
    </row>
    <row r="43" ht="12.75" customHeight="1"/>
    <row r="44" ht="13.5" customHeight="1"/>
    <row r="45" ht="31.5" customHeight="1">
      <c r="A45" s="4" t="s">
        <v>108</v>
      </c>
      <c r="B45" s="5"/>
      <c r="C45" s="10" t="str">
        <f>VLOOKUP(B45,'СПИСОК'!A5:E111,2,FALSE)</f>
        <v>#N/A</v>
      </c>
      <c r="D45" s="13" t="str">
        <f>VLOOKUP(B45,'СПИСОК'!A2:E508,3,FALSE)</f>
        <v>#N/A</v>
      </c>
      <c r="E45" s="13" t="str">
        <f>VLOOKUP(B45,'СПИСОК'!A2:E508,4,FALSE)</f>
        <v>#N/A</v>
      </c>
      <c r="F45" s="22" t="str">
        <f>VLOOKUP(B45,'СПИСОК'!A2:E600,5,FALSE)</f>
        <v>#N/A</v>
      </c>
    </row>
    <row r="46" ht="19.5" customHeight="1">
      <c r="A46" s="37"/>
      <c r="B46" s="5"/>
      <c r="C46" s="37"/>
      <c r="D46" s="37"/>
      <c r="E46" s="37"/>
    </row>
    <row r="47" ht="19.5" customHeight="1">
      <c r="A47" s="28">
        <v>1.0</v>
      </c>
      <c r="B47" s="30"/>
      <c r="C47" s="33" t="str">
        <f>VLOOKUP(B47,'СПИСОК'!A2:E402,2,FALSE)</f>
        <v>#N/A</v>
      </c>
      <c r="D47" s="28" t="str">
        <f>VLOOKUP(B47,'СПИСОК'!A2:E402,3,FALSE)</f>
        <v>#N/A</v>
      </c>
      <c r="E47" s="28" t="str">
        <f>VLOOKUP(B47,'СПИСОК'!A2:E402,4,FALSE)</f>
        <v>#N/A</v>
      </c>
      <c r="F47" s="28" t="str">
        <f>VLOOKUP(B47,'СПИСОК'!A2:E402,5,FALSE)</f>
        <v>#N/A</v>
      </c>
    </row>
    <row r="48" ht="19.5" customHeight="1">
      <c r="A48" s="28">
        <v>2.0</v>
      </c>
      <c r="B48" s="30"/>
      <c r="C48" s="33" t="str">
        <f>VLOOKUP(B48,'СПИСОК'!A2:E403,2,FALSE)</f>
        <v>#N/A</v>
      </c>
      <c r="D48" s="28" t="str">
        <f>VLOOKUP(B48,'СПИСОК'!A2:E403,3,FALSE)</f>
        <v>#N/A</v>
      </c>
      <c r="E48" s="28" t="str">
        <f>VLOOKUP(B48,'СПИСОК'!A2:E403,4,FALSE)</f>
        <v>#N/A</v>
      </c>
      <c r="F48" s="28" t="str">
        <f>VLOOKUP(B48,'СПИСОК'!A2:E403,5,FALSE)</f>
        <v>#N/A</v>
      </c>
    </row>
    <row r="49" ht="19.5" customHeight="1">
      <c r="A49" s="28">
        <v>3.0</v>
      </c>
      <c r="B49" s="30"/>
      <c r="C49" s="33" t="str">
        <f>VLOOKUP(B49,'СПИСОК'!A2:E404,2,FALSE)</f>
        <v>#N/A</v>
      </c>
      <c r="D49" s="28" t="str">
        <f>VLOOKUP(B49,'СПИСОК'!A2:E404,3,FALSE)</f>
        <v>#N/A</v>
      </c>
      <c r="E49" s="28" t="str">
        <f>VLOOKUP(B49,'СПИСОК'!A2:E404,4,FALSE)</f>
        <v>#N/A</v>
      </c>
      <c r="F49" s="28" t="str">
        <f>VLOOKUP(B49,'СПИСОК'!A2:E404,5,FALSE)</f>
        <v>#N/A</v>
      </c>
    </row>
    <row r="50" ht="19.5" customHeight="1">
      <c r="A50" s="28">
        <v>4.0</v>
      </c>
      <c r="B50" s="30"/>
      <c r="C50" s="33" t="str">
        <f>VLOOKUP(B50,'СПИСОК'!A2:E405,2,FALSE)</f>
        <v>#N/A</v>
      </c>
      <c r="D50" s="28" t="str">
        <f>VLOOKUP(B50,'СПИСОК'!A2:E405,3,FALSE)</f>
        <v>#N/A</v>
      </c>
      <c r="E50" s="28" t="str">
        <f>VLOOKUP(B50,'СПИСОК'!A2:E405,4,FALSE)</f>
        <v>#N/A</v>
      </c>
      <c r="F50" s="28" t="str">
        <f>VLOOKUP(B50,'СПИСОК'!A2:E405,5,FALSE)</f>
        <v>#N/A</v>
      </c>
    </row>
    <row r="51" ht="19.5" customHeight="1">
      <c r="A51" s="28">
        <v>5.0</v>
      </c>
      <c r="B51" s="30"/>
      <c r="C51" s="33" t="str">
        <f>VLOOKUP(B51,'СПИСОК'!A2:E406,2,FALSE)</f>
        <v>#N/A</v>
      </c>
      <c r="D51" s="28" t="str">
        <f>VLOOKUP(B51,'СПИСОК'!A2:E406,3,FALSE)</f>
        <v>#N/A</v>
      </c>
      <c r="E51" s="28" t="str">
        <f>VLOOKUP(B51,'СПИСОК'!A2:E406,4,FALSE)</f>
        <v>#N/A</v>
      </c>
      <c r="F51" s="28" t="str">
        <f>VLOOKUP(B51,'СПИСОК'!A2:E406,5,FALSE)</f>
        <v>#N/A</v>
      </c>
    </row>
    <row r="52" ht="19.5" customHeight="1">
      <c r="A52" s="28">
        <v>6.0</v>
      </c>
      <c r="B52" s="30"/>
      <c r="C52" s="33" t="str">
        <f>VLOOKUP(B52,'СПИСОК'!A2:E407,2,FALSE)</f>
        <v>#N/A</v>
      </c>
      <c r="D52" s="28" t="str">
        <f>VLOOKUP(B52,'СПИСОК'!A2:E407,3,FALSE)</f>
        <v>#N/A</v>
      </c>
      <c r="E52" s="28" t="str">
        <f>VLOOKUP(B52,'СПИСОК'!A2:E407,4,FALSE)</f>
        <v>#N/A</v>
      </c>
      <c r="F52" s="28" t="str">
        <f>VLOOKUP(B52,'СПИСОК'!A2:E407,5,FALSE)</f>
        <v>#N/A</v>
      </c>
    </row>
    <row r="53" ht="19.5" customHeight="1">
      <c r="A53" s="28">
        <v>7.0</v>
      </c>
      <c r="B53" s="30"/>
      <c r="C53" s="33" t="str">
        <f>VLOOKUP(B53,'СПИСОК'!A2:E408,2,FALSE)</f>
        <v>#N/A</v>
      </c>
      <c r="D53" s="28" t="str">
        <f>VLOOKUP(B53,'СПИСОК'!A2:E408,3,FALSE)</f>
        <v>#N/A</v>
      </c>
      <c r="E53" s="28" t="str">
        <f>VLOOKUP(B53,'СПИСОК'!A2:E408,4,FALSE)</f>
        <v>#N/A</v>
      </c>
      <c r="F53" s="28" t="str">
        <f>VLOOKUP(B53,'СПИСОК'!A2:E408,5,FALSE)</f>
        <v>#N/A</v>
      </c>
    </row>
    <row r="54" ht="19.5" customHeight="1">
      <c r="A54" s="28">
        <v>8.0</v>
      </c>
      <c r="B54" s="30"/>
      <c r="C54" s="33" t="str">
        <f>VLOOKUP(B54,'СПИСОК'!A2:E409,2,FALSE)</f>
        <v>#N/A</v>
      </c>
      <c r="D54" s="28" t="str">
        <f>VLOOKUP(B54,'СПИСОК'!A2:E409,3,FALSE)</f>
        <v>#N/A</v>
      </c>
      <c r="E54" s="28" t="str">
        <f>VLOOKUP(B54,'СПИСОК'!A2:E409,4,FALSE)</f>
        <v>#N/A</v>
      </c>
      <c r="F54" s="28" t="str">
        <f>VLOOKUP(B54,'СПИСОК'!A2:E409,5,FALSE)</f>
        <v>#N/A</v>
      </c>
    </row>
    <row r="55" ht="19.5" customHeight="1">
      <c r="A55" s="28">
        <v>9.0</v>
      </c>
      <c r="B55" s="30"/>
      <c r="C55" s="33" t="str">
        <f>VLOOKUP(B55,'СПИСОК'!A2:E500,2,FALSE)</f>
        <v>#N/A</v>
      </c>
      <c r="D55" s="28" t="str">
        <f>VLOOKUP(B55,'СПИСОК'!A2:E500,3,FALSE)</f>
        <v>#N/A</v>
      </c>
      <c r="E55" s="28" t="str">
        <f>VLOOKUP(B55,'СПИСОК'!A2:E500,4,FALSE)</f>
        <v>#N/A</v>
      </c>
      <c r="F55" s="28" t="str">
        <f>VLOOKUP(B55,'СПИСОК'!A2:E500,5,FALSE)</f>
        <v>#N/A</v>
      </c>
    </row>
    <row r="56" ht="19.5" customHeight="1">
      <c r="A56" s="28">
        <v>10.0</v>
      </c>
      <c r="B56" s="30"/>
      <c r="C56" s="33" t="str">
        <f>VLOOKUP(B56,'СПИСОК'!A2:E501,2,FALSE)</f>
        <v>#N/A</v>
      </c>
      <c r="D56" s="28" t="str">
        <f>VLOOKUP(B56,'СПИСОК'!A2:E501,3,FALSE)</f>
        <v>#N/A</v>
      </c>
      <c r="E56" s="28" t="str">
        <f>VLOOKUP(B56,'СПИСОК'!A2:E501,4,FALSE)</f>
        <v>#N/A</v>
      </c>
      <c r="F56" s="28" t="str">
        <f>VLOOKUP(B56,'СПИСОК'!A2:E501,5,FALSE)</f>
        <v>#N/A</v>
      </c>
    </row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1:F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15.86"/>
    <col customWidth="1" min="3" max="3" width="7.43"/>
    <col customWidth="1" min="4" max="4" width="16.71"/>
    <col customWidth="1" min="5" max="5" width="6.0"/>
    <col customWidth="1" min="6" max="6" width="15.86"/>
    <col customWidth="1" min="7" max="7" width="8.0"/>
    <col customWidth="1" min="8" max="8" width="16.14"/>
    <col customWidth="1" min="9" max="9" width="6.14"/>
    <col customWidth="1" min="10" max="10" width="15.86"/>
    <col customWidth="1" min="11" max="11" width="8.0"/>
    <col customWidth="1" min="12" max="12" width="17.57"/>
    <col customWidth="1" min="13" max="26" width="8.0"/>
  </cols>
  <sheetData>
    <row r="1" ht="33.0" customHeight="1">
      <c r="A1" s="1" t="s">
        <v>0</v>
      </c>
    </row>
    <row r="2" ht="30.0" customHeight="1">
      <c r="A2" s="3" t="s">
        <v>2</v>
      </c>
      <c r="B2" s="6"/>
      <c r="C2" s="6"/>
      <c r="D2" s="8"/>
      <c r="E2" s="3" t="s">
        <v>3</v>
      </c>
      <c r="F2" s="6"/>
      <c r="G2" s="6"/>
      <c r="H2" s="8"/>
      <c r="I2" s="3" t="s">
        <v>4</v>
      </c>
      <c r="J2" s="6"/>
      <c r="K2" s="6"/>
      <c r="L2" s="8"/>
    </row>
    <row r="3" ht="15.75" customHeight="1">
      <c r="A3" s="12" t="s">
        <v>5</v>
      </c>
      <c r="B3" s="16"/>
      <c r="C3" s="18"/>
      <c r="D3" s="20"/>
      <c r="E3" s="12" t="s">
        <v>7</v>
      </c>
      <c r="F3" s="16"/>
      <c r="G3" s="18"/>
      <c r="H3" s="20"/>
      <c r="I3" s="12" t="s">
        <v>5</v>
      </c>
      <c r="J3" s="16"/>
      <c r="K3" s="18"/>
      <c r="L3" s="20"/>
      <c r="M3" s="29"/>
      <c r="N3" s="29"/>
    </row>
    <row r="4" ht="15.75" customHeight="1">
      <c r="A4" s="12"/>
      <c r="B4" s="16"/>
      <c r="C4" s="31"/>
      <c r="D4" s="20"/>
      <c r="E4" s="12"/>
      <c r="F4" s="16"/>
      <c r="G4" s="31"/>
      <c r="H4" s="20"/>
      <c r="I4" s="12"/>
      <c r="J4" s="16"/>
      <c r="K4" s="31"/>
      <c r="L4" s="20"/>
      <c r="M4" s="29"/>
      <c r="N4" s="29"/>
    </row>
    <row r="5" ht="15.0" customHeight="1">
      <c r="A5" s="35"/>
      <c r="B5" s="37"/>
      <c r="C5" s="38"/>
      <c r="D5" s="40"/>
      <c r="E5" s="41"/>
      <c r="F5" s="29"/>
      <c r="G5" s="43"/>
      <c r="H5" s="45"/>
      <c r="I5" s="41"/>
      <c r="J5" s="29"/>
      <c r="K5" s="43"/>
      <c r="L5" s="45"/>
      <c r="M5" s="29"/>
      <c r="N5" s="29"/>
    </row>
    <row r="6" ht="0.75" customHeight="1">
      <c r="A6" s="46"/>
      <c r="B6" s="48"/>
      <c r="C6" s="48"/>
      <c r="D6" s="50"/>
      <c r="E6" s="52"/>
      <c r="F6" s="53"/>
      <c r="G6" s="53"/>
      <c r="H6" s="55"/>
      <c r="I6" s="52"/>
      <c r="J6" s="53"/>
      <c r="K6" s="53"/>
      <c r="L6" s="55"/>
      <c r="M6" s="29"/>
      <c r="N6" s="29"/>
    </row>
    <row r="7" ht="24.75" customHeight="1">
      <c r="A7" s="57">
        <v>1.0</v>
      </c>
      <c r="B7" s="58"/>
      <c r="C7" s="59"/>
      <c r="D7" s="61"/>
      <c r="E7" s="57">
        <v>1.0</v>
      </c>
      <c r="F7" s="58"/>
      <c r="G7" s="59"/>
      <c r="H7" s="63"/>
      <c r="I7" s="57">
        <v>1.0</v>
      </c>
      <c r="J7" s="58"/>
      <c r="K7" s="59"/>
      <c r="L7" s="63"/>
      <c r="M7" s="29"/>
      <c r="N7" s="29"/>
    </row>
    <row r="8" ht="24.75" customHeight="1">
      <c r="A8" s="65">
        <v>2.0</v>
      </c>
      <c r="B8" s="67"/>
      <c r="C8" s="68"/>
      <c r="D8" s="70"/>
      <c r="E8" s="65">
        <v>2.0</v>
      </c>
      <c r="F8" s="67"/>
      <c r="G8" s="68"/>
      <c r="H8" s="71"/>
      <c r="I8" s="65">
        <v>2.0</v>
      </c>
      <c r="J8" s="67"/>
      <c r="K8" s="68"/>
      <c r="L8" s="71"/>
      <c r="M8" s="29"/>
      <c r="N8" s="29"/>
    </row>
    <row r="9" ht="24.75" customHeight="1">
      <c r="A9" s="65">
        <v>3.0</v>
      </c>
      <c r="B9" s="67"/>
      <c r="C9" s="68"/>
      <c r="D9" s="70"/>
      <c r="E9" s="65">
        <v>3.0</v>
      </c>
      <c r="F9" s="67"/>
      <c r="G9" s="68"/>
      <c r="H9" s="71"/>
      <c r="I9" s="65">
        <v>3.0</v>
      </c>
      <c r="J9" s="67"/>
      <c r="K9" s="68"/>
      <c r="L9" s="71"/>
      <c r="M9" s="29"/>
      <c r="N9" s="29"/>
    </row>
    <row r="10" ht="24.75" customHeight="1">
      <c r="A10" s="65">
        <v>4.0</v>
      </c>
      <c r="B10" s="67"/>
      <c r="C10" s="68"/>
      <c r="D10" s="70"/>
      <c r="E10" s="65">
        <v>4.0</v>
      </c>
      <c r="F10" s="67"/>
      <c r="G10" s="68"/>
      <c r="H10" s="71"/>
      <c r="I10" s="65">
        <v>4.0</v>
      </c>
      <c r="J10" s="67"/>
      <c r="K10" s="68"/>
      <c r="L10" s="71"/>
      <c r="M10" s="29"/>
      <c r="N10" s="29"/>
    </row>
    <row r="11" ht="24.75" customHeight="1">
      <c r="A11" s="65">
        <v>5.0</v>
      </c>
      <c r="B11" s="67"/>
      <c r="C11" s="68"/>
      <c r="D11" s="70"/>
      <c r="E11" s="65">
        <v>5.0</v>
      </c>
      <c r="F11" s="67"/>
      <c r="G11" s="68"/>
      <c r="H11" s="71"/>
      <c r="I11" s="65">
        <v>5.0</v>
      </c>
      <c r="J11" s="67"/>
      <c r="K11" s="68"/>
      <c r="L11" s="71"/>
      <c r="M11" s="29"/>
      <c r="N11" s="29"/>
    </row>
    <row r="12" ht="24.75" customHeight="1">
      <c r="A12" s="65">
        <v>6.0</v>
      </c>
      <c r="B12" s="67"/>
      <c r="C12" s="68"/>
      <c r="D12" s="70"/>
      <c r="E12" s="65">
        <v>6.0</v>
      </c>
      <c r="F12" s="67"/>
      <c r="G12" s="68"/>
      <c r="H12" s="71"/>
      <c r="I12" s="65">
        <v>6.0</v>
      </c>
      <c r="J12" s="67"/>
      <c r="K12" s="68"/>
      <c r="L12" s="71"/>
      <c r="M12" s="29"/>
      <c r="N12" s="29"/>
    </row>
    <row r="13" ht="24.75" customHeight="1">
      <c r="A13" s="65">
        <v>7.0</v>
      </c>
      <c r="B13" s="67"/>
      <c r="C13" s="68"/>
      <c r="D13" s="70"/>
      <c r="E13" s="65">
        <v>7.0</v>
      </c>
      <c r="F13" s="67"/>
      <c r="G13" s="68"/>
      <c r="H13" s="71"/>
      <c r="I13" s="65">
        <v>7.0</v>
      </c>
      <c r="J13" s="67"/>
      <c r="K13" s="68"/>
      <c r="L13" s="71"/>
      <c r="M13" s="29"/>
      <c r="N13" s="29"/>
    </row>
    <row r="14" ht="24.75" customHeight="1">
      <c r="A14" s="76">
        <v>8.0</v>
      </c>
      <c r="B14" s="77"/>
      <c r="C14" s="79"/>
      <c r="D14" s="80"/>
      <c r="E14" s="76">
        <v>8.0</v>
      </c>
      <c r="F14" s="77"/>
      <c r="G14" s="79"/>
      <c r="H14" s="81"/>
      <c r="I14" s="76">
        <v>8.0</v>
      </c>
      <c r="J14" s="77"/>
      <c r="K14" s="79"/>
      <c r="L14" s="81"/>
      <c r="M14" s="29"/>
      <c r="N14" s="29"/>
    </row>
    <row r="15" ht="15.0" customHeight="1">
      <c r="A15" s="29"/>
      <c r="B15" s="29"/>
      <c r="C15" s="82"/>
      <c r="D15" s="29"/>
      <c r="E15" s="82"/>
      <c r="F15" s="29"/>
      <c r="G15" s="29"/>
      <c r="H15" s="29"/>
      <c r="I15" s="29"/>
      <c r="J15" s="29"/>
      <c r="K15" s="29"/>
      <c r="L15" s="29"/>
      <c r="M15" s="29"/>
      <c r="N15" s="29"/>
    </row>
    <row r="16" ht="15.0" customHeight="1">
      <c r="A16" s="29"/>
      <c r="B16" s="29"/>
      <c r="C16" s="29"/>
      <c r="D16" s="29"/>
      <c r="E16" s="82"/>
      <c r="F16" s="29"/>
      <c r="G16" s="29"/>
      <c r="H16" s="29"/>
      <c r="I16" s="29"/>
      <c r="J16" s="29"/>
      <c r="K16" s="29"/>
      <c r="L16" s="29"/>
      <c r="M16" s="29"/>
      <c r="N16" s="29"/>
    </row>
    <row r="17" ht="15.0" customHeight="1">
      <c r="A17" s="29"/>
      <c r="B17" s="29"/>
      <c r="C17" s="29"/>
      <c r="D17" s="29"/>
      <c r="E17" s="82"/>
      <c r="F17" s="29"/>
      <c r="G17" s="29"/>
      <c r="H17" s="29"/>
      <c r="I17" s="29"/>
      <c r="J17" s="29"/>
      <c r="K17" s="29"/>
      <c r="L17" s="29"/>
      <c r="M17" s="29"/>
      <c r="N17" s="29"/>
    </row>
    <row r="18" ht="15.0" customHeight="1">
      <c r="A18" s="29"/>
      <c r="B18" s="29"/>
      <c r="C18" s="29"/>
      <c r="D18" s="29"/>
      <c r="E18" s="82"/>
      <c r="F18" s="29"/>
      <c r="G18" s="29"/>
      <c r="H18" s="29"/>
      <c r="I18" s="29"/>
      <c r="J18" s="29"/>
      <c r="K18" s="29"/>
      <c r="L18" s="29"/>
      <c r="M18" s="29"/>
      <c r="N18" s="29"/>
    </row>
    <row r="19" ht="15.0" customHeight="1">
      <c r="A19" s="29"/>
      <c r="B19" s="29"/>
      <c r="C19" s="29"/>
      <c r="D19" s="29"/>
      <c r="E19" s="82"/>
      <c r="F19" s="29"/>
      <c r="G19" s="29"/>
      <c r="H19" s="29"/>
      <c r="I19" s="29"/>
      <c r="J19" s="29"/>
      <c r="K19" s="29"/>
      <c r="L19" s="29"/>
      <c r="M19" s="29"/>
      <c r="N19" s="29"/>
    </row>
    <row r="20" ht="15.0" customHeight="1">
      <c r="A20" s="29"/>
      <c r="B20" s="29"/>
      <c r="C20" s="29"/>
      <c r="D20" s="29"/>
      <c r="E20" s="82"/>
      <c r="F20" s="29"/>
      <c r="G20" s="29"/>
      <c r="H20" s="29"/>
      <c r="I20" s="29"/>
      <c r="J20" s="29"/>
      <c r="K20" s="29"/>
      <c r="L20" s="29"/>
      <c r="M20" s="29"/>
      <c r="N20" s="29"/>
    </row>
    <row r="21" ht="15.0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ht="15.0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ht="15.0" customHeight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ht="15.0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ht="15.0" customHeight="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ht="15.0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ht="15.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ht="15.0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ht="15.0" customHeigh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ht="15.0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ht="15.0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ht="15.0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ht="15.0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ht="15.0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ht="15.0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ht="15.0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ht="15.0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1:L1"/>
  </mergeCells>
  <printOptions/>
  <pageMargins bottom="0.75" footer="0.0" header="0.0" left="0.7" right="0.7" top="0.75"/>
  <pageSetup orientation="landscape"/>
  <drawing r:id="rId1"/>
</worksheet>
</file>