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пр.взвешивания" sheetId="3" r:id="rId3"/>
    <sheet name="круги" sheetId="4" r:id="rId4"/>
    <sheet name="ИТОГОВЫЙПРОТОКОЛ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<sst xmlns="http://schemas.openxmlformats.org/spreadsheetml/2006/main" count="516" uniqueCount="178">
  <si>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</si>
  <si>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</si>
  <si>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</si>
  <si>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</si>
  <si>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</si>
  <si>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</si>
  <si>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</si>
  <si>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</si>
  <si>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</si>
  <si>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</si>
  <si>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</si>
  <si>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</si>
  <si>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</si>
  <si>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</si>
  <si>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</si>
  <si>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</si>
  <si>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</si>
  <si>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</si>
  <si>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</si>
  <si>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</si>
  <si>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</si>
  <si>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</si>
  <si>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</si>
  <si>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</si>
  <si>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</si>
  <si>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</si>
  <si>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</si>
  <si>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</si>
  <si>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</si>
  <si>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</si>
  <si>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>в.к.          кг.</t>
  </si>
  <si>
    <t xml:space="preserve">ПРОТОКОЛ ХОДА СОРЕВНОВАНИЙ       </t>
  </si>
  <si>
    <t>ВСЕРОССИЙСКАЯ ФЕДЕРАЦИЯ САМБО</t>
  </si>
  <si>
    <t>Ф.И.О</t>
  </si>
  <si>
    <t>А1</t>
  </si>
  <si>
    <t>А2</t>
  </si>
  <si>
    <t>А3</t>
  </si>
  <si>
    <t>А4</t>
  </si>
  <si>
    <t>Б1</t>
  </si>
  <si>
    <t>Б2</t>
  </si>
  <si>
    <t>Б3</t>
  </si>
  <si>
    <t>Б4</t>
  </si>
  <si>
    <t>В.К.   кг</t>
  </si>
  <si>
    <t>В.К.  кг</t>
  </si>
  <si>
    <t>А11</t>
  </si>
  <si>
    <t>Б11</t>
  </si>
  <si>
    <t>А22</t>
  </si>
  <si>
    <t>Б22</t>
  </si>
  <si>
    <t>А21</t>
  </si>
  <si>
    <t>Б21</t>
  </si>
  <si>
    <t>А12</t>
  </si>
  <si>
    <t>Б12</t>
  </si>
  <si>
    <t>А1А2</t>
  </si>
  <si>
    <t>4 КРУГ</t>
  </si>
  <si>
    <t>Б1Б2</t>
  </si>
  <si>
    <t>А3А4</t>
  </si>
  <si>
    <t>Б3Б4</t>
  </si>
  <si>
    <t>5КРУГ</t>
  </si>
  <si>
    <t>5 КРУГ</t>
  </si>
  <si>
    <t>6 КРУГ</t>
  </si>
  <si>
    <t>7 КРУГ</t>
  </si>
  <si>
    <t>61 КРУГ</t>
  </si>
  <si>
    <t>в.к.     52      кг.</t>
  </si>
  <si>
    <t>в.к. 52   кг.</t>
  </si>
  <si>
    <t>ИТОГОВЫЙ ПРОТОКОЛ</t>
  </si>
  <si>
    <t>Занятое место</t>
  </si>
  <si>
    <t>СИНЕВА Дарья Викторовна</t>
  </si>
  <si>
    <t>12.08.90 кмс</t>
  </si>
  <si>
    <t>ПФО Пензенская ВС</t>
  </si>
  <si>
    <t>000910</t>
  </si>
  <si>
    <t>Голованов ОИ, Бурментьев ВН</t>
  </si>
  <si>
    <t>ТУЧКОВА Мария Владимировна</t>
  </si>
  <si>
    <t>07.05.88 кмс</t>
  </si>
  <si>
    <t>ЦФО Москва</t>
  </si>
  <si>
    <t>018322</t>
  </si>
  <si>
    <t>Никитин АМ,Франковский ВВ</t>
  </si>
  <si>
    <t>ЛОПТУНОВА Елена Александровна</t>
  </si>
  <si>
    <t>30.03.91 мс</t>
  </si>
  <si>
    <t>ЦФО Рязанская Рязань Д</t>
  </si>
  <si>
    <t>Лоптунов АВ,Глушкова НЮ</t>
  </si>
  <si>
    <t>РАЗВАЛЯЕВА Дарья Сергеевна</t>
  </si>
  <si>
    <t>30.10.89 мс</t>
  </si>
  <si>
    <t>ПФО Саратовская, Саратов ПР</t>
  </si>
  <si>
    <t>000824</t>
  </si>
  <si>
    <t>Разваляев СВ,Васильев ВП</t>
  </si>
  <si>
    <t>ЖУРЕНКО Ольга Алексеевна</t>
  </si>
  <si>
    <t>26.12.91 кмс</t>
  </si>
  <si>
    <t>Москва МО</t>
  </si>
  <si>
    <t>003376</t>
  </si>
  <si>
    <t>Шмаков ОВ, Коржавин НВ</t>
  </si>
  <si>
    <t>НАЗМЫШЕВА Алмагуль  Тлеубаевна</t>
  </si>
  <si>
    <t>16.07.88 кмс</t>
  </si>
  <si>
    <t>Москва Д/Самбо-70</t>
  </si>
  <si>
    <t>003633</t>
  </si>
  <si>
    <t>Ходырев АН, Некрасова АС</t>
  </si>
  <si>
    <t>СЕНЮЕВА Мария Владимировна</t>
  </si>
  <si>
    <t>25.12.88 кмс</t>
  </si>
  <si>
    <t>Ханбабаев РК, Некрасова АС</t>
  </si>
  <si>
    <t>ЗАМУЛИНА Екатерина Андреевна</t>
  </si>
  <si>
    <t>02.03.90 кмс</t>
  </si>
  <si>
    <t>Санкт-Петербург МО</t>
  </si>
  <si>
    <t>0008730</t>
  </si>
  <si>
    <t>Яковлева ЕВ</t>
  </si>
  <si>
    <t>ЛЕОНОВА Елизавета Александровна</t>
  </si>
  <si>
    <t>06.05.89 кмс</t>
  </si>
  <si>
    <t>0120850</t>
  </si>
  <si>
    <t>ЗАХАРОВА Агния Сергеевна</t>
  </si>
  <si>
    <t>09.10.92 кмс</t>
  </si>
  <si>
    <t>ПФО Нижегородская Кстово ПР</t>
  </si>
  <si>
    <t>003300</t>
  </si>
  <si>
    <t>Бойчук ИЮ</t>
  </si>
  <si>
    <t>ЛЕБЕДЕВА Ксения Александровна</t>
  </si>
  <si>
    <t>01.08.92 кмс</t>
  </si>
  <si>
    <t>003270</t>
  </si>
  <si>
    <t>Богданов ГИ</t>
  </si>
  <si>
    <t>МИХАЙЛЫЧЕВА Мария Александровна</t>
  </si>
  <si>
    <t>003271</t>
  </si>
  <si>
    <t>КУЗЯЕВА Анна Владимировна</t>
  </si>
  <si>
    <t>18.04.89 мс</t>
  </si>
  <si>
    <t>000388</t>
  </si>
  <si>
    <t>Кожемякин ВС</t>
  </si>
  <si>
    <t>МОЛЧАНОВА Мария Владимировна</t>
  </si>
  <si>
    <t>24.01.88 мсмк</t>
  </si>
  <si>
    <t xml:space="preserve">ПФО Пермский Краснокамск Д </t>
  </si>
  <si>
    <t>Мухаметшн РГ</t>
  </si>
  <si>
    <t>ДУБИНИНА Елена Владимировна</t>
  </si>
  <si>
    <t>11.08.87 мс</t>
  </si>
  <si>
    <t>ЦФО Брянская Брянск Л</t>
  </si>
  <si>
    <t>Севрюхина ОМ, Исаева ЕВ</t>
  </si>
  <si>
    <t>РЫЖОВА Ксения Андреевна</t>
  </si>
  <si>
    <t>06.11.91 мс</t>
  </si>
  <si>
    <t>Коробков СВ, Савасеев ИМ</t>
  </si>
  <si>
    <t>ТКАЧ Мария Зиновьевна</t>
  </si>
  <si>
    <t>06.11.87 мс</t>
  </si>
  <si>
    <t>СЗФО Псковская Псков РССС</t>
  </si>
  <si>
    <t>000287</t>
  </si>
  <si>
    <t>Хмелев ПИ</t>
  </si>
  <si>
    <t>ФРОЛОВА Екатерина Михайловна</t>
  </si>
  <si>
    <t>07.09.88 кмс</t>
  </si>
  <si>
    <t>СФО Иркутская Усть-Илимск МО</t>
  </si>
  <si>
    <t>014182</t>
  </si>
  <si>
    <t>Коротеев АА</t>
  </si>
  <si>
    <t>ВАЛЕЕВА Лилия Ривгатовна</t>
  </si>
  <si>
    <t>20.11.88 мс</t>
  </si>
  <si>
    <t>ПФО Ульяновская Дмитровград</t>
  </si>
  <si>
    <t>008980</t>
  </si>
  <si>
    <t>Тукшинкин ОН, Плисов ОВ</t>
  </si>
  <si>
    <t>ТАРТЫКОВА Нажежда Зиннатовна</t>
  </si>
  <si>
    <t>21.05.90 мс</t>
  </si>
  <si>
    <t>СФО Кемеровская Юрга МО</t>
  </si>
  <si>
    <t>Гончаров ВИ</t>
  </si>
  <si>
    <t>ПРИСТУПА Оксана Александровна</t>
  </si>
  <si>
    <t>14.02.87 мс</t>
  </si>
  <si>
    <t>ДЕМИДОВА Елена Андревна</t>
  </si>
  <si>
    <t>11.01.90 кмс</t>
  </si>
  <si>
    <t>ЦФО Тамбовская Тамбов МО</t>
  </si>
  <si>
    <t>000743</t>
  </si>
  <si>
    <t>Кувалдин СН</t>
  </si>
  <si>
    <t>ТАНЫГИНА Наталья Андреевна</t>
  </si>
  <si>
    <t>23.03.92 кмс</t>
  </si>
  <si>
    <t>17685</t>
  </si>
  <si>
    <t>02.06.92 кмс</t>
  </si>
  <si>
    <t>1,40</t>
  </si>
  <si>
    <t>3</t>
  </si>
  <si>
    <t>0</t>
  </si>
  <si>
    <t>1</t>
  </si>
  <si>
    <t>7</t>
  </si>
  <si>
    <t>3,28</t>
  </si>
  <si>
    <t>0,57</t>
  </si>
  <si>
    <t>3,05</t>
  </si>
  <si>
    <t>2</t>
  </si>
  <si>
    <t>5</t>
  </si>
  <si>
    <t>6</t>
  </si>
  <si>
    <t>8</t>
  </si>
  <si>
    <t>9-11</t>
  </si>
  <si>
    <t>12-13</t>
  </si>
  <si>
    <t>14-15</t>
  </si>
  <si>
    <t>16-23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</si>
</sst>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0"/>
      <name val="Georgia"/>
      <family val="1"/>
    </font>
    <font>
      <b/>
      <sz val="8"/>
      <name val="Arial"/>
      <family val="2"/>
    </font>
    <font>
      <b/>
      <i/>
      <sz val="10"/>
      <name val="a_BosaNovaCps"/>
      <family val="5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b/>
      <sz val="7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7" xfId="42" applyNumberFormat="1" applyFont="1" applyBorder="1" applyAlignment="1" applyProtection="1">
      <alignment horizontal="center"/>
      <protection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0" borderId="20" xfId="42" applyNumberFormat="1" applyFont="1" applyBorder="1" applyAlignment="1" applyProtection="1">
      <alignment horizontal="center"/>
      <protection/>
    </xf>
    <xf numFmtId="49" fontId="0" fillId="0" borderId="21" xfId="42" applyNumberFormat="1" applyFont="1" applyBorder="1" applyAlignment="1" applyProtection="1">
      <alignment horizontal="center"/>
      <protection/>
    </xf>
    <xf numFmtId="0" fontId="0" fillId="0" borderId="22" xfId="42" applyNumberFormat="1" applyFont="1" applyBorder="1" applyAlignment="1" applyProtection="1">
      <alignment horizontal="center"/>
      <protection/>
    </xf>
    <xf numFmtId="49" fontId="0" fillId="33" borderId="23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49" fontId="1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1" fillId="0" borderId="27" xfId="42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>
      <alignment horizontal="center"/>
    </xf>
    <xf numFmtId="0" fontId="1" fillId="0" borderId="17" xfId="42" applyNumberFormat="1" applyFont="1" applyBorder="1" applyAlignment="1" applyProtection="1">
      <alignment horizontal="center"/>
      <protection/>
    </xf>
    <xf numFmtId="0" fontId="0" fillId="0" borderId="15" xfId="42" applyNumberFormat="1" applyFont="1" applyBorder="1" applyAlignment="1" applyProtection="1">
      <alignment horizontal="center"/>
      <protection/>
    </xf>
    <xf numFmtId="0" fontId="1" fillId="0" borderId="26" xfId="42" applyNumberFormat="1" applyFont="1" applyBorder="1" applyAlignment="1" applyProtection="1">
      <alignment horizontal="center"/>
      <protection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3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15" fillId="0" borderId="0" xfId="42" applyFont="1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2" fillId="0" borderId="0" xfId="42" applyFont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0" fillId="0" borderId="0" xfId="42" applyNumberFormat="1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49" fontId="1" fillId="0" borderId="0" xfId="42" applyNumberFormat="1" applyFont="1" applyBorder="1" applyAlignment="1" applyProtection="1">
      <alignment horizontal="center"/>
      <protection/>
    </xf>
    <xf numFmtId="0" fontId="1" fillId="0" borderId="0" xfId="42" applyNumberFormat="1" applyFont="1" applyBorder="1" applyAlignment="1" applyProtection="1">
      <alignment horizontal="center"/>
      <protection/>
    </xf>
    <xf numFmtId="49" fontId="1" fillId="35" borderId="0" xfId="42" applyNumberFormat="1" applyFont="1" applyFill="1" applyBorder="1" applyAlignment="1" applyProtection="1">
      <alignment horizontal="center"/>
      <protection/>
    </xf>
    <xf numFmtId="0" fontId="1" fillId="35" borderId="0" xfId="42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Border="1" applyAlignment="1">
      <alignment horizontal="center"/>
    </xf>
    <xf numFmtId="49" fontId="0" fillId="35" borderId="0" xfId="42" applyNumberFormat="1" applyFont="1" applyFill="1" applyBorder="1" applyAlignment="1" applyProtection="1">
      <alignment horizontal="center"/>
      <protection/>
    </xf>
    <xf numFmtId="0" fontId="0" fillId="35" borderId="0" xfId="42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1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42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1" fillId="0" borderId="14" xfId="42" applyFont="1" applyBorder="1" applyAlignment="1" applyProtection="1">
      <alignment horizontal="center"/>
      <protection/>
    </xf>
    <xf numFmtId="0" fontId="1" fillId="0" borderId="13" xfId="42" applyFont="1" applyBorder="1" applyAlignment="1" applyProtection="1">
      <alignment horizontal="center"/>
      <protection/>
    </xf>
    <xf numFmtId="0" fontId="1" fillId="0" borderId="32" xfId="42" applyFont="1" applyBorder="1" applyAlignment="1" applyProtection="1">
      <alignment horizontal="center"/>
      <protection/>
    </xf>
    <xf numFmtId="0" fontId="0" fillId="33" borderId="21" xfId="0" applyFont="1" applyFill="1" applyBorder="1" applyAlignment="1">
      <alignment horizontal="center"/>
    </xf>
    <xf numFmtId="0" fontId="0" fillId="0" borderId="16" xfId="42" applyFont="1" applyBorder="1" applyAlignment="1" applyProtection="1">
      <alignment horizontal="center"/>
      <protection/>
    </xf>
    <xf numFmtId="0" fontId="0" fillId="0" borderId="15" xfId="42" applyFont="1" applyBorder="1" applyAlignment="1" applyProtection="1">
      <alignment horizontal="center"/>
      <protection/>
    </xf>
    <xf numFmtId="0" fontId="0" fillId="0" borderId="33" xfId="42" applyFont="1" applyBorder="1" applyAlignment="1" applyProtection="1">
      <alignment horizontal="center"/>
      <protection/>
    </xf>
    <xf numFmtId="0" fontId="1" fillId="0" borderId="24" xfId="42" applyFont="1" applyBorder="1" applyAlignment="1" applyProtection="1">
      <alignment horizontal="center"/>
      <protection/>
    </xf>
    <xf numFmtId="0" fontId="1" fillId="33" borderId="27" xfId="0" applyFont="1" applyFill="1" applyBorder="1" applyAlignment="1">
      <alignment horizontal="center"/>
    </xf>
    <xf numFmtId="0" fontId="1" fillId="0" borderId="0" xfId="42" applyFont="1" applyBorder="1" applyAlignment="1" applyProtection="1">
      <alignment horizontal="center"/>
      <protection/>
    </xf>
    <xf numFmtId="0" fontId="1" fillId="0" borderId="34" xfId="42" applyFont="1" applyBorder="1" applyAlignment="1" applyProtection="1">
      <alignment horizontal="center"/>
      <protection/>
    </xf>
    <xf numFmtId="0" fontId="0" fillId="0" borderId="35" xfId="42" applyFont="1" applyBorder="1" applyAlignment="1" applyProtection="1">
      <alignment horizontal="center"/>
      <protection/>
    </xf>
    <xf numFmtId="0" fontId="0" fillId="33" borderId="27" xfId="0" applyFont="1" applyFill="1" applyBorder="1" applyAlignment="1">
      <alignment horizontal="center"/>
    </xf>
    <xf numFmtId="0" fontId="1" fillId="0" borderId="20" xfId="42" applyFont="1" applyBorder="1" applyAlignment="1" applyProtection="1">
      <alignment horizontal="center"/>
      <protection/>
    </xf>
    <xf numFmtId="0" fontId="1" fillId="0" borderId="26" xfId="42" applyFont="1" applyBorder="1" applyAlignment="1" applyProtection="1">
      <alignment horizontal="center"/>
      <protection/>
    </xf>
    <xf numFmtId="0" fontId="1" fillId="33" borderId="17" xfId="0" applyFont="1" applyFill="1" applyBorder="1" applyAlignment="1">
      <alignment horizontal="center"/>
    </xf>
    <xf numFmtId="0" fontId="1" fillId="0" borderId="36" xfId="42" applyFont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0" fillId="0" borderId="37" xfId="42" applyFont="1" applyBorder="1" applyAlignment="1" applyProtection="1">
      <alignment horizontal="center"/>
      <protection/>
    </xf>
    <xf numFmtId="0" fontId="0" fillId="0" borderId="38" xfId="42" applyFont="1" applyBorder="1" applyAlignment="1" applyProtection="1">
      <alignment horizontal="center"/>
      <protection/>
    </xf>
    <xf numFmtId="0" fontId="0" fillId="0" borderId="22" xfId="42" applyFont="1" applyBorder="1" applyAlignment="1" applyProtection="1">
      <alignment horizontal="center"/>
      <protection/>
    </xf>
    <xf numFmtId="0" fontId="0" fillId="33" borderId="18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28" xfId="42" applyFont="1" applyBorder="1" applyAlignment="1" applyProtection="1">
      <alignment horizontal="center"/>
      <protection/>
    </xf>
    <xf numFmtId="0" fontId="0" fillId="0" borderId="29" xfId="42" applyFont="1" applyBorder="1" applyAlignment="1" applyProtection="1">
      <alignment horizontal="center"/>
      <protection/>
    </xf>
    <xf numFmtId="0" fontId="1" fillId="0" borderId="39" xfId="42" applyFont="1" applyBorder="1" applyAlignment="1" applyProtection="1">
      <alignment horizontal="center"/>
      <protection/>
    </xf>
    <xf numFmtId="0" fontId="1" fillId="0" borderId="30" xfId="42" applyFont="1" applyBorder="1" applyAlignment="1" applyProtection="1">
      <alignment horizontal="center"/>
      <protection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42" applyFont="1" applyAlignment="1" applyProtection="1">
      <alignment/>
      <protection/>
    </xf>
    <xf numFmtId="0" fontId="8" fillId="0" borderId="17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40" xfId="42" applyFont="1" applyBorder="1" applyAlignment="1" applyProtection="1">
      <alignment vertical="center" wrapText="1"/>
      <protection/>
    </xf>
    <xf numFmtId="49" fontId="0" fillId="0" borderId="2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0" xfId="42" applyNumberFormat="1" applyFont="1" applyBorder="1" applyAlignment="1" applyProtection="1">
      <alignment horizontal="center"/>
      <protection/>
    </xf>
    <xf numFmtId="0" fontId="1" fillId="0" borderId="24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25" fillId="0" borderId="5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0" fillId="36" borderId="55" xfId="42" applyNumberFormat="1" applyFont="1" applyFill="1" applyBorder="1" applyAlignment="1" applyProtection="1">
      <alignment horizontal="center" vertical="center" wrapText="1"/>
      <protection/>
    </xf>
    <xf numFmtId="0" fontId="20" fillId="36" borderId="56" xfId="42" applyNumberFormat="1" applyFont="1" applyFill="1" applyBorder="1" applyAlignment="1" applyProtection="1">
      <alignment horizontal="center" vertical="center" wrapText="1"/>
      <protection/>
    </xf>
    <xf numFmtId="0" fontId="20" fillId="36" borderId="57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19" fillId="0" borderId="0" xfId="42" applyFont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left" vertical="center" wrapText="1"/>
      <protection/>
    </xf>
    <xf numFmtId="0" fontId="28" fillId="0" borderId="53" xfId="42" applyFont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28" fillId="0" borderId="58" xfId="42" applyFont="1" applyBorder="1" applyAlignment="1" applyProtection="1">
      <alignment horizontal="left" vertical="center" wrapText="1"/>
      <protection/>
    </xf>
    <xf numFmtId="0" fontId="25" fillId="0" borderId="5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35" borderId="0" xfId="0" applyNumberFormat="1" applyFon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6" fillId="0" borderId="53" xfId="42" applyFont="1" applyBorder="1" applyAlignment="1" applyProtection="1">
      <alignment horizontal="left" vertical="center" wrapText="1"/>
      <protection/>
    </xf>
    <xf numFmtId="0" fontId="27" fillId="0" borderId="54" xfId="0" applyFont="1" applyBorder="1" applyAlignment="1">
      <alignment horizontal="left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0" fontId="0" fillId="0" borderId="47" xfId="0" applyNumberFormat="1" applyBorder="1" applyAlignment="1">
      <alignment/>
    </xf>
    <xf numFmtId="0" fontId="0" fillId="0" borderId="58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 horizontal="left" vertical="center" wrapText="1"/>
    </xf>
    <xf numFmtId="0" fontId="26" fillId="0" borderId="58" xfId="42" applyFont="1" applyBorder="1" applyAlignment="1" applyProtection="1">
      <alignment horizontal="left" vertical="center" wrapText="1"/>
      <protection/>
    </xf>
    <xf numFmtId="0" fontId="27" fillId="0" borderId="63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6" fillId="0" borderId="35" xfId="42" applyFont="1" applyBorder="1" applyAlignment="1" applyProtection="1">
      <alignment horizontal="left" vertical="center" wrapText="1"/>
      <protection/>
    </xf>
    <xf numFmtId="0" fontId="27" fillId="0" borderId="53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7" fillId="0" borderId="58" xfId="42" applyFont="1" applyBorder="1" applyAlignment="1" applyProtection="1">
      <alignment horizontal="left" vertical="center" wrapText="1"/>
      <protection/>
    </xf>
    <xf numFmtId="0" fontId="25" fillId="0" borderId="63" xfId="0" applyFont="1" applyBorder="1" applyAlignment="1">
      <alignment horizontal="left" vertical="center" wrapText="1"/>
    </xf>
    <xf numFmtId="0" fontId="7" fillId="0" borderId="35" xfId="42" applyFont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12" fillId="37" borderId="55" xfId="42" applyNumberFormat="1" applyFont="1" applyFill="1" applyBorder="1" applyAlignment="1" applyProtection="1">
      <alignment horizontal="center" vertical="center" wrapText="1"/>
      <protection/>
    </xf>
    <xf numFmtId="0" fontId="12" fillId="37" borderId="56" xfId="42" applyNumberFormat="1" applyFont="1" applyFill="1" applyBorder="1" applyAlignment="1" applyProtection="1">
      <alignment horizontal="center" vertical="center" wrapText="1"/>
      <protection/>
    </xf>
    <xf numFmtId="0" fontId="12" fillId="37" borderId="5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center" vertical="center" wrapText="1"/>
      <protection/>
    </xf>
    <xf numFmtId="0" fontId="4" fillId="0" borderId="64" xfId="0" applyFont="1" applyBorder="1" applyAlignment="1">
      <alignment horizontal="center" vertical="center" wrapText="1"/>
    </xf>
    <xf numFmtId="0" fontId="0" fillId="0" borderId="64" xfId="42" applyFont="1" applyFill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center" vertical="center" wrapText="1"/>
    </xf>
    <xf numFmtId="0" fontId="4" fillId="38" borderId="6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9" borderId="64" xfId="0" applyFont="1" applyFill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0" fillId="0" borderId="64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64" xfId="0" applyFont="1" applyBorder="1" applyAlignment="1">
      <alignment vertical="center" wrapText="1"/>
    </xf>
    <xf numFmtId="49" fontId="0" fillId="0" borderId="64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14" fontId="0" fillId="0" borderId="64" xfId="0" applyNumberFormat="1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8" xfId="42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>
      <alignment horizontal="center" vertical="center" wrapText="1"/>
    </xf>
    <xf numFmtId="0" fontId="4" fillId="0" borderId="16" xfId="42" applyFont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22" fillId="37" borderId="55" xfId="42" applyNumberFormat="1" applyFont="1" applyFill="1" applyBorder="1" applyAlignment="1" applyProtection="1">
      <alignment horizontal="center" vertical="center" wrapText="1"/>
      <protection/>
    </xf>
    <xf numFmtId="0" fontId="22" fillId="37" borderId="56" xfId="42" applyNumberFormat="1" applyFont="1" applyFill="1" applyBorder="1" applyAlignment="1" applyProtection="1">
      <alignment horizontal="center" vertical="center" wrapText="1"/>
      <protection/>
    </xf>
    <xf numFmtId="0" fontId="22" fillId="37" borderId="57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24" fillId="40" borderId="55" xfId="42" applyFont="1" applyFill="1" applyBorder="1" applyAlignment="1" applyProtection="1">
      <alignment horizontal="center" vertical="center"/>
      <protection/>
    </xf>
    <xf numFmtId="0" fontId="24" fillId="40" borderId="5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114300</xdr:colOff>
      <xdr:row>34</xdr:row>
      <xdr:rowOff>171450</xdr:rowOff>
    </xdr:from>
    <xdr:to>
      <xdr:col>20</xdr:col>
      <xdr:colOff>257175</xdr:colOff>
      <xdr:row>37</xdr:row>
      <xdr:rowOff>66675</xdr:rowOff>
    </xdr:to>
    <xdr:pic>
      <xdr:nvPicPr>
        <xdr:cNvPr id="2" name="Picture 2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69913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0</xdr:col>
      <xdr:colOff>409575</xdr:colOff>
      <xdr:row>1</xdr:row>
      <xdr:rowOff>171450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80"/>
  <sheetViews>
    <sheetView tabSelected="1" zoomScalePageLayoutView="0" workbookViewId="0" topLeftCell="G23">
      <selection activeCell="T35" sqref="T35:AN76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1.421875" style="0" customWidth="1"/>
    <col min="5" max="9" width="5.7109375" style="0" customWidth="1"/>
    <col min="10" max="10" width="1.1484375" style="0" customWidth="1"/>
    <col min="11" max="11" width="5.8515625" style="0" customWidth="1"/>
    <col min="12" max="12" width="18.7109375" style="0" customWidth="1"/>
    <col min="13" max="13" width="8.57421875" style="0" customWidth="1"/>
    <col min="14" max="14" width="7.421875" style="0" customWidth="1"/>
    <col min="15" max="19" width="5.7109375" style="0" customWidth="1"/>
    <col min="20" max="20" width="4.28125" style="0" customWidth="1"/>
    <col min="21" max="21" width="17.28125" style="0" customWidth="1"/>
    <col min="24" max="29" width="4.7109375" style="0" customWidth="1"/>
    <col min="30" max="30" width="2.00390625" style="0" customWidth="1"/>
    <col min="31" max="31" width="5.00390625" style="0" customWidth="1"/>
    <col min="32" max="32" width="17.421875" style="0" customWidth="1"/>
    <col min="35" max="40" width="4.7109375" style="0" customWidth="1"/>
  </cols>
  <sheetData>
    <row r="1" spans="1:16" ht="22.5" customHeight="1">
      <c r="A1" s="175" t="s">
        <v>32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2.5" customHeight="1" thickBot="1">
      <c r="A2" s="242" t="s">
        <v>31</v>
      </c>
      <c r="B2" s="214"/>
      <c r="C2" s="214"/>
      <c r="D2" s="214"/>
      <c r="E2" s="214"/>
      <c r="F2" s="214"/>
      <c r="G2" s="214"/>
      <c r="H2" s="214"/>
      <c r="I2" s="214"/>
      <c r="K2" s="243" t="str">
        <f>HYPERLINK('[3]реквизиты'!$L$7)</f>
        <v>ИТОГОВЫЙ ПРОТОКОЛ</v>
      </c>
      <c r="L2" s="243"/>
      <c r="M2" s="243"/>
      <c r="N2" s="243"/>
      <c r="O2" s="243"/>
      <c r="P2" s="243"/>
    </row>
    <row r="3" spans="1:16" ht="36.75" customHeight="1" thickBot="1">
      <c r="A3" s="27"/>
      <c r="B3" s="46"/>
      <c r="C3" s="46"/>
      <c r="D3" s="238" t="str">
        <f>HYPERLINK('[2]реквизиты'!$A$2)</f>
        <v>Первенство России по самбо среди юниорок до 23 лет</v>
      </c>
      <c r="E3" s="239"/>
      <c r="F3" s="239"/>
      <c r="G3" s="239"/>
      <c r="H3" s="239"/>
      <c r="I3" s="239"/>
      <c r="J3" s="239"/>
      <c r="K3" s="239"/>
      <c r="L3" s="239"/>
      <c r="M3" s="240"/>
      <c r="N3" s="46"/>
      <c r="O3" s="46"/>
      <c r="P3" s="46"/>
    </row>
    <row r="4" spans="1:19" ht="24.75" customHeight="1" thickBot="1">
      <c r="A4" s="236" t="str">
        <f>HYPERLINK('[2]реквизиты'!$A$3)</f>
        <v>22-26 января 2010 года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62" t="s">
        <v>30</v>
      </c>
      <c r="R4" s="62">
        <v>52</v>
      </c>
      <c r="S4" s="62"/>
    </row>
    <row r="5" spans="1:19" ht="19.5" customHeight="1" thickBot="1">
      <c r="A5" s="5" t="s">
        <v>34</v>
      </c>
      <c r="D5" s="5"/>
      <c r="G5" s="241" t="s">
        <v>30</v>
      </c>
      <c r="H5" s="241"/>
      <c r="I5" s="241"/>
      <c r="K5" s="5" t="s">
        <v>38</v>
      </c>
      <c r="N5" s="5"/>
      <c r="Q5" s="61" t="s">
        <v>30</v>
      </c>
      <c r="R5" s="61"/>
      <c r="S5" s="61"/>
    </row>
    <row r="6" spans="1:19" ht="18.75" customHeight="1" thickBot="1">
      <c r="A6" s="205" t="s">
        <v>0</v>
      </c>
      <c r="B6" s="205" t="s">
        <v>1</v>
      </c>
      <c r="C6" s="205" t="s">
        <v>2</v>
      </c>
      <c r="D6" s="205" t="s">
        <v>3</v>
      </c>
      <c r="E6" s="202" t="s">
        <v>4</v>
      </c>
      <c r="F6" s="203"/>
      <c r="G6" s="204"/>
      <c r="H6" s="230" t="s">
        <v>5</v>
      </c>
      <c r="I6" s="205" t="s">
        <v>6</v>
      </c>
      <c r="K6" s="205" t="s">
        <v>0</v>
      </c>
      <c r="L6" s="205" t="s">
        <v>1</v>
      </c>
      <c r="M6" s="205" t="s">
        <v>2</v>
      </c>
      <c r="N6" s="205" t="s">
        <v>3</v>
      </c>
      <c r="O6" s="202" t="s">
        <v>4</v>
      </c>
      <c r="P6" s="203"/>
      <c r="Q6" s="204"/>
      <c r="R6" s="230" t="s">
        <v>5</v>
      </c>
      <c r="S6" s="205" t="s">
        <v>6</v>
      </c>
    </row>
    <row r="7" spans="1:19" ht="15" customHeight="1" thickBot="1">
      <c r="A7" s="209"/>
      <c r="B7" s="209"/>
      <c r="C7" s="209"/>
      <c r="D7" s="209"/>
      <c r="E7" s="1">
        <v>1</v>
      </c>
      <c r="F7" s="2">
        <v>2</v>
      </c>
      <c r="G7" s="3">
        <v>3</v>
      </c>
      <c r="H7" s="231"/>
      <c r="I7" s="209"/>
      <c r="K7" s="209"/>
      <c r="L7" s="209"/>
      <c r="M7" s="209"/>
      <c r="N7" s="209"/>
      <c r="O7" s="1">
        <v>1</v>
      </c>
      <c r="P7" s="2">
        <v>2</v>
      </c>
      <c r="Q7" s="3">
        <v>3</v>
      </c>
      <c r="R7" s="231"/>
      <c r="S7" s="209"/>
    </row>
    <row r="8" spans="1:19" ht="15" customHeight="1">
      <c r="A8" s="191">
        <v>1</v>
      </c>
      <c r="B8" s="223" t="str">
        <f>VLOOKUP(A8,'пр.взвешивания'!B6:G51,2,FALSE)</f>
        <v>ТКАЧ Мария Зиновьевна</v>
      </c>
      <c r="C8" s="232" t="str">
        <f>VLOOKUP(B8,'пр.взвешивания'!C6:H51,2,FALSE)</f>
        <v>06.11.87 мс</v>
      </c>
      <c r="D8" s="232" t="str">
        <f>VLOOKUP(C8,'пр.взвешивания'!D6:I51,2,FALSE)</f>
        <v>СЗФО Псковская Псков РССС</v>
      </c>
      <c r="E8" s="32"/>
      <c r="F8" s="156">
        <v>4</v>
      </c>
      <c r="G8" s="155">
        <v>3</v>
      </c>
      <c r="H8" s="199">
        <v>7</v>
      </c>
      <c r="I8" s="201">
        <v>1</v>
      </c>
      <c r="J8" s="235"/>
      <c r="K8" s="191">
        <v>13</v>
      </c>
      <c r="L8" s="223" t="str">
        <f>VLOOKUP(K8,'пр.взвешивания'!B6:G51,2,FALSE)</f>
        <v>ПРИСТУПА Оксана Александровна</v>
      </c>
      <c r="M8" s="225" t="str">
        <f>VLOOKUP(L8,'пр.взвешивания'!C6:H51,2,FALSE)</f>
        <v>14.02.87 мс</v>
      </c>
      <c r="N8" s="225" t="str">
        <f>VLOOKUP(M8,'пр.взвешивания'!D6:I51,2,FALSE)</f>
        <v>СФО Кемеровская Юрга МО</v>
      </c>
      <c r="O8" s="32"/>
      <c r="P8" s="156">
        <v>3</v>
      </c>
      <c r="Q8" s="155">
        <v>3</v>
      </c>
      <c r="R8" s="221">
        <f>SUM(O8:Q8)</f>
        <v>6</v>
      </c>
      <c r="S8" s="201">
        <v>1</v>
      </c>
    </row>
    <row r="9" spans="1:19" ht="15" customHeight="1">
      <c r="A9" s="169"/>
      <c r="B9" s="224"/>
      <c r="C9" s="233"/>
      <c r="D9" s="233"/>
      <c r="E9" s="33"/>
      <c r="F9" s="154" t="s">
        <v>162</v>
      </c>
      <c r="G9" s="51"/>
      <c r="H9" s="222"/>
      <c r="I9" s="167"/>
      <c r="J9" s="235"/>
      <c r="K9" s="169"/>
      <c r="L9" s="224"/>
      <c r="M9" s="226"/>
      <c r="N9" s="226"/>
      <c r="O9" s="33"/>
      <c r="P9" s="40"/>
      <c r="Q9" s="51"/>
      <c r="R9" s="222"/>
      <c r="S9" s="167"/>
    </row>
    <row r="10" spans="1:19" ht="15" customHeight="1">
      <c r="A10" s="169">
        <v>2</v>
      </c>
      <c r="B10" s="171" t="str">
        <f>VLOOKUP(A10,'пр.взвешивания'!B6:E19,2,FALSE)</f>
        <v>ЛЕБЕДЕВА Ксения Александровна</v>
      </c>
      <c r="C10" s="173" t="str">
        <f>VLOOKUP(B10,'пр.взвешивания'!C6:F19,2,FALSE)</f>
        <v>01.08.92 кмс</v>
      </c>
      <c r="D10" s="173" t="str">
        <f>VLOOKUP(C10,'пр.взвешивания'!D6:G19,2,FALSE)</f>
        <v>ПФО Нижегородская Кстово ПР</v>
      </c>
      <c r="E10" s="29" t="s">
        <v>164</v>
      </c>
      <c r="F10" s="37"/>
      <c r="G10" s="41">
        <v>0</v>
      </c>
      <c r="H10" s="165">
        <f>SUM(E10:G10)</f>
        <v>0</v>
      </c>
      <c r="I10" s="167">
        <v>3</v>
      </c>
      <c r="J10" s="235"/>
      <c r="K10" s="169">
        <v>14</v>
      </c>
      <c r="L10" s="171" t="str">
        <f>VLOOKUP(K10,'пр.взвешивания'!B6:G51,2,FALSE)</f>
        <v>РАЗВАЛЯЕВА Дарья Сергеевна</v>
      </c>
      <c r="M10" s="219" t="str">
        <f>VLOOKUP(L10,'пр.взвешивания'!C6:H51,2,FALSE)</f>
        <v>30.10.89 мс</v>
      </c>
      <c r="N10" s="219" t="str">
        <f>VLOOKUP(M10,'пр.взвешивания'!D6:I51,2,FALSE)</f>
        <v>ПФО Саратовская, Саратов ПР</v>
      </c>
      <c r="O10" s="157">
        <v>1</v>
      </c>
      <c r="P10" s="37"/>
      <c r="Q10" s="41">
        <v>0</v>
      </c>
      <c r="R10" s="165">
        <f>SUM(O10:Q10)</f>
        <v>1</v>
      </c>
      <c r="S10" s="167">
        <v>3</v>
      </c>
    </row>
    <row r="11" spans="1:19" ht="15" customHeight="1">
      <c r="A11" s="169"/>
      <c r="B11" s="188"/>
      <c r="C11" s="190"/>
      <c r="D11" s="190"/>
      <c r="E11" s="30"/>
      <c r="F11" s="38"/>
      <c r="G11" s="42"/>
      <c r="H11" s="222"/>
      <c r="I11" s="167"/>
      <c r="J11" s="235"/>
      <c r="K11" s="169"/>
      <c r="L11" s="188"/>
      <c r="M11" s="229"/>
      <c r="N11" s="229"/>
      <c r="O11" s="30"/>
      <c r="P11" s="38"/>
      <c r="Q11" s="42"/>
      <c r="R11" s="222"/>
      <c r="S11" s="167"/>
    </row>
    <row r="12" spans="1:19" ht="15" customHeight="1">
      <c r="A12" s="169">
        <v>3</v>
      </c>
      <c r="B12" s="227" t="str">
        <f>VLOOKUP(A12,'пр.взвешивания'!B6:G51,2,FALSE)</f>
        <v>ТАРТЫКОВА Нажежда Зиннатовна</v>
      </c>
      <c r="C12" s="234" t="str">
        <f>VLOOKUP(B12,'пр.взвешивания'!C6:H51,2,FALSE)</f>
        <v>21.05.90 мс</v>
      </c>
      <c r="D12" s="234" t="str">
        <f>VLOOKUP(C12,'пр.взвешивания'!D6:I51,2,FALSE)</f>
        <v>СФО Кемеровская Юрга МО</v>
      </c>
      <c r="E12" s="34" t="s">
        <v>165</v>
      </c>
      <c r="F12" s="39">
        <v>4</v>
      </c>
      <c r="G12" s="52"/>
      <c r="H12" s="165">
        <f>SUM(E12:G12)</f>
        <v>4</v>
      </c>
      <c r="I12" s="167">
        <v>2</v>
      </c>
      <c r="J12" s="235"/>
      <c r="K12" s="169">
        <v>15</v>
      </c>
      <c r="L12" s="227" t="str">
        <f>VLOOKUP(K12,'пр.взвешивания'!B6:G51,2,FALSE)</f>
        <v>КУЗЯЕВА Анна Владимировна</v>
      </c>
      <c r="M12" s="228" t="str">
        <f>VLOOKUP(L12,'пр.взвешивания'!C6:H51,2,FALSE)</f>
        <v>18.04.89 мс</v>
      </c>
      <c r="N12" s="228" t="str">
        <f>VLOOKUP(M12,'пр.взвешивания'!D6:I51,2,FALSE)</f>
        <v>ПФО Нижегородская Кстово ПР</v>
      </c>
      <c r="O12" s="158">
        <v>1</v>
      </c>
      <c r="P12" s="39">
        <v>3</v>
      </c>
      <c r="Q12" s="52"/>
      <c r="R12" s="165">
        <f>SUM(O12:Q12)</f>
        <v>4</v>
      </c>
      <c r="S12" s="167">
        <v>2</v>
      </c>
    </row>
    <row r="13" spans="1:19" ht="15" customHeight="1" thickBot="1">
      <c r="A13" s="170"/>
      <c r="B13" s="172"/>
      <c r="C13" s="174"/>
      <c r="D13" s="174"/>
      <c r="E13" s="35"/>
      <c r="F13" s="31"/>
      <c r="G13" s="45"/>
      <c r="H13" s="166"/>
      <c r="I13" s="168"/>
      <c r="J13" s="235"/>
      <c r="K13" s="170"/>
      <c r="L13" s="172"/>
      <c r="M13" s="220"/>
      <c r="N13" s="220"/>
      <c r="O13" s="35"/>
      <c r="P13" s="31"/>
      <c r="Q13" s="45"/>
      <c r="R13" s="166"/>
      <c r="S13" s="168"/>
    </row>
    <row r="14" spans="1:19" ht="15" customHeight="1" thickBot="1">
      <c r="A14" s="5" t="s">
        <v>35</v>
      </c>
      <c r="B14" s="8"/>
      <c r="C14" s="8"/>
      <c r="D14" s="8"/>
      <c r="E14" s="18"/>
      <c r="F14" s="18"/>
      <c r="G14" s="18"/>
      <c r="H14" s="50"/>
      <c r="I14" s="8"/>
      <c r="J14" s="56"/>
      <c r="K14" s="5" t="s">
        <v>39</v>
      </c>
      <c r="L14" s="8"/>
      <c r="M14" s="160"/>
      <c r="N14" s="160"/>
      <c r="O14" s="18"/>
      <c r="P14" s="18"/>
      <c r="Q14" s="18"/>
      <c r="R14" s="50"/>
      <c r="S14" s="8"/>
    </row>
    <row r="15" spans="1:19" ht="15" customHeight="1">
      <c r="A15" s="191">
        <v>4</v>
      </c>
      <c r="B15" s="223" t="str">
        <f>VLOOKUP(A15,'пр.взвешивания'!B6:G51,2,FALSE)</f>
        <v>ДУБИНИНА Елена Владимировна</v>
      </c>
      <c r="C15" s="232" t="str">
        <f>VLOOKUP(B15,'пр.взвешивания'!C6:H51,2,FALSE)</f>
        <v>11.08.87 мс</v>
      </c>
      <c r="D15" s="232" t="str">
        <f>VLOOKUP(C15,'пр.взвешивания'!D6:I51,2,FALSE)</f>
        <v>ЦФО Брянская Брянск Л</v>
      </c>
      <c r="E15" s="9"/>
      <c r="F15" s="156">
        <v>0</v>
      </c>
      <c r="G15" s="155">
        <v>4</v>
      </c>
      <c r="H15" s="221">
        <f>SUM(E15:G15)</f>
        <v>4</v>
      </c>
      <c r="I15" s="201">
        <v>2</v>
      </c>
      <c r="J15" s="56"/>
      <c r="K15" s="191">
        <v>16</v>
      </c>
      <c r="L15" s="223" t="str">
        <f>VLOOKUP(K15,'пр.взвешивания'!B6:G51,2,FALSE)</f>
        <v>МОЛЧАНОВА Мария Владимировна</v>
      </c>
      <c r="M15" s="225" t="str">
        <f>VLOOKUP(L15,'пр.взвешивания'!C6:H51,2,FALSE)</f>
        <v>24.01.88 мсмк</v>
      </c>
      <c r="N15" s="225" t="str">
        <f>VLOOKUP(M15,'пр.взвешивания'!D6:I51,2,FALSE)</f>
        <v>ПФО Пермский Краснокамск Д </v>
      </c>
      <c r="O15" s="9"/>
      <c r="P15" s="156">
        <v>3</v>
      </c>
      <c r="Q15" s="155">
        <v>3</v>
      </c>
      <c r="R15" s="221">
        <f>SUM(O15:Q15)</f>
        <v>6</v>
      </c>
      <c r="S15" s="201">
        <v>1</v>
      </c>
    </row>
    <row r="16" spans="1:19" ht="15" customHeight="1">
      <c r="A16" s="169"/>
      <c r="B16" s="224"/>
      <c r="C16" s="233"/>
      <c r="D16" s="233"/>
      <c r="E16" s="12"/>
      <c r="F16" s="13"/>
      <c r="G16" s="14" t="s">
        <v>167</v>
      </c>
      <c r="H16" s="222"/>
      <c r="I16" s="167"/>
      <c r="J16" s="235"/>
      <c r="K16" s="169"/>
      <c r="L16" s="224"/>
      <c r="M16" s="226"/>
      <c r="N16" s="226"/>
      <c r="O16" s="12"/>
      <c r="P16" s="13"/>
      <c r="Q16" s="14"/>
      <c r="R16" s="222"/>
      <c r="S16" s="167"/>
    </row>
    <row r="17" spans="1:19" ht="15" customHeight="1">
      <c r="A17" s="169">
        <v>5</v>
      </c>
      <c r="B17" s="171" t="str">
        <f>VLOOKUP(A17,'пр.взвешивания'!B6:G51,2,FALSE)</f>
        <v>ДЕМИДОВА Елена Андревна</v>
      </c>
      <c r="C17" s="173" t="str">
        <f>VLOOKUP(B17,'пр.взвешивания'!C6:H51,2,FALSE)</f>
        <v>11.01.90 кмс</v>
      </c>
      <c r="D17" s="173" t="str">
        <f>VLOOKUP(C17,'пр.взвешивания'!D6:I51,2,FALSE)</f>
        <v>ЦФО Тамбовская Тамбов МО</v>
      </c>
      <c r="E17" s="41">
        <v>4</v>
      </c>
      <c r="F17" s="37"/>
      <c r="G17" s="41">
        <v>3</v>
      </c>
      <c r="H17" s="165">
        <f>SUM(E17:G17)</f>
        <v>7</v>
      </c>
      <c r="I17" s="167">
        <v>1</v>
      </c>
      <c r="J17" s="235"/>
      <c r="K17" s="169">
        <v>17</v>
      </c>
      <c r="L17" s="171" t="str">
        <f>VLOOKUP(K17,'пр.взвешивания'!B6:G51,2,FALSE)</f>
        <v>ЗАМУЛИНА Екатерина Андреевна</v>
      </c>
      <c r="M17" s="219" t="str">
        <f>VLOOKUP(L17,'пр.взвешивания'!C6:H51,2,FALSE)</f>
        <v>02.03.90 кмс</v>
      </c>
      <c r="N17" s="219" t="str">
        <f>VLOOKUP(M17,'пр.взвешивания'!D6:I51,2,FALSE)</f>
        <v>Санкт-Петербург МО</v>
      </c>
      <c r="O17" s="15" t="s">
        <v>164</v>
      </c>
      <c r="P17" s="37"/>
      <c r="Q17" s="41">
        <v>3</v>
      </c>
      <c r="R17" s="165">
        <f>SUM(O17:Q17)</f>
        <v>3</v>
      </c>
      <c r="S17" s="167">
        <v>2</v>
      </c>
    </row>
    <row r="18" spans="1:19" ht="15" customHeight="1">
      <c r="A18" s="169"/>
      <c r="B18" s="188"/>
      <c r="C18" s="190"/>
      <c r="D18" s="190"/>
      <c r="E18" s="16"/>
      <c r="F18" s="38"/>
      <c r="G18" s="42"/>
      <c r="H18" s="222"/>
      <c r="I18" s="167"/>
      <c r="K18" s="169"/>
      <c r="L18" s="188"/>
      <c r="M18" s="229"/>
      <c r="N18" s="229"/>
      <c r="O18" s="16"/>
      <c r="P18" s="38"/>
      <c r="Q18" s="42"/>
      <c r="R18" s="222"/>
      <c r="S18" s="167"/>
    </row>
    <row r="19" spans="1:19" ht="15" customHeight="1">
      <c r="A19" s="169">
        <v>6</v>
      </c>
      <c r="B19" s="227" t="str">
        <f>VLOOKUP(A19,'пр.взвешивания'!B6:G51,2,FALSE)</f>
        <v>ЛЕОНОВА Елизавета Александровна</v>
      </c>
      <c r="C19" s="234" t="str">
        <f>VLOOKUP(B19,'пр.взвешивания'!C6:H51,2,FALSE)</f>
        <v>06.05.89 кмс</v>
      </c>
      <c r="D19" s="234" t="str">
        <f>VLOOKUP(C19,'пр.взвешивания'!D6:I51,2,FALSE)</f>
        <v>Санкт-Петербург МО</v>
      </c>
      <c r="E19" s="15" t="s">
        <v>164</v>
      </c>
      <c r="F19" s="43">
        <v>0</v>
      </c>
      <c r="G19" s="44"/>
      <c r="H19" s="165">
        <f>SUM(E19:G19)</f>
        <v>0</v>
      </c>
      <c r="I19" s="167">
        <v>3</v>
      </c>
      <c r="K19" s="169">
        <v>18</v>
      </c>
      <c r="L19" s="227" t="str">
        <f>VLOOKUP(K19,'пр.взвешивания'!B6:G51,2,FALSE)</f>
        <v>ЖУРЕНКО Ольга Алексеевна</v>
      </c>
      <c r="M19" s="228" t="str">
        <f>VLOOKUP(L19,'пр.взвешивания'!C6:H51,2,FALSE)</f>
        <v>26.12.91 кмс</v>
      </c>
      <c r="N19" s="228" t="str">
        <f>VLOOKUP(M19,'пр.взвешивания'!D6:I51,2,FALSE)</f>
        <v>Москва МО</v>
      </c>
      <c r="O19" s="15" t="s">
        <v>164</v>
      </c>
      <c r="P19" s="43">
        <v>0</v>
      </c>
      <c r="Q19" s="44"/>
      <c r="R19" s="165">
        <f>SUM(O19:Q19)</f>
        <v>0</v>
      </c>
      <c r="S19" s="167">
        <v>3</v>
      </c>
    </row>
    <row r="20" spans="1:19" ht="15" customHeight="1" thickBot="1">
      <c r="A20" s="170"/>
      <c r="B20" s="172"/>
      <c r="C20" s="174"/>
      <c r="D20" s="174"/>
      <c r="E20" s="17"/>
      <c r="F20" s="31"/>
      <c r="G20" s="45"/>
      <c r="H20" s="166"/>
      <c r="I20" s="168"/>
      <c r="K20" s="170"/>
      <c r="L20" s="172"/>
      <c r="M20" s="220"/>
      <c r="N20" s="220"/>
      <c r="O20" s="17"/>
      <c r="P20" s="31"/>
      <c r="Q20" s="45"/>
      <c r="R20" s="166"/>
      <c r="S20" s="168"/>
    </row>
    <row r="21" spans="1:14" ht="15" customHeight="1" thickBot="1">
      <c r="A21" s="5" t="s">
        <v>36</v>
      </c>
      <c r="K21" s="5" t="s">
        <v>40</v>
      </c>
      <c r="M21" s="161"/>
      <c r="N21" s="161"/>
    </row>
    <row r="22" spans="1:19" ht="12.75">
      <c r="A22" s="191">
        <v>7</v>
      </c>
      <c r="B22" s="223" t="str">
        <f>VLOOKUP(A22,'пр.взвешивания'!B6:G51,2,FALSE)</f>
        <v>ТАНЫГИНА Наталья Андреевна</v>
      </c>
      <c r="C22" s="232" t="str">
        <f>VLOOKUP(B22,'пр.взвешивания'!C6:H51,2,FALSE)</f>
        <v>23.03.92 кмс</v>
      </c>
      <c r="D22" s="232" t="str">
        <f>VLOOKUP(C22,'пр.взвешивания'!D6:I51,2,FALSE)</f>
        <v>ПФО Нижегородская Кстово ПР</v>
      </c>
      <c r="E22" s="32"/>
      <c r="F22" s="10" t="s">
        <v>164</v>
      </c>
      <c r="G22" s="11" t="s">
        <v>164</v>
      </c>
      <c r="H22" s="221">
        <f>SUM(E22:G22)</f>
        <v>0</v>
      </c>
      <c r="I22" s="201">
        <v>3</v>
      </c>
      <c r="K22" s="191">
        <v>19</v>
      </c>
      <c r="L22" s="223" t="str">
        <f>VLOOKUP(K22,'пр.взвешивания'!B6:G51,2,FALSE)</f>
        <v>РЫЖОВА Ксения Андреевна</v>
      </c>
      <c r="M22" s="225" t="str">
        <f>VLOOKUP(L22,'пр.взвешивания'!C6:H51,2,FALSE)</f>
        <v>06.11.91 мс</v>
      </c>
      <c r="N22" s="225" t="str">
        <f>VLOOKUP(M22,'пр.взвешивания'!D6:I51,2,FALSE)</f>
        <v>Москва МО</v>
      </c>
      <c r="O22" s="32"/>
      <c r="P22" s="156">
        <v>3.5</v>
      </c>
      <c r="Q22" s="155">
        <v>3.5</v>
      </c>
      <c r="R22" s="221">
        <f>SUM(O22:Q22)</f>
        <v>7</v>
      </c>
      <c r="S22" s="201">
        <v>1</v>
      </c>
    </row>
    <row r="23" spans="1:19" ht="12.75">
      <c r="A23" s="169"/>
      <c r="B23" s="224"/>
      <c r="C23" s="233"/>
      <c r="D23" s="233"/>
      <c r="E23" s="33"/>
      <c r="F23" s="40"/>
      <c r="G23" s="51"/>
      <c r="H23" s="222"/>
      <c r="I23" s="167"/>
      <c r="K23" s="169"/>
      <c r="L23" s="224"/>
      <c r="M23" s="226"/>
      <c r="N23" s="226"/>
      <c r="O23" s="33"/>
      <c r="P23" s="40"/>
      <c r="Q23" s="51"/>
      <c r="R23" s="222"/>
      <c r="S23" s="167"/>
    </row>
    <row r="24" spans="1:19" ht="12.75" customHeight="1">
      <c r="A24" s="169">
        <v>8</v>
      </c>
      <c r="B24" s="171" t="str">
        <f>VLOOKUP(A24,'пр.взвешивания'!B6:G51,2,FALSE)</f>
        <v>СИНЕВА Дарья Викторовна</v>
      </c>
      <c r="C24" s="173" t="str">
        <f>VLOOKUP(B24,'пр.взвешивания'!C6:H51,2,FALSE)</f>
        <v>12.08.90 кмс</v>
      </c>
      <c r="D24" s="173" t="str">
        <f>VLOOKUP(C24,'пр.взвешивания'!D6:I51,2,FALSE)</f>
        <v>ПФО Пензенская ВС</v>
      </c>
      <c r="E24" s="157">
        <v>4</v>
      </c>
      <c r="F24" s="37"/>
      <c r="G24" s="41">
        <v>4</v>
      </c>
      <c r="H24" s="165">
        <f>SUM(E24:G24)</f>
        <v>8</v>
      </c>
      <c r="I24" s="167">
        <v>1</v>
      </c>
      <c r="K24" s="169">
        <v>20</v>
      </c>
      <c r="L24" s="171" t="str">
        <f>VLOOKUP(K24,'пр.взвешивания'!B6:G51,2,FALSE)</f>
        <v>МИХАЙЛЫЧЕВА Мария Александровна</v>
      </c>
      <c r="M24" s="219" t="str">
        <f>VLOOKUP(L24,'пр.взвешивания'!C6:H51,2,FALSE)</f>
        <v>02.06.92 кмс</v>
      </c>
      <c r="N24" s="219" t="str">
        <f>VLOOKUP(M24,'пр.взвешивания'!D6:I51,2,FALSE)</f>
        <v>ПФО Нижегородская Кстово ПР</v>
      </c>
      <c r="O24" s="29" t="s">
        <v>164</v>
      </c>
      <c r="P24" s="37"/>
      <c r="Q24" s="41">
        <v>3.5</v>
      </c>
      <c r="R24" s="165">
        <f>SUM(O24:Q24)</f>
        <v>3.5</v>
      </c>
      <c r="S24" s="167">
        <v>2</v>
      </c>
    </row>
    <row r="25" spans="1:19" ht="12.75" customHeight="1">
      <c r="A25" s="169"/>
      <c r="B25" s="188"/>
      <c r="C25" s="190"/>
      <c r="D25" s="190"/>
      <c r="E25" s="30" t="s">
        <v>168</v>
      </c>
      <c r="F25" s="38"/>
      <c r="G25" s="42"/>
      <c r="H25" s="222"/>
      <c r="I25" s="167"/>
      <c r="J25" s="28"/>
      <c r="K25" s="169"/>
      <c r="L25" s="188"/>
      <c r="M25" s="229"/>
      <c r="N25" s="229"/>
      <c r="O25" s="30"/>
      <c r="P25" s="38"/>
      <c r="Q25" s="42"/>
      <c r="R25" s="222"/>
      <c r="S25" s="167"/>
    </row>
    <row r="26" spans="1:19" ht="12.75" customHeight="1">
      <c r="A26" s="169">
        <v>9</v>
      </c>
      <c r="B26" s="227" t="str">
        <f>VLOOKUP(A26,'пр.взвешивания'!B6:G51,2,FALSE)</f>
        <v>СЕНЮЕВА Мария Владимировна</v>
      </c>
      <c r="C26" s="234" t="str">
        <f>VLOOKUP(B26,'пр.взвешивания'!C6:H51,2,FALSE)</f>
        <v>25.12.88 кмс</v>
      </c>
      <c r="D26" s="234" t="str">
        <f>VLOOKUP(C26,'пр.взвешивания'!D6:I51,2,FALSE)</f>
        <v>Москва Д/Самбо-70</v>
      </c>
      <c r="E26" s="158">
        <v>3.5</v>
      </c>
      <c r="F26" s="39">
        <v>0</v>
      </c>
      <c r="G26" s="52"/>
      <c r="H26" s="165">
        <f>SUM(E26:G26)</f>
        <v>3.5</v>
      </c>
      <c r="I26" s="167">
        <v>2</v>
      </c>
      <c r="J26" s="57"/>
      <c r="K26" s="169">
        <v>21</v>
      </c>
      <c r="L26" s="227" t="str">
        <f>VLOOKUP(K26,'пр.взвешивания'!B6:G51,2,FALSE)</f>
        <v>НАЗМЫШЕВА Алмагуль  Тлеубаевна</v>
      </c>
      <c r="M26" s="228" t="str">
        <f>VLOOKUP(L26,'пр.взвешивания'!C6:H51,2,FALSE)</f>
        <v>16.07.88 кмс</v>
      </c>
      <c r="N26" s="228" t="str">
        <f>VLOOKUP(M26,'пр.взвешивания'!D6:I51,2,FALSE)</f>
        <v>Москва Д/Самбо-70</v>
      </c>
      <c r="O26" s="158">
        <v>0.5</v>
      </c>
      <c r="P26" s="39">
        <v>0</v>
      </c>
      <c r="Q26" s="52"/>
      <c r="R26" s="165">
        <f>SUM(O26:Q26)</f>
        <v>0.5</v>
      </c>
      <c r="S26" s="167">
        <v>3</v>
      </c>
    </row>
    <row r="27" spans="1:19" ht="12.75" customHeight="1" thickBot="1">
      <c r="A27" s="170"/>
      <c r="B27" s="172"/>
      <c r="C27" s="174"/>
      <c r="D27" s="174"/>
      <c r="E27" s="35"/>
      <c r="F27" s="31"/>
      <c r="G27" s="45"/>
      <c r="H27" s="166"/>
      <c r="I27" s="168"/>
      <c r="J27" s="57"/>
      <c r="K27" s="170"/>
      <c r="L27" s="172"/>
      <c r="M27" s="220"/>
      <c r="N27" s="220"/>
      <c r="O27" s="35"/>
      <c r="P27" s="31"/>
      <c r="Q27" s="45"/>
      <c r="R27" s="166"/>
      <c r="S27" s="168"/>
    </row>
    <row r="28" spans="1:19" ht="12.75" customHeight="1" thickBot="1">
      <c r="A28" s="5" t="s">
        <v>37</v>
      </c>
      <c r="B28" s="8"/>
      <c r="C28" s="8"/>
      <c r="D28" s="8"/>
      <c r="E28" s="18"/>
      <c r="F28" s="18"/>
      <c r="G28" s="18"/>
      <c r="H28" s="50"/>
      <c r="I28" s="8"/>
      <c r="J28" s="58"/>
      <c r="K28" s="5" t="s">
        <v>41</v>
      </c>
      <c r="L28" s="8"/>
      <c r="M28" s="160"/>
      <c r="N28" s="160"/>
      <c r="O28" s="18"/>
      <c r="P28" s="18"/>
      <c r="Q28" s="18"/>
      <c r="R28" s="50"/>
      <c r="S28" s="8"/>
    </row>
    <row r="29" spans="1:19" ht="12.75" customHeight="1">
      <c r="A29" s="191">
        <v>10</v>
      </c>
      <c r="B29" s="223" t="str">
        <f>VLOOKUP(A29,'пр.взвешивания'!B6:G51,2,FALSE)</f>
        <v>ЗАХАРОВА Агния Сергеевна</v>
      </c>
      <c r="C29" s="232" t="str">
        <f>VLOOKUP(B29,'пр.взвешивания'!C6:H51,2,FALSE)</f>
        <v>09.10.92 кмс</v>
      </c>
      <c r="D29" s="232" t="str">
        <f>VLOOKUP(C29,'пр.взвешивания'!D6:I51,2,FALSE)</f>
        <v>ПФО Нижегородская Кстово ПР</v>
      </c>
      <c r="E29" s="32"/>
      <c r="F29" s="10" t="s">
        <v>164</v>
      </c>
      <c r="G29" s="11" t="s">
        <v>164</v>
      </c>
      <c r="H29" s="221">
        <f>SUM(E29:G29)</f>
        <v>0</v>
      </c>
      <c r="I29" s="201">
        <v>3</v>
      </c>
      <c r="J29" s="57"/>
      <c r="K29" s="191">
        <v>22</v>
      </c>
      <c r="L29" s="223" t="str">
        <f>VLOOKUP(K29,'пр.взвешивания'!B6:G51,2,FALSE)</f>
        <v>ТУЧКОВА Мария Владимировна</v>
      </c>
      <c r="M29" s="225" t="str">
        <f>VLOOKUP(L29,'пр.взвешивания'!C6:H51,2,FALSE)</f>
        <v>07.05.88 кмс</v>
      </c>
      <c r="N29" s="225" t="str">
        <f>VLOOKUP(M29,'пр.взвешивания'!D6:I51,2,FALSE)</f>
        <v>ЦФО Москва</v>
      </c>
      <c r="O29" s="9"/>
      <c r="P29" s="75" t="s">
        <v>164</v>
      </c>
      <c r="Q29" s="73"/>
      <c r="R29" s="221">
        <f>SUM(O29:Q29)</f>
        <v>0</v>
      </c>
      <c r="S29" s="201">
        <v>2</v>
      </c>
    </row>
    <row r="30" spans="1:19" ht="12.75" customHeight="1">
      <c r="A30" s="169"/>
      <c r="B30" s="224"/>
      <c r="C30" s="233"/>
      <c r="D30" s="233"/>
      <c r="E30" s="33"/>
      <c r="F30" s="40"/>
      <c r="G30" s="51"/>
      <c r="H30" s="222"/>
      <c r="I30" s="167"/>
      <c r="J30" s="58"/>
      <c r="K30" s="169"/>
      <c r="L30" s="224"/>
      <c r="M30" s="226"/>
      <c r="N30" s="226"/>
      <c r="O30" s="12"/>
      <c r="P30" s="76"/>
      <c r="Q30" s="74"/>
      <c r="R30" s="222"/>
      <c r="S30" s="167"/>
    </row>
    <row r="31" spans="1:19" ht="12.75" customHeight="1">
      <c r="A31" s="169">
        <v>11</v>
      </c>
      <c r="B31" s="171" t="str">
        <f>VLOOKUP(A31,'пр.взвешивания'!B6:G51,2,FALSE)</f>
        <v>ФРОЛОВА Екатерина Михайловна</v>
      </c>
      <c r="C31" s="173" t="str">
        <f>VLOOKUP(B31,'пр.взвешивания'!C6:H51,2,FALSE)</f>
        <v>07.09.88 кмс</v>
      </c>
      <c r="D31" s="173" t="str">
        <f>VLOOKUP(C31,'пр.взвешивания'!D6:I51,2,FALSE)</f>
        <v>СФО Иркутская Усть-Илимск МО</v>
      </c>
      <c r="E31" s="157">
        <v>3</v>
      </c>
      <c r="F31" s="37"/>
      <c r="G31" s="41">
        <v>0</v>
      </c>
      <c r="H31" s="165">
        <f>SUM(E31:G31)</f>
        <v>3</v>
      </c>
      <c r="I31" s="167">
        <v>2</v>
      </c>
      <c r="J31" s="59"/>
      <c r="K31" s="169">
        <v>23</v>
      </c>
      <c r="L31" s="171" t="str">
        <f>VLOOKUP(K31,'пр.взвешивания'!B6:G51,2,FALSE)</f>
        <v>ВАЛЕЕВА Лилия Ривгатовна</v>
      </c>
      <c r="M31" s="219" t="str">
        <f>VLOOKUP(L31,'пр.взвешивания'!C6:H51,2,FALSE)</f>
        <v>20.11.88 мс</v>
      </c>
      <c r="N31" s="219" t="str">
        <f>VLOOKUP(M31,'пр.взвешивания'!D6:I51,2,FALSE)</f>
        <v>ПФО Ульяновская Дмитровград</v>
      </c>
      <c r="O31" s="41">
        <v>4</v>
      </c>
      <c r="P31" s="77"/>
      <c r="Q31" s="67"/>
      <c r="R31" s="165">
        <f>SUM(O31:Q31)</f>
        <v>4</v>
      </c>
      <c r="S31" s="167">
        <v>1</v>
      </c>
    </row>
    <row r="32" spans="1:19" ht="12.75" customHeight="1" thickBot="1">
      <c r="A32" s="169"/>
      <c r="B32" s="188"/>
      <c r="C32" s="190"/>
      <c r="D32" s="190"/>
      <c r="E32" s="30"/>
      <c r="F32" s="38"/>
      <c r="G32" s="42"/>
      <c r="H32" s="222"/>
      <c r="I32" s="167"/>
      <c r="J32" s="4"/>
      <c r="K32" s="170"/>
      <c r="L32" s="172"/>
      <c r="M32" s="220"/>
      <c r="N32" s="220"/>
      <c r="O32" s="159">
        <v>1.51</v>
      </c>
      <c r="P32" s="78"/>
      <c r="Q32" s="63"/>
      <c r="R32" s="166"/>
      <c r="S32" s="168"/>
    </row>
    <row r="33" spans="1:19" ht="13.5" customHeight="1">
      <c r="A33" s="169">
        <v>12</v>
      </c>
      <c r="B33" s="171" t="str">
        <f>VLOOKUP(A33,'пр.взвешивания'!B6:G51,2,FALSE)</f>
        <v>ЛОПТУНОВА Елена Александровна</v>
      </c>
      <c r="C33" s="173" t="str">
        <f>VLOOKUP(B33,'пр.взвешивания'!C6:H51,2,FALSE)</f>
        <v>30.03.91 мс</v>
      </c>
      <c r="D33" s="173" t="str">
        <f>VLOOKUP(C33,'пр.взвешивания'!D6:I51,2,FALSE)</f>
        <v>ЦФО Рязанская Рязань Д</v>
      </c>
      <c r="E33" s="158">
        <v>4</v>
      </c>
      <c r="F33" s="39">
        <v>4</v>
      </c>
      <c r="G33" s="52"/>
      <c r="H33" s="165">
        <f>SUM(E33:G33)</f>
        <v>8</v>
      </c>
      <c r="I33" s="167">
        <v>1</v>
      </c>
      <c r="K33" s="214"/>
      <c r="L33" s="215"/>
      <c r="M33" s="217"/>
      <c r="N33" s="217"/>
      <c r="O33" s="68"/>
      <c r="P33" s="69"/>
      <c r="Q33" s="70"/>
      <c r="R33" s="211"/>
      <c r="S33" s="213"/>
    </row>
    <row r="34" spans="1:19" ht="13.5" customHeight="1" thickBot="1">
      <c r="A34" s="170"/>
      <c r="B34" s="172"/>
      <c r="C34" s="174"/>
      <c r="D34" s="174"/>
      <c r="E34" s="35" t="s">
        <v>169</v>
      </c>
      <c r="F34" s="31">
        <v>3.19</v>
      </c>
      <c r="G34" s="45"/>
      <c r="H34" s="166"/>
      <c r="I34" s="168"/>
      <c r="K34" s="214"/>
      <c r="L34" s="215"/>
      <c r="M34" s="217"/>
      <c r="N34" s="217"/>
      <c r="O34" s="68"/>
      <c r="P34" s="69"/>
      <c r="Q34" s="70"/>
      <c r="R34" s="211"/>
      <c r="S34" s="213"/>
    </row>
    <row r="35" spans="1:37" ht="17.25" customHeight="1">
      <c r="A35" s="47"/>
      <c r="B35" s="64"/>
      <c r="C35" s="65"/>
      <c r="D35" s="65"/>
      <c r="E35" s="66"/>
      <c r="F35" s="151"/>
      <c r="G35" s="67"/>
      <c r="H35" s="150"/>
      <c r="I35" s="47"/>
      <c r="K35" s="214"/>
      <c r="L35" s="216"/>
      <c r="M35" s="218"/>
      <c r="N35" s="218"/>
      <c r="O35" s="71"/>
      <c r="P35" s="72"/>
      <c r="Q35" s="70"/>
      <c r="R35" s="212"/>
      <c r="S35" s="213"/>
      <c r="T35" s="175" t="s">
        <v>32</v>
      </c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40" ht="10.5" customHeight="1" thickBot="1">
      <c r="A36" s="8"/>
      <c r="B36" s="8"/>
      <c r="C36" s="8"/>
      <c r="D36" s="8"/>
      <c r="E36" s="8"/>
      <c r="F36" s="8"/>
      <c r="G36" s="8"/>
      <c r="H36" s="8"/>
      <c r="T36" s="180" t="s">
        <v>31</v>
      </c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</row>
    <row r="37" spans="1:40" ht="12.75" customHeight="1" thickBot="1">
      <c r="A37" s="8"/>
      <c r="B37" s="8"/>
      <c r="C37" s="8"/>
      <c r="D37" s="8"/>
      <c r="E37" s="8"/>
      <c r="F37" s="8"/>
      <c r="G37" s="8"/>
      <c r="H37" s="8"/>
      <c r="T37" s="132"/>
      <c r="U37" s="46"/>
      <c r="V37" s="176" t="str">
        <f>HYPERLINK('[2]реквизиты'!$A$2)</f>
        <v>Первенство России по самбо среди юниорок до 23 лет</v>
      </c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8"/>
      <c r="AI37" s="46"/>
      <c r="AJ37" s="46"/>
      <c r="AK37" s="144"/>
      <c r="AL37" s="181" t="s">
        <v>63</v>
      </c>
      <c r="AM37" s="181"/>
      <c r="AN37" s="181"/>
    </row>
    <row r="38" spans="1:40" ht="15.75" thickBot="1">
      <c r="A38" s="8"/>
      <c r="B38" s="8"/>
      <c r="C38" s="8"/>
      <c r="D38" s="8"/>
      <c r="E38" s="8"/>
      <c r="F38" s="8"/>
      <c r="G38" s="8"/>
      <c r="H38" s="8"/>
      <c r="T38" s="179" t="str">
        <f>HYPERLINK('[2]реквизиты'!$A$3)</f>
        <v>22-26 января 2010 года</v>
      </c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45"/>
      <c r="AL38" s="181"/>
      <c r="AM38" s="181"/>
      <c r="AN38" s="181"/>
    </row>
    <row r="39" spans="1:31" ht="9.75" customHeight="1" thickBot="1">
      <c r="A39" s="8"/>
      <c r="B39" s="8"/>
      <c r="C39" s="8"/>
      <c r="D39" s="8"/>
      <c r="E39" s="8"/>
      <c r="F39" s="8"/>
      <c r="G39" s="8"/>
      <c r="H39" s="8"/>
      <c r="T39" s="147" t="s">
        <v>52</v>
      </c>
      <c r="AE39" s="147" t="s">
        <v>7</v>
      </c>
    </row>
    <row r="40" spans="1:40" ht="13.5" thickBot="1">
      <c r="A40" s="8"/>
      <c r="B40" s="8"/>
      <c r="C40" s="8"/>
      <c r="D40" s="8"/>
      <c r="E40" s="8"/>
      <c r="F40" s="8"/>
      <c r="G40" s="8"/>
      <c r="H40" s="8"/>
      <c r="T40" s="205" t="s">
        <v>0</v>
      </c>
      <c r="U40" s="205" t="s">
        <v>1</v>
      </c>
      <c r="V40" s="205" t="s">
        <v>2</v>
      </c>
      <c r="W40" s="205" t="s">
        <v>3</v>
      </c>
      <c r="X40" s="202" t="s">
        <v>4</v>
      </c>
      <c r="Y40" s="203"/>
      <c r="Z40" s="203"/>
      <c r="AA40" s="204"/>
      <c r="AB40" s="205" t="s">
        <v>5</v>
      </c>
      <c r="AC40" s="207" t="s">
        <v>6</v>
      </c>
      <c r="AE40" s="205" t="s">
        <v>0</v>
      </c>
      <c r="AF40" s="205" t="s">
        <v>1</v>
      </c>
      <c r="AG40" s="205" t="s">
        <v>2</v>
      </c>
      <c r="AH40" s="205" t="s">
        <v>3</v>
      </c>
      <c r="AI40" s="202" t="s">
        <v>4</v>
      </c>
      <c r="AJ40" s="203"/>
      <c r="AK40" s="203"/>
      <c r="AL40" s="204"/>
      <c r="AM40" s="205" t="s">
        <v>5</v>
      </c>
      <c r="AN40" s="207" t="s">
        <v>6</v>
      </c>
    </row>
    <row r="41" spans="1:40" ht="13.5" thickBot="1">
      <c r="A41" s="8"/>
      <c r="B41" s="8"/>
      <c r="C41" s="8"/>
      <c r="D41" s="8"/>
      <c r="E41" s="8"/>
      <c r="F41" s="8"/>
      <c r="G41" s="8"/>
      <c r="H41" s="8"/>
      <c r="T41" s="209"/>
      <c r="U41" s="209"/>
      <c r="V41" s="209"/>
      <c r="W41" s="210"/>
      <c r="X41" s="85">
        <v>1</v>
      </c>
      <c r="Y41" s="86">
        <v>2</v>
      </c>
      <c r="Z41" s="86">
        <v>3</v>
      </c>
      <c r="AA41" s="87">
        <v>4</v>
      </c>
      <c r="AB41" s="206"/>
      <c r="AC41" s="208"/>
      <c r="AE41" s="209"/>
      <c r="AF41" s="209"/>
      <c r="AG41" s="209"/>
      <c r="AH41" s="210"/>
      <c r="AI41" s="85">
        <v>1</v>
      </c>
      <c r="AJ41" s="86">
        <v>2</v>
      </c>
      <c r="AK41" s="86">
        <v>3</v>
      </c>
      <c r="AL41" s="87">
        <v>4</v>
      </c>
      <c r="AM41" s="206"/>
      <c r="AN41" s="208"/>
    </row>
    <row r="42" spans="1:40" ht="12.75">
      <c r="A42" s="8"/>
      <c r="B42" s="8"/>
      <c r="C42" s="8"/>
      <c r="D42" s="8"/>
      <c r="E42" s="8"/>
      <c r="F42" s="8"/>
      <c r="G42" s="8"/>
      <c r="H42" s="8"/>
      <c r="T42" s="191">
        <v>1</v>
      </c>
      <c r="U42" s="187" t="str">
        <f>'пр.взвешивания'!C6</f>
        <v>ТКАЧ Мария Зиновьевна</v>
      </c>
      <c r="V42" s="189" t="str">
        <f>VLOOKUP(U42,'пр.взвешивания'!C5:H51,2,FALSE)</f>
        <v>06.11.87 мс</v>
      </c>
      <c r="W42" s="189" t="str">
        <f>VLOOKUP(V42,'пр.взвешивания'!D5:I51,2,FALSE)</f>
        <v>СЗФО Псковская Псков РССС</v>
      </c>
      <c r="X42" s="88"/>
      <c r="Y42" s="89">
        <v>4</v>
      </c>
      <c r="Z42" s="90">
        <v>3</v>
      </c>
      <c r="AA42" s="91">
        <v>3</v>
      </c>
      <c r="AB42" s="199">
        <v>10</v>
      </c>
      <c r="AC42" s="201">
        <v>1</v>
      </c>
      <c r="AE42" s="191">
        <v>1</v>
      </c>
      <c r="AF42" s="187" t="str">
        <f>VLOOKUP(AE42,'пр.взвешивания'!B5:G51,2,FALSE)</f>
        <v>ТКАЧ Мария Зиновьевна</v>
      </c>
      <c r="AG42" s="189" t="str">
        <f>VLOOKUP(AF42,'пр.взвешивания'!C5:H51,2,FALSE)</f>
        <v>06.11.87 мс</v>
      </c>
      <c r="AH42" s="189" t="str">
        <f>VLOOKUP(AG42,'пр.взвешивания'!D5:I51,2,FALSE)</f>
        <v>СЗФО Псковская Псков РССС</v>
      </c>
      <c r="AI42" s="88"/>
      <c r="AJ42" s="89">
        <v>3</v>
      </c>
      <c r="AK42" s="90">
        <v>0</v>
      </c>
      <c r="AL42" s="91">
        <v>3</v>
      </c>
      <c r="AM42" s="199">
        <f>SUM(AI42:AL42)</f>
        <v>6</v>
      </c>
      <c r="AN42" s="201"/>
    </row>
    <row r="43" spans="1:40" ht="12.75">
      <c r="A43" s="8"/>
      <c r="B43" s="8"/>
      <c r="C43" s="8"/>
      <c r="D43" s="8"/>
      <c r="E43" s="8"/>
      <c r="F43" s="8"/>
      <c r="G43" s="8"/>
      <c r="H43" s="8"/>
      <c r="T43" s="169"/>
      <c r="U43" s="188"/>
      <c r="V43" s="190"/>
      <c r="W43" s="190"/>
      <c r="X43" s="92"/>
      <c r="Y43" s="93"/>
      <c r="Z43" s="94"/>
      <c r="AA43" s="95"/>
      <c r="AB43" s="192"/>
      <c r="AC43" s="167"/>
      <c r="AE43" s="169"/>
      <c r="AF43" s="188"/>
      <c r="AG43" s="190"/>
      <c r="AH43" s="190"/>
      <c r="AI43" s="92"/>
      <c r="AJ43" s="93"/>
      <c r="AK43" s="94"/>
      <c r="AL43" s="95"/>
      <c r="AM43" s="192"/>
      <c r="AN43" s="167"/>
    </row>
    <row r="44" spans="1:40" ht="12.75">
      <c r="A44" s="8"/>
      <c r="B44" s="8"/>
      <c r="C44" s="8"/>
      <c r="D44" s="8"/>
      <c r="E44" s="8"/>
      <c r="F44" s="8"/>
      <c r="G44" s="8"/>
      <c r="H44" s="8"/>
      <c r="T44" s="169">
        <v>5</v>
      </c>
      <c r="U44" s="184" t="str">
        <f>VLOOKUP(T44,'пр.взвешивания'!B5:G51,2,FALSE)</f>
        <v>ДЕМИДОВА Елена Андревна</v>
      </c>
      <c r="V44" s="185" t="str">
        <f>VLOOKUP(U44,'пр.взвешивания'!C5:H51,2,FALSE)</f>
        <v>11.01.90 кмс</v>
      </c>
      <c r="W44" s="185" t="str">
        <f>VLOOKUP(V44,'пр.взвешивания'!D5:I51,2,FALSE)</f>
        <v>ЦФО Тамбовская Тамбов МО</v>
      </c>
      <c r="X44" s="96">
        <v>0</v>
      </c>
      <c r="Y44" s="97"/>
      <c r="Z44" s="98">
        <v>4</v>
      </c>
      <c r="AA44" s="99">
        <v>0</v>
      </c>
      <c r="AB44" s="192">
        <f>SUM(X44:AA44)</f>
        <v>4</v>
      </c>
      <c r="AC44" s="167">
        <v>3</v>
      </c>
      <c r="AE44" s="169">
        <v>8</v>
      </c>
      <c r="AF44" s="184" t="str">
        <f>VLOOKUP(AE44,'пр.взвешивания'!B5:G51,2,FALSE)</f>
        <v>СИНЕВА Дарья Викторовна</v>
      </c>
      <c r="AG44" s="185" t="str">
        <f>VLOOKUP(AF44,'пр.взвешивания'!C5:H51,2,FALSE)</f>
        <v>12.08.90 кмс</v>
      </c>
      <c r="AH44" s="185" t="str">
        <f>VLOOKUP(AG44,'пр.взвешивания'!D5:I51,2,FALSE)</f>
        <v>ПФО Пензенская ВС</v>
      </c>
      <c r="AI44" s="96">
        <v>0</v>
      </c>
      <c r="AJ44" s="97"/>
      <c r="AK44" s="98">
        <v>4</v>
      </c>
      <c r="AL44" s="99">
        <v>3</v>
      </c>
      <c r="AM44" s="192">
        <f>SUM(AI44:AL44)</f>
        <v>7</v>
      </c>
      <c r="AN44" s="167">
        <v>1</v>
      </c>
    </row>
    <row r="45" spans="1:40" ht="12.75">
      <c r="A45" s="8"/>
      <c r="B45" s="8"/>
      <c r="C45" s="8"/>
      <c r="D45" s="8"/>
      <c r="E45" s="8"/>
      <c r="F45" s="8"/>
      <c r="G45" s="8"/>
      <c r="H45" s="8"/>
      <c r="T45" s="169"/>
      <c r="U45" s="188"/>
      <c r="V45" s="190"/>
      <c r="W45" s="190"/>
      <c r="X45" s="100"/>
      <c r="Y45" s="101"/>
      <c r="Z45" s="93"/>
      <c r="AA45" s="95"/>
      <c r="AB45" s="192"/>
      <c r="AC45" s="167"/>
      <c r="AE45" s="169"/>
      <c r="AF45" s="188"/>
      <c r="AG45" s="190"/>
      <c r="AH45" s="190"/>
      <c r="AI45" s="100"/>
      <c r="AJ45" s="101"/>
      <c r="AK45" s="93"/>
      <c r="AL45" s="95"/>
      <c r="AM45" s="192"/>
      <c r="AN45" s="167"/>
    </row>
    <row r="46" spans="1:40" ht="12.75">
      <c r="A46" s="8"/>
      <c r="B46" s="8"/>
      <c r="C46" s="8"/>
      <c r="D46" s="8"/>
      <c r="E46" s="8"/>
      <c r="F46" s="8"/>
      <c r="G46" s="8"/>
      <c r="H46" s="8"/>
      <c r="T46" s="182">
        <v>4</v>
      </c>
      <c r="U46" s="184" t="str">
        <f>VLOOKUP(T46,'пр.взвешивания'!B7:G53,2,FALSE)</f>
        <v>ДУБИНИНА Елена Владимировна</v>
      </c>
      <c r="V46" s="185" t="str">
        <f>VLOOKUP(U46,'пр.взвешивания'!C7:H53,2,FALSE)</f>
        <v>11.08.87 мс</v>
      </c>
      <c r="W46" s="185" t="str">
        <f>VLOOKUP(V46,'пр.взвешивания'!D7:I53,2,FALSE)</f>
        <v>ЦФО Брянская Брянск Л</v>
      </c>
      <c r="X46" s="102">
        <v>0</v>
      </c>
      <c r="Y46" s="103">
        <v>0</v>
      </c>
      <c r="Z46" s="104"/>
      <c r="AA46" s="105">
        <v>3</v>
      </c>
      <c r="AB46" s="192">
        <f>SUM(X46:AA46)</f>
        <v>3</v>
      </c>
      <c r="AC46" s="197">
        <v>4</v>
      </c>
      <c r="AE46" s="182">
        <v>12</v>
      </c>
      <c r="AF46" s="184" t="str">
        <f>VLOOKUP(AE46,'пр.взвешивания'!B5:G51,2,FALSE)</f>
        <v>ЛОПТУНОВА Елена Александровна</v>
      </c>
      <c r="AG46" s="185" t="str">
        <f>VLOOKUP(AF46,'пр.взвешивания'!C5:H51,2,FALSE)</f>
        <v>30.03.91 мс</v>
      </c>
      <c r="AH46" s="185" t="str">
        <f>VLOOKUP(AG46,'пр.взвешивания'!D5:I51,2,FALSE)</f>
        <v>ЦФО Рязанская Рязань Д</v>
      </c>
      <c r="AI46" s="102">
        <v>3</v>
      </c>
      <c r="AJ46" s="103">
        <v>0</v>
      </c>
      <c r="AK46" s="104"/>
      <c r="AL46" s="105">
        <v>4</v>
      </c>
      <c r="AM46" s="192">
        <f>SUM(AI46:AL46)</f>
        <v>7</v>
      </c>
      <c r="AN46" s="197">
        <v>2</v>
      </c>
    </row>
    <row r="47" spans="1:40" ht="12.75">
      <c r="A47" s="8"/>
      <c r="B47" s="8"/>
      <c r="C47" s="8"/>
      <c r="D47" s="8"/>
      <c r="E47" s="8"/>
      <c r="F47" s="8"/>
      <c r="G47" s="8"/>
      <c r="H47" s="8"/>
      <c r="T47" s="182"/>
      <c r="U47" s="188"/>
      <c r="V47" s="190"/>
      <c r="W47" s="190"/>
      <c r="X47" s="100"/>
      <c r="Y47" s="93"/>
      <c r="Z47" s="106"/>
      <c r="AA47" s="95"/>
      <c r="AB47" s="192"/>
      <c r="AC47" s="197"/>
      <c r="AE47" s="182"/>
      <c r="AF47" s="188"/>
      <c r="AG47" s="190"/>
      <c r="AH47" s="190"/>
      <c r="AI47" s="100"/>
      <c r="AJ47" s="93"/>
      <c r="AK47" s="106"/>
      <c r="AL47" s="95"/>
      <c r="AM47" s="192"/>
      <c r="AN47" s="197"/>
    </row>
    <row r="48" spans="1:40" ht="12.75">
      <c r="A48" s="8"/>
      <c r="B48" s="8"/>
      <c r="C48" s="8"/>
      <c r="D48" s="8"/>
      <c r="E48" s="8"/>
      <c r="F48" s="8"/>
      <c r="G48" s="8"/>
      <c r="H48" s="8"/>
      <c r="T48" s="182">
        <v>3</v>
      </c>
      <c r="U48" s="184" t="str">
        <f>VLOOKUP(T48,'пр.взвешивания'!B5:G51,2,FALSE)</f>
        <v>ТАРТЫКОВА Нажежда Зиннатовна</v>
      </c>
      <c r="V48" s="185" t="str">
        <f>VLOOKUP(U48,'пр.взвешивания'!C5:H51,2,FALSE)</f>
        <v>21.05.90 мс</v>
      </c>
      <c r="W48" s="185" t="str">
        <f>VLOOKUP(V48,'пр.взвешивания'!D5:I51,2,FALSE)</f>
        <v>СФО Кемеровская Юрга МО</v>
      </c>
      <c r="X48" s="96">
        <v>1</v>
      </c>
      <c r="Y48" s="99">
        <v>3</v>
      </c>
      <c r="Z48" s="103">
        <v>1</v>
      </c>
      <c r="AA48" s="106"/>
      <c r="AB48" s="192">
        <f>SUM(X48:AA48)</f>
        <v>5</v>
      </c>
      <c r="AC48" s="197">
        <v>2</v>
      </c>
      <c r="AE48" s="182">
        <v>3</v>
      </c>
      <c r="AF48" s="184" t="str">
        <f>VLOOKUP(AE48,'пр.взвешивания'!B5:G51,2,FALSE)</f>
        <v>ТАРТЫКОВА Нажежда Зиннатовна</v>
      </c>
      <c r="AG48" s="185" t="str">
        <f>VLOOKUP(AF48,'пр.взвешивания'!C5:H51,2,FALSE)</f>
        <v>21.05.90 мс</v>
      </c>
      <c r="AH48" s="185" t="str">
        <f>VLOOKUP(AG48,'пр.взвешивания'!D5:I51,2,FALSE)</f>
        <v>СФО Кемеровская Юрга МО</v>
      </c>
      <c r="AI48" s="96">
        <v>1</v>
      </c>
      <c r="AJ48" s="99">
        <v>0</v>
      </c>
      <c r="AK48" s="103">
        <v>0</v>
      </c>
      <c r="AL48" s="106"/>
      <c r="AM48" s="192">
        <f>SUM(AI48:AL48)</f>
        <v>1</v>
      </c>
      <c r="AN48" s="197"/>
    </row>
    <row r="49" spans="1:40" ht="13.5" thickBot="1">
      <c r="A49" s="8"/>
      <c r="B49" s="8"/>
      <c r="C49" s="8"/>
      <c r="D49" s="8"/>
      <c r="E49" s="8"/>
      <c r="F49" s="8"/>
      <c r="G49" s="8"/>
      <c r="H49" s="8"/>
      <c r="I49" s="8"/>
      <c r="T49" s="183"/>
      <c r="U49" s="172"/>
      <c r="V49" s="174"/>
      <c r="W49" s="174"/>
      <c r="X49" s="107"/>
      <c r="Y49" s="108"/>
      <c r="Z49" s="109"/>
      <c r="AA49" s="110"/>
      <c r="AB49" s="193"/>
      <c r="AC49" s="198"/>
      <c r="AE49" s="183"/>
      <c r="AF49" s="172"/>
      <c r="AG49" s="174"/>
      <c r="AH49" s="174"/>
      <c r="AI49" s="107"/>
      <c r="AJ49" s="108"/>
      <c r="AK49" s="109"/>
      <c r="AL49" s="110"/>
      <c r="AM49" s="193"/>
      <c r="AN49" s="198"/>
    </row>
    <row r="50" spans="1:39" ht="9.75" customHeight="1" thickBot="1">
      <c r="A50" s="8"/>
      <c r="B50" s="8"/>
      <c r="C50" s="8"/>
      <c r="D50" s="8"/>
      <c r="E50" s="8"/>
      <c r="F50" s="8"/>
      <c r="G50" s="8"/>
      <c r="H50" s="8"/>
      <c r="I50" s="8"/>
      <c r="T50" s="146" t="s">
        <v>55</v>
      </c>
      <c r="V50" s="162"/>
      <c r="W50" s="162"/>
      <c r="AB50" s="111"/>
      <c r="AE50" s="148" t="s">
        <v>8</v>
      </c>
      <c r="AF50" s="132"/>
      <c r="AG50" s="163"/>
      <c r="AH50" s="163"/>
      <c r="AM50" s="111"/>
    </row>
    <row r="51" spans="20:40" ht="12.75">
      <c r="T51" s="191">
        <v>8</v>
      </c>
      <c r="U51" s="187" t="str">
        <f>VLOOKUP(T51,'пр.взвешивания'!B5:G51,2,FALSE)</f>
        <v>СИНЕВА Дарья Викторовна</v>
      </c>
      <c r="V51" s="189" t="str">
        <f>VLOOKUP(U51,'пр.взвешивания'!C5:H51,2,FALSE)</f>
        <v>12.08.90 кмс</v>
      </c>
      <c r="W51" s="189" t="str">
        <f>VLOOKUP(V51,'пр.взвешивания'!D5:I51,2,FALSE)</f>
        <v>ПФО Пензенская ВС</v>
      </c>
      <c r="X51" s="88"/>
      <c r="Y51" s="89">
        <v>4</v>
      </c>
      <c r="Z51" s="90">
        <v>4</v>
      </c>
      <c r="AA51" s="112">
        <v>4</v>
      </c>
      <c r="AB51" s="199">
        <f>SUM(X51:AA51)</f>
        <v>12</v>
      </c>
      <c r="AC51" s="200">
        <v>1</v>
      </c>
      <c r="AE51" s="191">
        <v>16</v>
      </c>
      <c r="AF51" s="187" t="str">
        <f>VLOOKUP(AE51,'пр.взвешивания'!B5:G51,2,FALSE)</f>
        <v>МОЛЧАНОВА Мария Владимировна</v>
      </c>
      <c r="AG51" s="189" t="str">
        <f>VLOOKUP(AF51,'пр.взвешивания'!C5:H51,2,FALSE)</f>
        <v>24.01.88 мсмк</v>
      </c>
      <c r="AH51" s="189" t="str">
        <f>VLOOKUP(AG51,'пр.взвешивания'!D5:I51,2,FALSE)</f>
        <v>ПФО Пермский Краснокамск Д </v>
      </c>
      <c r="AI51" s="88"/>
      <c r="AJ51" s="89">
        <v>1</v>
      </c>
      <c r="AK51" s="90">
        <v>3.5</v>
      </c>
      <c r="AL51" s="112">
        <v>2</v>
      </c>
      <c r="AM51" s="199">
        <f>SUM(AI51:AL51)</f>
        <v>6.5</v>
      </c>
      <c r="AN51" s="200">
        <v>2</v>
      </c>
    </row>
    <row r="52" spans="20:40" ht="12.75">
      <c r="T52" s="169"/>
      <c r="U52" s="188"/>
      <c r="V52" s="190"/>
      <c r="W52" s="190"/>
      <c r="X52" s="92"/>
      <c r="Y52" s="93"/>
      <c r="Z52" s="94"/>
      <c r="AA52" s="113"/>
      <c r="AB52" s="192"/>
      <c r="AC52" s="196"/>
      <c r="AE52" s="169"/>
      <c r="AF52" s="188"/>
      <c r="AG52" s="190"/>
      <c r="AH52" s="190"/>
      <c r="AI52" s="92"/>
      <c r="AJ52" s="93"/>
      <c r="AK52" s="94"/>
      <c r="AL52" s="113"/>
      <c r="AM52" s="192"/>
      <c r="AN52" s="196"/>
    </row>
    <row r="53" spans="20:40" ht="12.75">
      <c r="T53" s="169">
        <v>12</v>
      </c>
      <c r="U53" s="184" t="str">
        <f>VLOOKUP(T53,'пр.взвешивания'!B5:G51,2,FALSE)</f>
        <v>ЛОПТУНОВА Елена Александровна</v>
      </c>
      <c r="V53" s="185" t="str">
        <f>VLOOKUP(U53,'пр.взвешивания'!C5:H51,2,FALSE)</f>
        <v>30.03.91 мс</v>
      </c>
      <c r="W53" s="185" t="str">
        <f>VLOOKUP(V53,'пр.взвешивания'!D5:I51,2,FALSE)</f>
        <v>ЦФО Рязанская Рязань Д</v>
      </c>
      <c r="X53" s="96">
        <v>0</v>
      </c>
      <c r="Y53" s="97"/>
      <c r="Z53" s="98">
        <v>4</v>
      </c>
      <c r="AA53" s="114">
        <v>4</v>
      </c>
      <c r="AB53" s="192">
        <v>8</v>
      </c>
      <c r="AC53" s="196">
        <v>2</v>
      </c>
      <c r="AE53" s="169">
        <v>23</v>
      </c>
      <c r="AF53" s="184" t="str">
        <f>VLOOKUP(AE53,'пр.взвешивания'!B5:G51,2,FALSE)</f>
        <v>ВАЛЕЕВА Лилия Ривгатовна</v>
      </c>
      <c r="AG53" s="185" t="str">
        <f>VLOOKUP(AF53,'пр.взвешивания'!C5:H51,2,FALSE)</f>
        <v>20.11.88 мс</v>
      </c>
      <c r="AH53" s="185" t="str">
        <f>VLOOKUP(AG53,'пр.взвешивания'!D5:I51,2,FALSE)</f>
        <v>ПФО Ульяновская Дмитровград</v>
      </c>
      <c r="AI53" s="96">
        <v>3</v>
      </c>
      <c r="AJ53" s="97"/>
      <c r="AK53" s="98">
        <v>3</v>
      </c>
      <c r="AL53" s="114">
        <v>3</v>
      </c>
      <c r="AM53" s="192">
        <f>SUM(AI53:AL53)</f>
        <v>9</v>
      </c>
      <c r="AN53" s="196">
        <v>1</v>
      </c>
    </row>
    <row r="54" spans="20:40" ht="12.75">
      <c r="T54" s="169"/>
      <c r="U54" s="188"/>
      <c r="V54" s="190"/>
      <c r="W54" s="190"/>
      <c r="X54" s="100"/>
      <c r="Y54" s="101"/>
      <c r="Z54" s="93"/>
      <c r="AA54" s="113"/>
      <c r="AB54" s="192"/>
      <c r="AC54" s="196"/>
      <c r="AE54" s="169"/>
      <c r="AF54" s="188"/>
      <c r="AG54" s="190"/>
      <c r="AH54" s="190"/>
      <c r="AI54" s="100"/>
      <c r="AJ54" s="101"/>
      <c r="AK54" s="93"/>
      <c r="AL54" s="113"/>
      <c r="AM54" s="192"/>
      <c r="AN54" s="196"/>
    </row>
    <row r="55" spans="20:40" ht="12.75">
      <c r="T55" s="182">
        <v>11</v>
      </c>
      <c r="U55" s="184" t="str">
        <f>VLOOKUP(T55,'пр.взвешивания'!B5:G51,2,FALSE)</f>
        <v>ФРОЛОВА Екатерина Михайловна</v>
      </c>
      <c r="V55" s="185" t="str">
        <f>VLOOKUP(U55,'пр.взвешивания'!C5:H51,2,FALSE)</f>
        <v>07.09.88 кмс</v>
      </c>
      <c r="W55" s="185" t="str">
        <f>VLOOKUP(V55,'пр.взвешивания'!D5:I51,2,FALSE)</f>
        <v>СФО Иркутская Усть-Илимск МО</v>
      </c>
      <c r="X55" s="102">
        <v>0</v>
      </c>
      <c r="Y55" s="103">
        <v>0</v>
      </c>
      <c r="Z55" s="104"/>
      <c r="AA55" s="115">
        <v>0</v>
      </c>
      <c r="AB55" s="192">
        <f>SUM(X55:AA55)</f>
        <v>0</v>
      </c>
      <c r="AC55" s="194">
        <v>4</v>
      </c>
      <c r="AE55" s="182">
        <v>19</v>
      </c>
      <c r="AF55" s="184" t="str">
        <f>VLOOKUP(AE55,'пр.взвешивания'!B5:G51,2,FALSE)</f>
        <v>РЫЖОВА Ксения Андреевна</v>
      </c>
      <c r="AG55" s="185" t="str">
        <f>VLOOKUP(AF55,'пр.взвешивания'!C5:H51,2,FALSE)</f>
        <v>06.11.91 мс</v>
      </c>
      <c r="AH55" s="185" t="str">
        <f>VLOOKUP(AG55,'пр.взвешивания'!D5:I51,2,FALSE)</f>
        <v>Москва МО</v>
      </c>
      <c r="AI55" s="102">
        <v>0</v>
      </c>
      <c r="AJ55" s="103">
        <v>1</v>
      </c>
      <c r="AK55" s="104"/>
      <c r="AL55" s="115">
        <v>0</v>
      </c>
      <c r="AM55" s="192">
        <f>SUM(AI55:AL55)</f>
        <v>1</v>
      </c>
      <c r="AN55" s="194">
        <v>4</v>
      </c>
    </row>
    <row r="56" spans="20:40" ht="12.75">
      <c r="T56" s="182"/>
      <c r="U56" s="188"/>
      <c r="V56" s="190"/>
      <c r="W56" s="190"/>
      <c r="X56" s="100"/>
      <c r="Y56" s="93"/>
      <c r="Z56" s="106"/>
      <c r="AA56" s="113"/>
      <c r="AB56" s="192"/>
      <c r="AC56" s="194"/>
      <c r="AE56" s="182"/>
      <c r="AF56" s="188"/>
      <c r="AG56" s="190"/>
      <c r="AH56" s="190"/>
      <c r="AI56" s="100"/>
      <c r="AJ56" s="93"/>
      <c r="AK56" s="106"/>
      <c r="AL56" s="113"/>
      <c r="AM56" s="192"/>
      <c r="AN56" s="194"/>
    </row>
    <row r="57" spans="20:40" ht="12.75">
      <c r="T57" s="182">
        <v>9</v>
      </c>
      <c r="U57" s="184" t="str">
        <f>VLOOKUP(T57,'пр.взвешивания'!B7:G53,2,FALSE)</f>
        <v>СЕНЮЕВА Мария Владимировна</v>
      </c>
      <c r="V57" s="185" t="str">
        <f>VLOOKUP(U57,'пр.взвешивания'!C7:H53,2,FALSE)</f>
        <v>25.12.88 кмс</v>
      </c>
      <c r="W57" s="185" t="str">
        <f>VLOOKUP(V57,'пр.взвешивания'!D7:I53,2,FALSE)</f>
        <v>Москва Д/Самбо-70</v>
      </c>
      <c r="X57" s="96">
        <v>0</v>
      </c>
      <c r="Y57" s="99">
        <v>0</v>
      </c>
      <c r="Z57" s="103">
        <v>4</v>
      </c>
      <c r="AA57" s="116"/>
      <c r="AB57" s="192">
        <f>SUM(X57:AA57)</f>
        <v>4</v>
      </c>
      <c r="AC57" s="194">
        <v>3</v>
      </c>
      <c r="AE57" s="182">
        <v>13</v>
      </c>
      <c r="AF57" s="184" t="str">
        <f>VLOOKUP(AE57,'пр.взвешивания'!B7:G53,2,FALSE)</f>
        <v>ПРИСТУПА Оксана Александровна</v>
      </c>
      <c r="AG57" s="185" t="str">
        <f>VLOOKUP(AF57,'пр.взвешивания'!C7:H53,2,FALSE)</f>
        <v>14.02.87 мс</v>
      </c>
      <c r="AH57" s="185" t="str">
        <f>VLOOKUP(AG57,'пр.взвешивания'!D7:I53,2,FALSE)</f>
        <v>СФО Кемеровская Юрга МО</v>
      </c>
      <c r="AI57" s="96">
        <v>0</v>
      </c>
      <c r="AJ57" s="99">
        <v>0</v>
      </c>
      <c r="AK57" s="103">
        <v>4</v>
      </c>
      <c r="AL57" s="116"/>
      <c r="AM57" s="192">
        <f>SUM(AI57:AL57)</f>
        <v>4</v>
      </c>
      <c r="AN57" s="194">
        <v>3</v>
      </c>
    </row>
    <row r="58" spans="20:40" ht="13.5" thickBot="1">
      <c r="T58" s="183"/>
      <c r="U58" s="188"/>
      <c r="V58" s="190"/>
      <c r="W58" s="190"/>
      <c r="X58" s="107"/>
      <c r="Y58" s="108"/>
      <c r="Z58" s="109"/>
      <c r="AA58" s="117"/>
      <c r="AB58" s="193"/>
      <c r="AC58" s="195"/>
      <c r="AE58" s="183"/>
      <c r="AF58" s="188"/>
      <c r="AG58" s="190"/>
      <c r="AH58" s="190"/>
      <c r="AI58" s="107"/>
      <c r="AJ58" s="108"/>
      <c r="AK58" s="109"/>
      <c r="AL58" s="117"/>
      <c r="AM58" s="193"/>
      <c r="AN58" s="195"/>
    </row>
    <row r="59" spans="20:40" ht="9.75" customHeight="1" thickBot="1">
      <c r="T59" s="147" t="s">
        <v>54</v>
      </c>
      <c r="V59" s="162"/>
      <c r="W59" s="162"/>
      <c r="AE59" s="118"/>
      <c r="AF59" s="149" t="s">
        <v>28</v>
      </c>
      <c r="AG59" s="164"/>
      <c r="AH59" s="164"/>
      <c r="AI59" s="149"/>
      <c r="AJ59" s="149" t="s">
        <v>25</v>
      </c>
      <c r="AK59" s="149"/>
      <c r="AL59" s="118"/>
      <c r="AM59" s="4"/>
      <c r="AN59" s="4"/>
    </row>
    <row r="60" spans="20:42" ht="13.5" thickBot="1">
      <c r="T60" s="191">
        <v>13</v>
      </c>
      <c r="U60" s="187" t="str">
        <f>VLOOKUP(T60,'пр.взвешивания'!B5:G51,2,FALSE)</f>
        <v>ПРИСТУПА Оксана Александровна</v>
      </c>
      <c r="V60" s="189" t="str">
        <f>VLOOKUP(U60,'пр.взвешивания'!C5:H51,2,FALSE)</f>
        <v>14.02.87 мс</v>
      </c>
      <c r="W60" s="189" t="str">
        <f>VLOOKUP(V60,'пр.взвешивания'!D5:I51,2,FALSE)</f>
        <v>СФО Кемеровская Юрга МО</v>
      </c>
      <c r="X60" s="88"/>
      <c r="Y60" s="89">
        <v>0</v>
      </c>
      <c r="Z60" s="90">
        <v>4</v>
      </c>
      <c r="AA60" s="91">
        <v>3</v>
      </c>
      <c r="AB60" s="199">
        <f>SUM(X60:AA60)</f>
        <v>7</v>
      </c>
      <c r="AC60" s="201">
        <v>2</v>
      </c>
      <c r="AE60" s="191">
        <v>8</v>
      </c>
      <c r="AF60" s="187" t="str">
        <f>VLOOKUP(AE60,'пр.взвешивания'!B5:G51,2,FALSE)</f>
        <v>СИНЕВА Дарья Викторовна</v>
      </c>
      <c r="AG60" s="189" t="str">
        <f>VLOOKUP(AF60,'пр.взвешивания'!C5:H51,2,FALSE)</f>
        <v>12.08.90 кмс</v>
      </c>
      <c r="AH60" s="189" t="str">
        <f>VLOOKUP(AG60,'пр.взвешивания'!D5:I51,2,FALSE)</f>
        <v>ПФО Пензенская ВС</v>
      </c>
      <c r="AI60" s="119"/>
      <c r="AJ60" s="119"/>
      <c r="AK60" s="119"/>
      <c r="AL60" s="119"/>
      <c r="AM60" s="60"/>
      <c r="AN60" s="60"/>
      <c r="AO60" s="60"/>
      <c r="AP60" s="60"/>
    </row>
    <row r="61" spans="20:42" ht="12.75">
      <c r="T61" s="169"/>
      <c r="U61" s="188"/>
      <c r="V61" s="190"/>
      <c r="W61" s="190"/>
      <c r="X61" s="92"/>
      <c r="Y61" s="93"/>
      <c r="Z61" s="94"/>
      <c r="AA61" s="95"/>
      <c r="AB61" s="192"/>
      <c r="AC61" s="167"/>
      <c r="AE61" s="169"/>
      <c r="AF61" s="188"/>
      <c r="AG61" s="190"/>
      <c r="AH61" s="190"/>
      <c r="AI61" s="120">
        <v>16</v>
      </c>
      <c r="AJ61" s="119"/>
      <c r="AK61" s="119"/>
      <c r="AL61" s="119"/>
      <c r="AM61" s="60"/>
      <c r="AN61" s="60"/>
      <c r="AO61" s="60"/>
      <c r="AP61" s="60"/>
    </row>
    <row r="62" spans="20:42" ht="13.5" thickBot="1">
      <c r="T62" s="169">
        <v>16</v>
      </c>
      <c r="U62" s="184" t="str">
        <f>VLOOKUP(T62,'пр.взвешивания'!B5:G51,2,FALSE)</f>
        <v>МОЛЧАНОВА Мария Владимировна</v>
      </c>
      <c r="V62" s="185" t="str">
        <f>VLOOKUP(U62,'пр.взвешивания'!C5:H51,2,FALSE)</f>
        <v>24.01.88 мсмк</v>
      </c>
      <c r="W62" s="185" t="str">
        <f>VLOOKUP(V62,'пр.взвешивания'!D5:I51,2,FALSE)</f>
        <v>ПФО Пермский Краснокамск Д </v>
      </c>
      <c r="X62" s="96">
        <v>2</v>
      </c>
      <c r="Y62" s="97"/>
      <c r="Z62" s="98">
        <v>3</v>
      </c>
      <c r="AA62" s="99">
        <v>3</v>
      </c>
      <c r="AB62" s="192">
        <f>SUM(X62:AA62)</f>
        <v>8</v>
      </c>
      <c r="AC62" s="167">
        <v>1</v>
      </c>
      <c r="AE62" s="169">
        <v>16</v>
      </c>
      <c r="AF62" s="184" t="str">
        <f>VLOOKUP(AE62,'пр.взвешивания'!B5:G51,2,FALSE)</f>
        <v>МОЛЧАНОВА Мария Владимировна</v>
      </c>
      <c r="AG62" s="185" t="str">
        <f>VLOOKUP(AF62,'пр.взвешивания'!C5:H51,2,FALSE)</f>
        <v>24.01.88 мсмк</v>
      </c>
      <c r="AH62" s="185" t="str">
        <f>VLOOKUP(AG62,'пр.взвешивания'!D5:I51,2,FALSE)</f>
        <v>ПФО Пермский Краснокамск Д </v>
      </c>
      <c r="AI62" s="121"/>
      <c r="AJ62" s="122"/>
      <c r="AK62" s="123"/>
      <c r="AL62" s="119"/>
      <c r="AM62" s="60"/>
      <c r="AN62" s="60"/>
      <c r="AO62" s="60"/>
      <c r="AP62" s="60"/>
    </row>
    <row r="63" spans="20:42" ht="13.5" thickBot="1">
      <c r="T63" s="169"/>
      <c r="U63" s="188"/>
      <c r="V63" s="190"/>
      <c r="W63" s="190"/>
      <c r="X63" s="100"/>
      <c r="Y63" s="101"/>
      <c r="Z63" s="93"/>
      <c r="AA63" s="95"/>
      <c r="AB63" s="192"/>
      <c r="AC63" s="167"/>
      <c r="AE63" s="170"/>
      <c r="AF63" s="172"/>
      <c r="AG63" s="174"/>
      <c r="AH63" s="174"/>
      <c r="AI63" s="119"/>
      <c r="AJ63" s="124"/>
      <c r="AK63" s="124"/>
      <c r="AL63" s="125">
        <v>12</v>
      </c>
      <c r="AM63" s="60"/>
      <c r="AN63" s="60"/>
      <c r="AO63" s="60"/>
      <c r="AP63" s="60"/>
    </row>
    <row r="64" spans="20:42" ht="13.5" thickBot="1">
      <c r="T64" s="182">
        <v>17</v>
      </c>
      <c r="U64" s="184" t="str">
        <f>VLOOKUP(T64,'пр.взвешивания'!B5:G51,2,FALSE)</f>
        <v>ЗАМУЛИНА Екатерина Андреевна</v>
      </c>
      <c r="V64" s="185" t="str">
        <f>VLOOKUP(U64,'пр.взвешивания'!C5:H51,2,FALSE)</f>
        <v>02.03.90 кмс</v>
      </c>
      <c r="W64" s="185" t="str">
        <f>VLOOKUP(V64,'пр.взвешивания'!D5:I51,2,FALSE)</f>
        <v>Санкт-Петербург МО</v>
      </c>
      <c r="X64" s="102">
        <v>0</v>
      </c>
      <c r="Y64" s="103">
        <v>0</v>
      </c>
      <c r="Z64" s="104"/>
      <c r="AA64" s="105">
        <v>4</v>
      </c>
      <c r="AB64" s="192">
        <f>SUM(X64:AA64)</f>
        <v>4</v>
      </c>
      <c r="AC64" s="197">
        <v>3</v>
      </c>
      <c r="AE64" s="186">
        <v>23</v>
      </c>
      <c r="AF64" s="187" t="str">
        <f>VLOOKUP(AE64,'пр.взвешивания'!B5:G51,2,FALSE)</f>
        <v>ВАЛЕЕВА Лилия Ривгатовна</v>
      </c>
      <c r="AG64" s="189" t="str">
        <f>VLOOKUP(AF64,'пр.взвешивания'!C5:H51,2,FALSE)</f>
        <v>20.11.88 мс</v>
      </c>
      <c r="AH64" s="189" t="str">
        <f>VLOOKUP(AG64,'пр.взвешивания'!D5:I51,2,FALSE)</f>
        <v>ПФО Ульяновская Дмитровград</v>
      </c>
      <c r="AI64" s="119"/>
      <c r="AJ64" s="124"/>
      <c r="AK64" s="124"/>
      <c r="AL64" s="126"/>
      <c r="AM64" s="60"/>
      <c r="AN64" s="60"/>
      <c r="AO64" s="60"/>
      <c r="AP64" s="60"/>
    </row>
    <row r="65" spans="20:42" ht="12.75">
      <c r="T65" s="182"/>
      <c r="U65" s="188"/>
      <c r="V65" s="190"/>
      <c r="W65" s="190"/>
      <c r="X65" s="100"/>
      <c r="Y65" s="93"/>
      <c r="Z65" s="106"/>
      <c r="AA65" s="95"/>
      <c r="AB65" s="192"/>
      <c r="AC65" s="197"/>
      <c r="AE65" s="182"/>
      <c r="AF65" s="188"/>
      <c r="AG65" s="190"/>
      <c r="AH65" s="190"/>
      <c r="AI65" s="120">
        <v>12</v>
      </c>
      <c r="AJ65" s="127"/>
      <c r="AK65" s="128"/>
      <c r="AL65" s="119"/>
      <c r="AM65" s="60"/>
      <c r="AN65" s="60"/>
      <c r="AO65" s="60"/>
      <c r="AP65" s="60"/>
    </row>
    <row r="66" spans="20:42" ht="13.5" thickBot="1">
      <c r="T66" s="182">
        <v>15</v>
      </c>
      <c r="U66" s="184" t="str">
        <f>VLOOKUP(T66,'пр.взвешивания'!B5:G51,2,FALSE)</f>
        <v>КУЗЯЕВА Анна Владимировна</v>
      </c>
      <c r="V66" s="185" t="str">
        <f>VLOOKUP(U66,'пр.взвешивания'!C5:H51,2,FALSE)</f>
        <v>18.04.89 мс</v>
      </c>
      <c r="W66" s="185" t="str">
        <f>VLOOKUP(V66,'пр.взвешивания'!D5:I51,2,FALSE)</f>
        <v>ПФО Нижегородская Кстово ПР</v>
      </c>
      <c r="X66" s="96">
        <v>1</v>
      </c>
      <c r="Y66" s="99">
        <v>0</v>
      </c>
      <c r="Z66" s="103">
        <v>0</v>
      </c>
      <c r="AA66" s="106"/>
      <c r="AB66" s="192">
        <f>SUM(X66:AA66)</f>
        <v>1</v>
      </c>
      <c r="AC66" s="197">
        <v>4</v>
      </c>
      <c r="AE66" s="182">
        <v>12</v>
      </c>
      <c r="AF66" s="184" t="str">
        <f>VLOOKUP(AE66,'пр.взвешивания'!B5:G51,2,FALSE)</f>
        <v>ЛОПТУНОВА Елена Александровна</v>
      </c>
      <c r="AG66" s="185" t="str">
        <f>VLOOKUP(AF66,'пр.взвешивания'!C5:H51,2,FALSE)</f>
        <v>30.03.91 мс</v>
      </c>
      <c r="AH66" s="185" t="str">
        <f>VLOOKUP(AG66,'пр.взвешивания'!D5:I51,2,FALSE)</f>
        <v>ЦФО Рязанская Рязань Д</v>
      </c>
      <c r="AI66" s="121"/>
      <c r="AJ66" s="119"/>
      <c r="AK66" s="119"/>
      <c r="AL66" s="119"/>
      <c r="AM66" s="60"/>
      <c r="AN66" s="60"/>
      <c r="AO66" s="60"/>
      <c r="AP66" s="60"/>
    </row>
    <row r="67" spans="20:42" ht="13.5" thickBot="1">
      <c r="T67" s="183"/>
      <c r="U67" s="172"/>
      <c r="V67" s="174"/>
      <c r="W67" s="174"/>
      <c r="X67" s="107"/>
      <c r="Y67" s="108"/>
      <c r="Z67" s="109"/>
      <c r="AA67" s="110"/>
      <c r="AB67" s="193"/>
      <c r="AC67" s="198"/>
      <c r="AE67" s="183"/>
      <c r="AF67" s="172"/>
      <c r="AG67" s="174"/>
      <c r="AH67" s="174"/>
      <c r="AI67" s="129"/>
      <c r="AJ67" s="129"/>
      <c r="AK67" s="129"/>
      <c r="AL67" s="129"/>
      <c r="AM67" s="60"/>
      <c r="AN67" s="60"/>
      <c r="AO67" s="60"/>
      <c r="AP67" s="60"/>
    </row>
    <row r="68" spans="20:42" ht="8.25" customHeight="1" thickBot="1">
      <c r="T68" s="146" t="s">
        <v>56</v>
      </c>
      <c r="V68" s="162"/>
      <c r="W68" s="162"/>
      <c r="AB68" s="11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20:42" ht="12.75">
      <c r="T69" s="191">
        <v>19</v>
      </c>
      <c r="U69" s="187" t="str">
        <f>VLOOKUP(T69,'пр.взвешивания'!B5:G51,2,FALSE)</f>
        <v>РЫЖОВА Ксения Андреевна</v>
      </c>
      <c r="V69" s="189" t="str">
        <f>VLOOKUP(U69,'пр.взвешивания'!C5:H51,2,FALSE)</f>
        <v>06.11.91 мс</v>
      </c>
      <c r="W69" s="189" t="str">
        <f>VLOOKUP(V69,'пр.взвешивания'!D5:I51,2,FALSE)</f>
        <v>Москва МО</v>
      </c>
      <c r="X69" s="88"/>
      <c r="Y69" s="89">
        <v>1</v>
      </c>
      <c r="Z69" s="90">
        <v>4</v>
      </c>
      <c r="AA69" s="112">
        <v>3.5</v>
      </c>
      <c r="AB69" s="199">
        <f>SUM(X69:AA69)</f>
        <v>8.5</v>
      </c>
      <c r="AC69" s="200">
        <v>2</v>
      </c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20:42" ht="12.75">
      <c r="T70" s="169"/>
      <c r="U70" s="188"/>
      <c r="V70" s="190"/>
      <c r="W70" s="190"/>
      <c r="X70" s="92"/>
      <c r="Y70" s="93"/>
      <c r="Z70" s="94"/>
      <c r="AA70" s="113"/>
      <c r="AB70" s="192"/>
      <c r="AC70" s="196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20:42" ht="12.75">
      <c r="T71" s="169">
        <v>23</v>
      </c>
      <c r="U71" s="184" t="str">
        <f>VLOOKUP(T71,'пр.взвешивания'!B5:G51,2,FALSE)</f>
        <v>ВАЛЕЕВА Лилия Ривгатовна</v>
      </c>
      <c r="V71" s="185" t="str">
        <f>VLOOKUP(U71,'пр.взвешивания'!C5:H51,2,FALSE)</f>
        <v>20.11.88 мс</v>
      </c>
      <c r="W71" s="185" t="str">
        <f>VLOOKUP(V71,'пр.взвешивания'!D5:I51,2,FALSE)</f>
        <v>ПФО Ульяновская Дмитровград</v>
      </c>
      <c r="X71" s="96">
        <v>3</v>
      </c>
      <c r="Y71" s="97"/>
      <c r="Z71" s="98">
        <v>4</v>
      </c>
      <c r="AA71" s="114">
        <v>3.5</v>
      </c>
      <c r="AB71" s="192">
        <f>SUM(X71:AA71)</f>
        <v>10.5</v>
      </c>
      <c r="AC71" s="196">
        <v>1</v>
      </c>
      <c r="AL71" s="60"/>
      <c r="AM71" s="60"/>
      <c r="AN71" s="60"/>
      <c r="AO71" s="60"/>
      <c r="AP71" s="60"/>
    </row>
    <row r="72" spans="20:42" ht="15.75">
      <c r="T72" s="169"/>
      <c r="U72" s="188"/>
      <c r="V72" s="190"/>
      <c r="W72" s="190"/>
      <c r="X72" s="100"/>
      <c r="Y72" s="101"/>
      <c r="Z72" s="93"/>
      <c r="AA72" s="113"/>
      <c r="AB72" s="192"/>
      <c r="AC72" s="196"/>
      <c r="AE72" s="130" t="str">
        <f>HYPERLINK('[2]реквизиты'!$A$6)</f>
        <v>Гл. судья, судья МК</v>
      </c>
      <c r="AF72" s="131"/>
      <c r="AG72" s="131"/>
      <c r="AH72" s="132"/>
      <c r="AI72" s="133"/>
      <c r="AJ72" s="133"/>
      <c r="AK72" s="134" t="str">
        <f>HYPERLINK('[2]реквизиты'!$G$6)</f>
        <v>Сова Б.Л.</v>
      </c>
      <c r="AL72" s="60"/>
      <c r="AM72" s="60"/>
      <c r="AN72" s="60"/>
      <c r="AO72" s="60"/>
      <c r="AP72" s="60"/>
    </row>
    <row r="73" spans="20:42" ht="15.75">
      <c r="T73" s="182">
        <v>22</v>
      </c>
      <c r="U73" s="184" t="str">
        <f>VLOOKUP(T73,'пр.взвешивания'!B5:G51,2,FALSE)</f>
        <v>ТУЧКОВА Мария Владимировна</v>
      </c>
      <c r="V73" s="185" t="str">
        <f>VLOOKUP(U73,'пр.взвешивания'!C5:H51,2,FALSE)</f>
        <v>07.05.88 кмс</v>
      </c>
      <c r="W73" s="185" t="str">
        <f>VLOOKUP(V73,'пр.взвешивания'!D5:I51,2,FALSE)</f>
        <v>ЦФО Москва</v>
      </c>
      <c r="X73" s="102">
        <v>0</v>
      </c>
      <c r="Y73" s="103">
        <v>0</v>
      </c>
      <c r="Z73" s="104"/>
      <c r="AA73" s="115">
        <v>1</v>
      </c>
      <c r="AB73" s="192">
        <f>SUM(X73:AA73)</f>
        <v>1</v>
      </c>
      <c r="AC73" s="194">
        <v>4</v>
      </c>
      <c r="AE73" s="131"/>
      <c r="AF73" s="131"/>
      <c r="AG73" s="140"/>
      <c r="AH73" s="141"/>
      <c r="AI73" s="135"/>
      <c r="AJ73" s="135"/>
      <c r="AK73" s="136" t="str">
        <f>HYPERLINK('[2]реквизиты'!$G$7)</f>
        <v>г.Рязань</v>
      </c>
      <c r="AL73" s="60"/>
      <c r="AM73" s="60"/>
      <c r="AN73" s="60"/>
      <c r="AO73" s="60"/>
      <c r="AP73" s="60"/>
    </row>
    <row r="74" spans="20:42" ht="12.75">
      <c r="T74" s="182"/>
      <c r="U74" s="188"/>
      <c r="V74" s="190"/>
      <c r="W74" s="190"/>
      <c r="X74" s="100"/>
      <c r="Y74" s="93"/>
      <c r="Z74" s="106"/>
      <c r="AA74" s="113"/>
      <c r="AB74" s="192"/>
      <c r="AC74" s="194"/>
      <c r="AE74" s="24"/>
      <c r="AF74" s="24"/>
      <c r="AG74" s="59"/>
      <c r="AH74" s="137"/>
      <c r="AI74" s="137"/>
      <c r="AJ74" s="137"/>
      <c r="AK74" s="132"/>
      <c r="AL74" s="60"/>
      <c r="AM74" s="60"/>
      <c r="AN74" s="60"/>
      <c r="AO74" s="60"/>
      <c r="AP74" s="60"/>
    </row>
    <row r="75" spans="20:42" ht="15.75">
      <c r="T75" s="182">
        <v>20</v>
      </c>
      <c r="U75" s="184" t="str">
        <f>VLOOKUP(T75,'пр.взвешивания'!B5:G51,2,FALSE)</f>
        <v>МИХАЙЛЫЧЕВА Мария Александровна</v>
      </c>
      <c r="V75" s="185" t="str">
        <f>VLOOKUP(U75,'пр.взвешивания'!C5:H51,2,FALSE)</f>
        <v>02.06.92 кмс</v>
      </c>
      <c r="W75" s="185" t="str">
        <f>VLOOKUP(V75,'пр.взвешивания'!D5:I51,2,FALSE)</f>
        <v>ПФО Нижегородская Кстово ПР</v>
      </c>
      <c r="X75" s="96">
        <v>0</v>
      </c>
      <c r="Y75" s="99">
        <v>0</v>
      </c>
      <c r="Z75" s="103">
        <v>3</v>
      </c>
      <c r="AA75" s="116"/>
      <c r="AB75" s="192">
        <f>SUM(X75:AA75)</f>
        <v>3</v>
      </c>
      <c r="AC75" s="194">
        <v>3</v>
      </c>
      <c r="AE75" s="130" t="str">
        <f>HYPERLINK('[4]реквизиты'!$A$22)</f>
        <v>Гл. секретарь, судья МК</v>
      </c>
      <c r="AF75" s="131"/>
      <c r="AG75" s="142"/>
      <c r="AH75" s="143"/>
      <c r="AI75" s="138"/>
      <c r="AJ75" s="138"/>
      <c r="AK75" s="134" t="str">
        <f>HYPERLINK('[2]реквизиты'!$G$8)</f>
        <v>Пчелов С.Г.</v>
      </c>
      <c r="AL75" s="60"/>
      <c r="AM75" s="60"/>
      <c r="AN75" s="60"/>
      <c r="AO75" s="60"/>
      <c r="AP75" s="60"/>
    </row>
    <row r="76" spans="20:42" ht="13.5" thickBot="1">
      <c r="T76" s="183"/>
      <c r="U76" s="172"/>
      <c r="V76" s="174"/>
      <c r="W76" s="174"/>
      <c r="X76" s="107"/>
      <c r="Y76" s="108"/>
      <c r="Z76" s="109"/>
      <c r="AA76" s="117"/>
      <c r="AB76" s="193"/>
      <c r="AC76" s="195"/>
      <c r="AE76" s="24"/>
      <c r="AF76" s="24"/>
      <c r="AG76" s="24"/>
      <c r="AH76" s="132"/>
      <c r="AI76" s="132"/>
      <c r="AJ76" s="132"/>
      <c r="AK76" s="136" t="str">
        <f>HYPERLINK('[2]реквизиты'!$G$9)</f>
        <v>г.Чебоксары</v>
      </c>
      <c r="AL76" s="60"/>
      <c r="AM76" s="60"/>
      <c r="AN76" s="60"/>
      <c r="AO76" s="60"/>
      <c r="AP76" s="60"/>
    </row>
    <row r="77" spans="31:42" ht="12.75">
      <c r="AE77" s="139"/>
      <c r="AL77" s="60"/>
      <c r="AM77" s="60"/>
      <c r="AN77" s="60"/>
      <c r="AO77" s="60"/>
      <c r="AP77" s="60"/>
    </row>
    <row r="78" spans="31:42" ht="12.75"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31:42" ht="12.75"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31:42" ht="12.75"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</sheetData>
  <sheetProtection/>
  <mergeCells count="347">
    <mergeCell ref="J10:J11"/>
    <mergeCell ref="J12:J13"/>
    <mergeCell ref="AB48:AB49"/>
    <mergeCell ref="AC48:AC49"/>
    <mergeCell ref="J16:J17"/>
    <mergeCell ref="T46:T47"/>
    <mergeCell ref="U46:U47"/>
    <mergeCell ref="V46:V47"/>
    <mergeCell ref="W46:W47"/>
    <mergeCell ref="AB46:AB47"/>
    <mergeCell ref="A1:P1"/>
    <mergeCell ref="A4:P4"/>
    <mergeCell ref="D3:M3"/>
    <mergeCell ref="G5:I5"/>
    <mergeCell ref="A2:I2"/>
    <mergeCell ref="K2:P2"/>
    <mergeCell ref="J8:J9"/>
    <mergeCell ref="W44:W45"/>
    <mergeCell ref="AB44:AB45"/>
    <mergeCell ref="AC44:AC45"/>
    <mergeCell ref="K10:K11"/>
    <mergeCell ref="L10:L11"/>
    <mergeCell ref="M10:M11"/>
    <mergeCell ref="N10:N11"/>
    <mergeCell ref="K8:K9"/>
    <mergeCell ref="L8:L9"/>
    <mergeCell ref="AC46:AC47"/>
    <mergeCell ref="K12:K13"/>
    <mergeCell ref="L12:L13"/>
    <mergeCell ref="M12:M13"/>
    <mergeCell ref="N12:N13"/>
    <mergeCell ref="K17:K18"/>
    <mergeCell ref="L17:L18"/>
    <mergeCell ref="AB40:AB41"/>
    <mergeCell ref="AC40:AC41"/>
    <mergeCell ref="T42:T43"/>
    <mergeCell ref="M8:M9"/>
    <mergeCell ref="N8:N9"/>
    <mergeCell ref="U42:U43"/>
    <mergeCell ref="V42:V43"/>
    <mergeCell ref="N15:N16"/>
    <mergeCell ref="R15:R16"/>
    <mergeCell ref="S15:S16"/>
    <mergeCell ref="N17:N18"/>
    <mergeCell ref="R17:R18"/>
    <mergeCell ref="S17:S18"/>
    <mergeCell ref="AC42:AC43"/>
    <mergeCell ref="A17:A18"/>
    <mergeCell ref="B17:B18"/>
    <mergeCell ref="A26:A27"/>
    <mergeCell ref="B26:B27"/>
    <mergeCell ref="C26:C27"/>
    <mergeCell ref="B24:B25"/>
    <mergeCell ref="C24:C25"/>
    <mergeCell ref="A22:A23"/>
    <mergeCell ref="B22:B23"/>
    <mergeCell ref="C22:C23"/>
    <mergeCell ref="D22:D23"/>
    <mergeCell ref="W42:W43"/>
    <mergeCell ref="AB42:AB43"/>
    <mergeCell ref="I15:I16"/>
    <mergeCell ref="H17:H18"/>
    <mergeCell ref="I17:I18"/>
    <mergeCell ref="A19:A20"/>
    <mergeCell ref="B19:B20"/>
    <mergeCell ref="C19:C20"/>
    <mergeCell ref="D19:D20"/>
    <mergeCell ref="H19:H20"/>
    <mergeCell ref="I19:I20"/>
    <mergeCell ref="C17:C18"/>
    <mergeCell ref="B12:B13"/>
    <mergeCell ref="C12:C13"/>
    <mergeCell ref="D12:D13"/>
    <mergeCell ref="A15:A16"/>
    <mergeCell ref="B15:B16"/>
    <mergeCell ref="C15:C16"/>
    <mergeCell ref="D15:D16"/>
    <mergeCell ref="I12:I13"/>
    <mergeCell ref="A8:A9"/>
    <mergeCell ref="B8:B9"/>
    <mergeCell ref="C8:C9"/>
    <mergeCell ref="D8:D9"/>
    <mergeCell ref="A10:A11"/>
    <mergeCell ref="B10:B11"/>
    <mergeCell ref="H10:H11"/>
    <mergeCell ref="I10:I11"/>
    <mergeCell ref="A12:A13"/>
    <mergeCell ref="A6:A7"/>
    <mergeCell ref="I8:I9"/>
    <mergeCell ref="B6:B7"/>
    <mergeCell ref="C6:C7"/>
    <mergeCell ref="D6:D7"/>
    <mergeCell ref="I6:I7"/>
    <mergeCell ref="E6:G6"/>
    <mergeCell ref="H6:H7"/>
    <mergeCell ref="C10:C11"/>
    <mergeCell ref="D10:D11"/>
    <mergeCell ref="H8:H9"/>
    <mergeCell ref="H26:H27"/>
    <mergeCell ref="H12:H13"/>
    <mergeCell ref="D26:D27"/>
    <mergeCell ref="D24:D25"/>
    <mergeCell ref="H15:H16"/>
    <mergeCell ref="D17:D18"/>
    <mergeCell ref="H22:H23"/>
    <mergeCell ref="H29:H30"/>
    <mergeCell ref="I24:I25"/>
    <mergeCell ref="I26:I27"/>
    <mergeCell ref="I29:I30"/>
    <mergeCell ref="H24:H25"/>
    <mergeCell ref="A29:A30"/>
    <mergeCell ref="B29:B30"/>
    <mergeCell ref="C29:C30"/>
    <mergeCell ref="D29:D30"/>
    <mergeCell ref="A24:A25"/>
    <mergeCell ref="I31:I32"/>
    <mergeCell ref="A31:A32"/>
    <mergeCell ref="B31:B32"/>
    <mergeCell ref="C31:C32"/>
    <mergeCell ref="D31:D32"/>
    <mergeCell ref="H31:H32"/>
    <mergeCell ref="I22:I23"/>
    <mergeCell ref="K6:K7"/>
    <mergeCell ref="L6:L7"/>
    <mergeCell ref="M6:M7"/>
    <mergeCell ref="K15:K16"/>
    <mergeCell ref="L15:L16"/>
    <mergeCell ref="M15:M16"/>
    <mergeCell ref="M17:M18"/>
    <mergeCell ref="K19:K20"/>
    <mergeCell ref="L19:L20"/>
    <mergeCell ref="N6:N7"/>
    <mergeCell ref="R10:R11"/>
    <mergeCell ref="S10:S11"/>
    <mergeCell ref="R12:R13"/>
    <mergeCell ref="S12:S13"/>
    <mergeCell ref="O6:Q6"/>
    <mergeCell ref="R6:R7"/>
    <mergeCell ref="S6:S7"/>
    <mergeCell ref="R8:R9"/>
    <mergeCell ref="S8:S9"/>
    <mergeCell ref="M22:M23"/>
    <mergeCell ref="N22:N23"/>
    <mergeCell ref="M19:M20"/>
    <mergeCell ref="N19:N20"/>
    <mergeCell ref="R19:R20"/>
    <mergeCell ref="S19:S20"/>
    <mergeCell ref="R22:R23"/>
    <mergeCell ref="S22:S23"/>
    <mergeCell ref="K24:K25"/>
    <mergeCell ref="L24:L25"/>
    <mergeCell ref="M24:M25"/>
    <mergeCell ref="N24:N25"/>
    <mergeCell ref="R24:R25"/>
    <mergeCell ref="S24:S25"/>
    <mergeCell ref="K22:K23"/>
    <mergeCell ref="L22:L23"/>
    <mergeCell ref="K29:K30"/>
    <mergeCell ref="L29:L30"/>
    <mergeCell ref="M29:M30"/>
    <mergeCell ref="N29:N30"/>
    <mergeCell ref="K26:K27"/>
    <mergeCell ref="L26:L27"/>
    <mergeCell ref="M26:M27"/>
    <mergeCell ref="N26:N27"/>
    <mergeCell ref="R26:R27"/>
    <mergeCell ref="S26:S27"/>
    <mergeCell ref="R29:R30"/>
    <mergeCell ref="S29:S30"/>
    <mergeCell ref="R31:R32"/>
    <mergeCell ref="S31:S32"/>
    <mergeCell ref="R33:R35"/>
    <mergeCell ref="S33:S35"/>
    <mergeCell ref="K31:K32"/>
    <mergeCell ref="L31:L32"/>
    <mergeCell ref="K33:K35"/>
    <mergeCell ref="L33:L35"/>
    <mergeCell ref="M33:M35"/>
    <mergeCell ref="N33:N35"/>
    <mergeCell ref="M31:M32"/>
    <mergeCell ref="N31:N32"/>
    <mergeCell ref="AB51:AB52"/>
    <mergeCell ref="AC51:AC52"/>
    <mergeCell ref="AB53:AB54"/>
    <mergeCell ref="AC53:AC54"/>
    <mergeCell ref="V51:V52"/>
    <mergeCell ref="W51:W52"/>
    <mergeCell ref="V40:V41"/>
    <mergeCell ref="W40:W41"/>
    <mergeCell ref="U44:U45"/>
    <mergeCell ref="V44:V45"/>
    <mergeCell ref="V53:V54"/>
    <mergeCell ref="W53:W54"/>
    <mergeCell ref="T57:T58"/>
    <mergeCell ref="U57:U58"/>
    <mergeCell ref="V57:V58"/>
    <mergeCell ref="W57:W58"/>
    <mergeCell ref="X40:AA40"/>
    <mergeCell ref="T44:T45"/>
    <mergeCell ref="T48:T49"/>
    <mergeCell ref="U48:U49"/>
    <mergeCell ref="V48:V49"/>
    <mergeCell ref="W48:W49"/>
    <mergeCell ref="AB55:AB56"/>
    <mergeCell ref="AC55:AC56"/>
    <mergeCell ref="T40:T41"/>
    <mergeCell ref="U40:U41"/>
    <mergeCell ref="T55:T56"/>
    <mergeCell ref="U55:U56"/>
    <mergeCell ref="T53:T54"/>
    <mergeCell ref="U53:U54"/>
    <mergeCell ref="T51:T52"/>
    <mergeCell ref="U51:U52"/>
    <mergeCell ref="AG44:AG45"/>
    <mergeCell ref="AH44:AH45"/>
    <mergeCell ref="AE40:AE41"/>
    <mergeCell ref="AF40:AF41"/>
    <mergeCell ref="AG40:AG41"/>
    <mergeCell ref="AH40:AH41"/>
    <mergeCell ref="AI40:AL40"/>
    <mergeCell ref="AM40:AM41"/>
    <mergeCell ref="AN40:AN41"/>
    <mergeCell ref="AE42:AE43"/>
    <mergeCell ref="AF42:AF43"/>
    <mergeCell ref="AG42:AG43"/>
    <mergeCell ref="AH42:AH43"/>
    <mergeCell ref="AM42:AM43"/>
    <mergeCell ref="AN42:AN43"/>
    <mergeCell ref="AM44:AM45"/>
    <mergeCell ref="AN44:AN45"/>
    <mergeCell ref="AE46:AE47"/>
    <mergeCell ref="AF46:AF47"/>
    <mergeCell ref="AG46:AG47"/>
    <mergeCell ref="AH46:AH47"/>
    <mergeCell ref="AM46:AM47"/>
    <mergeCell ref="AN46:AN47"/>
    <mergeCell ref="AE44:AE45"/>
    <mergeCell ref="AF44:AF45"/>
    <mergeCell ref="AE51:AE52"/>
    <mergeCell ref="AF51:AF52"/>
    <mergeCell ref="AG51:AG52"/>
    <mergeCell ref="AH51:AH52"/>
    <mergeCell ref="AE48:AE49"/>
    <mergeCell ref="AF48:AF49"/>
    <mergeCell ref="AG48:AG49"/>
    <mergeCell ref="AH48:AH49"/>
    <mergeCell ref="AM48:AM49"/>
    <mergeCell ref="AN48:AN49"/>
    <mergeCell ref="AM51:AM52"/>
    <mergeCell ref="AN51:AN52"/>
    <mergeCell ref="AM53:AM54"/>
    <mergeCell ref="AN53:AN54"/>
    <mergeCell ref="AE53:AE54"/>
    <mergeCell ref="AF53:AF54"/>
    <mergeCell ref="AE55:AE56"/>
    <mergeCell ref="AF55:AF56"/>
    <mergeCell ref="AG55:AG56"/>
    <mergeCell ref="AH55:AH56"/>
    <mergeCell ref="AG53:AG54"/>
    <mergeCell ref="AH53:AH54"/>
    <mergeCell ref="T60:T61"/>
    <mergeCell ref="U60:U61"/>
    <mergeCell ref="V60:V61"/>
    <mergeCell ref="W60:W61"/>
    <mergeCell ref="AM55:AM56"/>
    <mergeCell ref="AN55:AN56"/>
    <mergeCell ref="V55:V56"/>
    <mergeCell ref="W55:W56"/>
    <mergeCell ref="AB57:AB58"/>
    <mergeCell ref="AC57:AC58"/>
    <mergeCell ref="V62:V63"/>
    <mergeCell ref="W62:W63"/>
    <mergeCell ref="AM57:AM58"/>
    <mergeCell ref="AN57:AN58"/>
    <mergeCell ref="AB60:AB61"/>
    <mergeCell ref="AC60:AC61"/>
    <mergeCell ref="AE57:AE58"/>
    <mergeCell ref="AF57:AF58"/>
    <mergeCell ref="AG57:AG58"/>
    <mergeCell ref="AH57:AH58"/>
    <mergeCell ref="AB62:AB63"/>
    <mergeCell ref="AC62:AC63"/>
    <mergeCell ref="T64:T65"/>
    <mergeCell ref="U64:U65"/>
    <mergeCell ref="V64:V65"/>
    <mergeCell ref="W64:W65"/>
    <mergeCell ref="AB64:AB65"/>
    <mergeCell ref="AC64:AC65"/>
    <mergeCell ref="T62:T63"/>
    <mergeCell ref="U62:U63"/>
    <mergeCell ref="T66:T67"/>
    <mergeCell ref="U66:U67"/>
    <mergeCell ref="V66:V67"/>
    <mergeCell ref="W66:W67"/>
    <mergeCell ref="T69:T70"/>
    <mergeCell ref="U69:U70"/>
    <mergeCell ref="V69:V70"/>
    <mergeCell ref="W69:W70"/>
    <mergeCell ref="T71:T72"/>
    <mergeCell ref="U71:U72"/>
    <mergeCell ref="V71:V72"/>
    <mergeCell ref="W71:W72"/>
    <mergeCell ref="AB69:AB70"/>
    <mergeCell ref="AC69:AC70"/>
    <mergeCell ref="T75:T76"/>
    <mergeCell ref="U75:U76"/>
    <mergeCell ref="V75:V76"/>
    <mergeCell ref="W75:W76"/>
    <mergeCell ref="T73:T74"/>
    <mergeCell ref="U73:U74"/>
    <mergeCell ref="V73:V74"/>
    <mergeCell ref="W73:W74"/>
    <mergeCell ref="AB75:AB76"/>
    <mergeCell ref="AC75:AC76"/>
    <mergeCell ref="AF62:AF63"/>
    <mergeCell ref="AG62:AG63"/>
    <mergeCell ref="AB71:AB72"/>
    <mergeCell ref="AC71:AC72"/>
    <mergeCell ref="AB73:AB74"/>
    <mergeCell ref="AC73:AC74"/>
    <mergeCell ref="AB66:AB67"/>
    <mergeCell ref="AC66:AC67"/>
    <mergeCell ref="AF64:AF65"/>
    <mergeCell ref="AG64:AG65"/>
    <mergeCell ref="AH64:AH65"/>
    <mergeCell ref="AE62:AE63"/>
    <mergeCell ref="AH62:AH63"/>
    <mergeCell ref="AE60:AE61"/>
    <mergeCell ref="AF60:AF61"/>
    <mergeCell ref="AG60:AG61"/>
    <mergeCell ref="AH60:AH61"/>
    <mergeCell ref="T35:AK35"/>
    <mergeCell ref="V37:AH37"/>
    <mergeCell ref="T38:AJ38"/>
    <mergeCell ref="T36:AN36"/>
    <mergeCell ref="AL37:AN38"/>
    <mergeCell ref="AE66:AE67"/>
    <mergeCell ref="AF66:AF67"/>
    <mergeCell ref="AG66:AG67"/>
    <mergeCell ref="AH66:AH67"/>
    <mergeCell ref="AE64:AE65"/>
    <mergeCell ref="H33:H34"/>
    <mergeCell ref="I33:I34"/>
    <mergeCell ref="A33:A34"/>
    <mergeCell ref="B33:B34"/>
    <mergeCell ref="C33:C34"/>
    <mergeCell ref="D33:D34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4">
      <selection activeCell="I22" sqref="I22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53" t="str">
        <f>HYPERLINK('пр.взвешивания'!E3)</f>
        <v>в.к.     52      кг.</v>
      </c>
    </row>
    <row r="2" ht="12.75">
      <c r="C2" s="22" t="s">
        <v>21</v>
      </c>
    </row>
    <row r="3" ht="12.75">
      <c r="C3" s="23" t="s">
        <v>22</v>
      </c>
    </row>
    <row r="4" spans="1:9" ht="12.75">
      <c r="A4" s="244" t="s">
        <v>23</v>
      </c>
      <c r="B4" s="244" t="s">
        <v>0</v>
      </c>
      <c r="C4" s="252" t="s">
        <v>1</v>
      </c>
      <c r="D4" s="244" t="s">
        <v>2</v>
      </c>
      <c r="E4" s="244" t="s">
        <v>3</v>
      </c>
      <c r="F4" s="244" t="s">
        <v>9</v>
      </c>
      <c r="G4" s="244" t="s">
        <v>10</v>
      </c>
      <c r="H4" s="244" t="s">
        <v>11</v>
      </c>
      <c r="I4" s="244" t="s">
        <v>12</v>
      </c>
    </row>
    <row r="5" spans="1:9" ht="12.75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2.75">
      <c r="A6" s="249"/>
      <c r="B6" s="253">
        <v>3</v>
      </c>
      <c r="C6" s="245" t="str">
        <f>VLOOKUP(B6,'пр.взвешивания'!B6:D17,2,FALSE)</f>
        <v>ТАРТЫКОВА Нажежда Зиннатовна</v>
      </c>
      <c r="D6" s="254" t="str">
        <f>VLOOKUP(C6,'пр.взвешивания'!C6:E17,2,FALSE)</f>
        <v>21.05.90 мс</v>
      </c>
      <c r="E6" s="254" t="str">
        <f>VLOOKUP(D6,'пр.взвешивания'!D6:F17,2,FALSE)</f>
        <v>СФО Кемеровская Юрга МО</v>
      </c>
      <c r="F6" s="246"/>
      <c r="G6" s="250"/>
      <c r="H6" s="251"/>
      <c r="I6" s="244"/>
    </row>
    <row r="7" spans="1:9" ht="12.75">
      <c r="A7" s="249"/>
      <c r="B7" s="244"/>
      <c r="C7" s="245"/>
      <c r="D7" s="254"/>
      <c r="E7" s="254"/>
      <c r="F7" s="246"/>
      <c r="G7" s="246"/>
      <c r="H7" s="251"/>
      <c r="I7" s="244"/>
    </row>
    <row r="8" spans="1:9" ht="12.75">
      <c r="A8" s="247"/>
      <c r="B8" s="253">
        <v>8</v>
      </c>
      <c r="C8" s="245" t="e">
        <f>VLOOKUP(B8,'пр.взвешивания'!B8:D17,2,FALSE)</f>
        <v>#N/A</v>
      </c>
      <c r="D8" s="254" t="e">
        <f>VLOOKUP(C8,'пр.взвешивания'!C8:E17,2,FALSE)</f>
        <v>#N/A</v>
      </c>
      <c r="E8" s="254" t="e">
        <f>VLOOKUP(D8,'пр.взвешивания'!D8:F17,2,FALSE)</f>
        <v>#N/A</v>
      </c>
      <c r="F8" s="246"/>
      <c r="G8" s="246"/>
      <c r="H8" s="244"/>
      <c r="I8" s="244"/>
    </row>
    <row r="9" spans="1:9" ht="12.75">
      <c r="A9" s="247"/>
      <c r="B9" s="244"/>
      <c r="C9" s="245"/>
      <c r="D9" s="254"/>
      <c r="E9" s="254"/>
      <c r="F9" s="246"/>
      <c r="G9" s="246"/>
      <c r="H9" s="244"/>
      <c r="I9" s="244"/>
    </row>
    <row r="10" ht="24.75" customHeight="1">
      <c r="E10" s="24" t="s">
        <v>24</v>
      </c>
    </row>
    <row r="11" spans="5:9" ht="24.75" customHeight="1">
      <c r="E11" s="24" t="s">
        <v>7</v>
      </c>
      <c r="F11" s="25"/>
      <c r="G11" s="25"/>
      <c r="H11" s="25"/>
      <c r="I11" s="25"/>
    </row>
    <row r="12" spans="5:9" ht="24.75" customHeight="1">
      <c r="E12" s="24" t="s">
        <v>8</v>
      </c>
      <c r="F12" s="25"/>
      <c r="G12" s="25"/>
      <c r="H12" s="25"/>
      <c r="I12" s="25"/>
    </row>
    <row r="13" ht="24.75" customHeight="1"/>
    <row r="14" ht="24.75" customHeight="1">
      <c r="F14" s="53" t="str">
        <f>HYPERLINK('пр.взвешивания'!E3)</f>
        <v>в.к.     52      кг.</v>
      </c>
    </row>
    <row r="15" ht="12.75">
      <c r="C15" s="23" t="s">
        <v>22</v>
      </c>
    </row>
    <row r="16" spans="1:9" ht="12.75">
      <c r="A16" s="244" t="s">
        <v>23</v>
      </c>
      <c r="B16" s="244" t="s">
        <v>0</v>
      </c>
      <c r="C16" s="252" t="s">
        <v>1</v>
      </c>
      <c r="D16" s="244" t="s">
        <v>2</v>
      </c>
      <c r="E16" s="244" t="s">
        <v>3</v>
      </c>
      <c r="F16" s="244" t="s">
        <v>9</v>
      </c>
      <c r="G16" s="244" t="s">
        <v>10</v>
      </c>
      <c r="H16" s="244" t="s">
        <v>11</v>
      </c>
      <c r="I16" s="244" t="s">
        <v>12</v>
      </c>
    </row>
    <row r="17" spans="1:9" ht="12.75">
      <c r="A17" s="248"/>
      <c r="B17" s="248"/>
      <c r="C17" s="248"/>
      <c r="D17" s="248"/>
      <c r="E17" s="248"/>
      <c r="F17" s="248"/>
      <c r="G17" s="248"/>
      <c r="H17" s="248"/>
      <c r="I17" s="248"/>
    </row>
    <row r="18" spans="1:9" ht="12.75">
      <c r="A18" s="249"/>
      <c r="B18" s="253">
        <v>11</v>
      </c>
      <c r="C18" s="245" t="e">
        <f>VLOOKUP(B18,'пр.взвешивания'!B6:C17,2,FALSE)</f>
        <v>#N/A</v>
      </c>
      <c r="D18" s="254" t="e">
        <f>VLOOKUP(C18,'пр.взвешивания'!C6:D17,2,FALSE)</f>
        <v>#N/A</v>
      </c>
      <c r="E18" s="254" t="e">
        <f>VLOOKUP(D18,'пр.взвешивания'!D6:E17,2,FALSE)</f>
        <v>#N/A</v>
      </c>
      <c r="F18" s="246"/>
      <c r="G18" s="250"/>
      <c r="H18" s="251"/>
      <c r="I18" s="244"/>
    </row>
    <row r="19" spans="1:9" ht="12.75">
      <c r="A19" s="249"/>
      <c r="B19" s="244"/>
      <c r="C19" s="245"/>
      <c r="D19" s="254"/>
      <c r="E19" s="254"/>
      <c r="F19" s="246"/>
      <c r="G19" s="246"/>
      <c r="H19" s="251"/>
      <c r="I19" s="244"/>
    </row>
    <row r="20" spans="1:9" ht="12.75">
      <c r="A20" s="247"/>
      <c r="B20" s="253">
        <v>1</v>
      </c>
      <c r="C20" s="245" t="str">
        <f>VLOOKUP(B20,'пр.взвешивания'!B6:C17,2,FALSE)</f>
        <v>ТКАЧ Мария Зиновьевна</v>
      </c>
      <c r="D20" s="245" t="str">
        <f>VLOOKUP(C20,'пр.взвешивания'!C6:D17,2,FALSE)</f>
        <v>06.11.87 мс</v>
      </c>
      <c r="E20" s="245" t="str">
        <f>VLOOKUP(D20,'пр.взвешивания'!D6:E17,2,FALSE)</f>
        <v>СЗФО Псковская Псков РССС</v>
      </c>
      <c r="F20" s="246"/>
      <c r="G20" s="246"/>
      <c r="H20" s="244"/>
      <c r="I20" s="244"/>
    </row>
    <row r="21" spans="1:9" ht="12.75">
      <c r="A21" s="247"/>
      <c r="B21" s="244"/>
      <c r="C21" s="245"/>
      <c r="D21" s="245"/>
      <c r="E21" s="245"/>
      <c r="F21" s="246"/>
      <c r="G21" s="246"/>
      <c r="H21" s="244"/>
      <c r="I21" s="244"/>
    </row>
    <row r="22" ht="24.75" customHeight="1">
      <c r="E22" s="24" t="s">
        <v>24</v>
      </c>
    </row>
    <row r="23" spans="5:9" ht="24.75" customHeight="1">
      <c r="E23" s="24" t="s">
        <v>7</v>
      </c>
      <c r="F23" s="25"/>
      <c r="G23" s="25"/>
      <c r="H23" s="25"/>
      <c r="I23" s="25"/>
    </row>
    <row r="24" spans="5:9" ht="24.75" customHeight="1">
      <c r="E24" s="24" t="s">
        <v>8</v>
      </c>
      <c r="F24" s="25"/>
      <c r="G24" s="25"/>
      <c r="H24" s="25"/>
      <c r="I24" s="25"/>
    </row>
    <row r="25" ht="24.75" customHeight="1"/>
    <row r="26" ht="24.75" customHeight="1"/>
    <row r="27" spans="3:6" ht="28.5" customHeight="1">
      <c r="C27" s="26" t="s">
        <v>25</v>
      </c>
      <c r="D27" s="24" t="s">
        <v>29</v>
      </c>
      <c r="F27" s="53" t="str">
        <f>HYPERLINK('пр.взвешивания'!E3)</f>
        <v>в.к.     52      кг.</v>
      </c>
    </row>
    <row r="28" spans="1:9" ht="12.75">
      <c r="A28" s="244" t="s">
        <v>23</v>
      </c>
      <c r="B28" s="244" t="s">
        <v>0</v>
      </c>
      <c r="C28" s="252" t="s">
        <v>1</v>
      </c>
      <c r="D28" s="244" t="s">
        <v>2</v>
      </c>
      <c r="E28" s="244" t="s">
        <v>3</v>
      </c>
      <c r="F28" s="244" t="s">
        <v>9</v>
      </c>
      <c r="G28" s="244" t="s">
        <v>10</v>
      </c>
      <c r="H28" s="244" t="s">
        <v>11</v>
      </c>
      <c r="I28" s="244" t="s">
        <v>12</v>
      </c>
    </row>
    <row r="29" spans="1:9" ht="12.75">
      <c r="A29" s="248"/>
      <c r="B29" s="248"/>
      <c r="C29" s="248"/>
      <c r="D29" s="248"/>
      <c r="E29" s="248"/>
      <c r="F29" s="248"/>
      <c r="G29" s="248"/>
      <c r="H29" s="248"/>
      <c r="I29" s="248"/>
    </row>
    <row r="30" spans="1:9" ht="12.75">
      <c r="A30" s="249"/>
      <c r="B30" s="244">
        <v>8</v>
      </c>
      <c r="C30" s="245" t="e">
        <f>VLOOKUP(B30,'пр.взвешивания'!B6:C17,2,FALSE)</f>
        <v>#N/A</v>
      </c>
      <c r="D30" s="245" t="e">
        <f>VLOOKUP(C30,'пр.взвешивания'!C6:D17,2,FALSE)</f>
        <v>#N/A</v>
      </c>
      <c r="E30" s="245" t="e">
        <f>VLOOKUP(D30,'пр.взвешивания'!D6:E17,2,FALSE)</f>
        <v>#N/A</v>
      </c>
      <c r="F30" s="246"/>
      <c r="G30" s="250"/>
      <c r="H30" s="251"/>
      <c r="I30" s="244"/>
    </row>
    <row r="31" spans="1:9" ht="12.75">
      <c r="A31" s="249"/>
      <c r="B31" s="244"/>
      <c r="C31" s="245"/>
      <c r="D31" s="245"/>
      <c r="E31" s="245"/>
      <c r="F31" s="246"/>
      <c r="G31" s="246"/>
      <c r="H31" s="251"/>
      <c r="I31" s="244"/>
    </row>
    <row r="32" spans="1:9" ht="12.75">
      <c r="A32" s="247"/>
      <c r="B32" s="244">
        <v>1</v>
      </c>
      <c r="C32" s="245" t="str">
        <f>VLOOKUP(B32,'пр.взвешивания'!B6:C17,2,FALSE)</f>
        <v>ТКАЧ Мария Зиновьевна</v>
      </c>
      <c r="D32" s="245" t="str">
        <f>VLOOKUP(C32,'пр.взвешивания'!C6:D17,2,FALSE)</f>
        <v>06.11.87 мс</v>
      </c>
      <c r="E32" s="245" t="str">
        <f>VLOOKUP(D32,'пр.взвешивания'!D6:E17,2,FALSE)</f>
        <v>СЗФО Псковская Псков РССС</v>
      </c>
      <c r="F32" s="246"/>
      <c r="G32" s="246"/>
      <c r="H32" s="244"/>
      <c r="I32" s="244"/>
    </row>
    <row r="33" spans="1:9" ht="12.75">
      <c r="A33" s="247"/>
      <c r="B33" s="244"/>
      <c r="C33" s="245"/>
      <c r="D33" s="245"/>
      <c r="E33" s="245"/>
      <c r="F33" s="246"/>
      <c r="G33" s="246"/>
      <c r="H33" s="244"/>
      <c r="I33" s="244"/>
    </row>
    <row r="34" ht="24.75" customHeight="1">
      <c r="E34" s="24" t="s">
        <v>24</v>
      </c>
    </row>
    <row r="35" spans="5:9" ht="24.75" customHeight="1">
      <c r="E35" s="24" t="s">
        <v>7</v>
      </c>
      <c r="F35" s="25"/>
      <c r="G35" s="25"/>
      <c r="H35" s="25"/>
      <c r="I35" s="25"/>
    </row>
    <row r="36" spans="5:9" ht="24.75" customHeight="1">
      <c r="E36" s="24" t="s">
        <v>8</v>
      </c>
      <c r="F36" s="25"/>
      <c r="G36" s="25"/>
      <c r="H36" s="25"/>
      <c r="I36" s="2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8:E29"/>
    <mergeCell ref="F28:F29"/>
    <mergeCell ref="G28:G29"/>
    <mergeCell ref="H28:H29"/>
    <mergeCell ref="A28:A29"/>
    <mergeCell ref="B28:B29"/>
    <mergeCell ref="C28:C29"/>
    <mergeCell ref="D28:D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12"/>
  <sheetViews>
    <sheetView zoomScalePageLayoutView="0" workbookViewId="0" topLeftCell="A19">
      <selection activeCell="G28" sqref="G28:G2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37" t="str">
        <f>HYPERLINK('[2]реквизиты'!$A$2)</f>
        <v>Первенство России по самбо среди юниорок до 23 лет</v>
      </c>
      <c r="B1" s="270"/>
      <c r="C1" s="270"/>
      <c r="D1" s="270"/>
      <c r="E1" s="270"/>
      <c r="F1" s="270"/>
      <c r="G1" s="270"/>
    </row>
    <row r="2" spans="1:7" ht="20.25" customHeight="1">
      <c r="A2" s="236" t="str">
        <f>HYPERLINK('[2]реквизиты'!$A$3)</f>
        <v>22-26 января 2010 года</v>
      </c>
      <c r="B2" s="236"/>
      <c r="C2" s="236"/>
      <c r="D2" s="236"/>
      <c r="E2" s="236"/>
      <c r="F2" s="236"/>
      <c r="G2" s="236"/>
    </row>
    <row r="3" ht="30.75" customHeight="1">
      <c r="E3" t="s">
        <v>62</v>
      </c>
    </row>
    <row r="4" spans="1:7" ht="12.75" customHeight="1">
      <c r="A4" s="244" t="s">
        <v>16</v>
      </c>
      <c r="B4" s="265" t="s">
        <v>0</v>
      </c>
      <c r="C4" s="244" t="s">
        <v>33</v>
      </c>
      <c r="D4" s="244" t="s">
        <v>17</v>
      </c>
      <c r="E4" s="244" t="s">
        <v>18</v>
      </c>
      <c r="F4" s="244" t="s">
        <v>19</v>
      </c>
      <c r="G4" s="244" t="s">
        <v>20</v>
      </c>
    </row>
    <row r="5" spans="1:7" ht="12.75">
      <c r="A5" s="244"/>
      <c r="B5" s="265"/>
      <c r="C5" s="244"/>
      <c r="D5" s="244"/>
      <c r="E5" s="244"/>
      <c r="F5" s="244"/>
      <c r="G5" s="244"/>
    </row>
    <row r="6" spans="1:7" ht="12.75" customHeight="1">
      <c r="A6" s="244">
        <v>1</v>
      </c>
      <c r="B6" s="262">
        <v>1</v>
      </c>
      <c r="C6" s="263" t="s">
        <v>132</v>
      </c>
      <c r="D6" s="264" t="s">
        <v>133</v>
      </c>
      <c r="E6" s="259" t="s">
        <v>134</v>
      </c>
      <c r="F6" s="260" t="s">
        <v>135</v>
      </c>
      <c r="G6" s="261" t="s">
        <v>136</v>
      </c>
    </row>
    <row r="7" spans="1:7" ht="12.75">
      <c r="A7" s="244"/>
      <c r="B7" s="262"/>
      <c r="C7" s="263"/>
      <c r="D7" s="264"/>
      <c r="E7" s="259"/>
      <c r="F7" s="260"/>
      <c r="G7" s="261"/>
    </row>
    <row r="8" spans="1:7" ht="12.75">
      <c r="A8" s="244">
        <v>2</v>
      </c>
      <c r="B8" s="262">
        <v>2</v>
      </c>
      <c r="C8" s="263" t="s">
        <v>111</v>
      </c>
      <c r="D8" s="264" t="s">
        <v>112</v>
      </c>
      <c r="E8" s="259" t="s">
        <v>108</v>
      </c>
      <c r="F8" s="260" t="s">
        <v>113</v>
      </c>
      <c r="G8" s="261" t="s">
        <v>114</v>
      </c>
    </row>
    <row r="9" spans="1:7" ht="12.75">
      <c r="A9" s="244"/>
      <c r="B9" s="262"/>
      <c r="C9" s="263"/>
      <c r="D9" s="264"/>
      <c r="E9" s="259"/>
      <c r="F9" s="260"/>
      <c r="G9" s="261"/>
    </row>
    <row r="10" spans="1:7" ht="12.75">
      <c r="A10" s="244">
        <v>3</v>
      </c>
      <c r="B10" s="262">
        <v>3</v>
      </c>
      <c r="C10" s="263" t="s">
        <v>147</v>
      </c>
      <c r="D10" s="264" t="s">
        <v>148</v>
      </c>
      <c r="E10" s="259" t="s">
        <v>149</v>
      </c>
      <c r="F10" s="260"/>
      <c r="G10" s="261" t="s">
        <v>150</v>
      </c>
    </row>
    <row r="11" spans="1:7" ht="12.75">
      <c r="A11" s="244"/>
      <c r="B11" s="262"/>
      <c r="C11" s="263"/>
      <c r="D11" s="264"/>
      <c r="E11" s="259"/>
      <c r="F11" s="260"/>
      <c r="G11" s="261"/>
    </row>
    <row r="12" spans="1:7" ht="12.75">
      <c r="A12" s="244">
        <v>4</v>
      </c>
      <c r="B12" s="262">
        <v>4</v>
      </c>
      <c r="C12" s="263" t="s">
        <v>125</v>
      </c>
      <c r="D12" s="264" t="s">
        <v>126</v>
      </c>
      <c r="E12" s="259" t="s">
        <v>127</v>
      </c>
      <c r="F12" s="260"/>
      <c r="G12" s="261" t="s">
        <v>128</v>
      </c>
    </row>
    <row r="13" spans="1:7" ht="12.75">
      <c r="A13" s="244"/>
      <c r="B13" s="262"/>
      <c r="C13" s="263"/>
      <c r="D13" s="264"/>
      <c r="E13" s="259"/>
      <c r="F13" s="260"/>
      <c r="G13" s="261"/>
    </row>
    <row r="14" spans="1:7" ht="12.75">
      <c r="A14" s="244">
        <v>5</v>
      </c>
      <c r="B14" s="262">
        <v>5</v>
      </c>
      <c r="C14" s="263" t="s">
        <v>153</v>
      </c>
      <c r="D14" s="264" t="s">
        <v>154</v>
      </c>
      <c r="E14" s="259" t="s">
        <v>155</v>
      </c>
      <c r="F14" s="260" t="s">
        <v>156</v>
      </c>
      <c r="G14" s="261" t="s">
        <v>157</v>
      </c>
    </row>
    <row r="15" spans="1:7" ht="12.75">
      <c r="A15" s="244"/>
      <c r="B15" s="262"/>
      <c r="C15" s="263"/>
      <c r="D15" s="264"/>
      <c r="E15" s="259"/>
      <c r="F15" s="260"/>
      <c r="G15" s="261"/>
    </row>
    <row r="16" spans="1:7" ht="12.75">
      <c r="A16" s="244">
        <v>6</v>
      </c>
      <c r="B16" s="262">
        <v>6</v>
      </c>
      <c r="C16" s="263" t="s">
        <v>103</v>
      </c>
      <c r="D16" s="264" t="s">
        <v>104</v>
      </c>
      <c r="E16" s="259" t="s">
        <v>100</v>
      </c>
      <c r="F16" s="260" t="s">
        <v>105</v>
      </c>
      <c r="G16" s="261" t="s">
        <v>102</v>
      </c>
    </row>
    <row r="17" spans="1:7" ht="12.75">
      <c r="A17" s="244"/>
      <c r="B17" s="262"/>
      <c r="C17" s="263"/>
      <c r="D17" s="264"/>
      <c r="E17" s="259"/>
      <c r="F17" s="260"/>
      <c r="G17" s="261"/>
    </row>
    <row r="18" spans="1:8" ht="12.75" customHeight="1">
      <c r="A18" s="244">
        <v>7</v>
      </c>
      <c r="B18" s="262">
        <v>7</v>
      </c>
      <c r="C18" s="263" t="s">
        <v>158</v>
      </c>
      <c r="D18" s="264" t="s">
        <v>159</v>
      </c>
      <c r="E18" s="259" t="s">
        <v>108</v>
      </c>
      <c r="F18" s="260" t="s">
        <v>160</v>
      </c>
      <c r="G18" s="261" t="s">
        <v>110</v>
      </c>
      <c r="H18" s="4"/>
    </row>
    <row r="19" spans="1:8" ht="12.75">
      <c r="A19" s="244"/>
      <c r="B19" s="262"/>
      <c r="C19" s="263"/>
      <c r="D19" s="264"/>
      <c r="E19" s="259"/>
      <c r="F19" s="260"/>
      <c r="G19" s="261"/>
      <c r="H19" s="4"/>
    </row>
    <row r="20" spans="1:8" ht="12.75">
      <c r="A20" s="244">
        <v>8</v>
      </c>
      <c r="B20" s="262">
        <v>8</v>
      </c>
      <c r="C20" s="268" t="s">
        <v>66</v>
      </c>
      <c r="D20" s="244" t="s">
        <v>67</v>
      </c>
      <c r="E20" s="266" t="s">
        <v>68</v>
      </c>
      <c r="F20" s="251" t="s">
        <v>69</v>
      </c>
      <c r="G20" s="267" t="s">
        <v>70</v>
      </c>
      <c r="H20" s="4"/>
    </row>
    <row r="21" spans="1:8" ht="12.75">
      <c r="A21" s="244"/>
      <c r="B21" s="262"/>
      <c r="C21" s="268"/>
      <c r="D21" s="244"/>
      <c r="E21" s="266"/>
      <c r="F21" s="251"/>
      <c r="G21" s="267"/>
      <c r="H21" s="4"/>
    </row>
    <row r="22" spans="1:8" ht="12.75">
      <c r="A22" s="244">
        <v>9</v>
      </c>
      <c r="B22" s="262">
        <v>9</v>
      </c>
      <c r="C22" s="263" t="s">
        <v>95</v>
      </c>
      <c r="D22" s="264" t="s">
        <v>96</v>
      </c>
      <c r="E22" s="259" t="s">
        <v>92</v>
      </c>
      <c r="F22" s="260"/>
      <c r="G22" s="261" t="s">
        <v>97</v>
      </c>
      <c r="H22" s="4"/>
    </row>
    <row r="23" spans="1:8" ht="12.75">
      <c r="A23" s="244"/>
      <c r="B23" s="262"/>
      <c r="C23" s="263"/>
      <c r="D23" s="264"/>
      <c r="E23" s="259"/>
      <c r="F23" s="260"/>
      <c r="G23" s="261"/>
      <c r="H23" s="4"/>
    </row>
    <row r="24" spans="1:8" ht="12.75">
      <c r="A24" s="244">
        <v>10</v>
      </c>
      <c r="B24" s="262">
        <v>10</v>
      </c>
      <c r="C24" s="263" t="s">
        <v>106</v>
      </c>
      <c r="D24" s="264" t="s">
        <v>107</v>
      </c>
      <c r="E24" s="259" t="s">
        <v>108</v>
      </c>
      <c r="F24" s="260" t="s">
        <v>109</v>
      </c>
      <c r="G24" s="261" t="s">
        <v>110</v>
      </c>
      <c r="H24" s="4"/>
    </row>
    <row r="25" spans="1:8" ht="12.75">
      <c r="A25" s="244"/>
      <c r="B25" s="262"/>
      <c r="C25" s="263"/>
      <c r="D25" s="264"/>
      <c r="E25" s="259"/>
      <c r="F25" s="260"/>
      <c r="G25" s="261"/>
      <c r="H25" s="4"/>
    </row>
    <row r="26" spans="1:8" ht="12.75">
      <c r="A26" s="244">
        <v>11</v>
      </c>
      <c r="B26" s="262">
        <v>11</v>
      </c>
      <c r="C26" s="263" t="s">
        <v>137</v>
      </c>
      <c r="D26" s="264" t="s">
        <v>138</v>
      </c>
      <c r="E26" s="259" t="s">
        <v>139</v>
      </c>
      <c r="F26" s="260" t="s">
        <v>140</v>
      </c>
      <c r="G26" s="261" t="s">
        <v>141</v>
      </c>
      <c r="H26" s="4"/>
    </row>
    <row r="27" spans="1:8" ht="12.75">
      <c r="A27" s="244"/>
      <c r="B27" s="262"/>
      <c r="C27" s="263"/>
      <c r="D27" s="264"/>
      <c r="E27" s="259"/>
      <c r="F27" s="260"/>
      <c r="G27" s="261"/>
      <c r="H27" s="4"/>
    </row>
    <row r="28" spans="1:8" ht="12.75">
      <c r="A28" s="244">
        <v>12</v>
      </c>
      <c r="B28" s="262">
        <v>12</v>
      </c>
      <c r="C28" s="263" t="s">
        <v>76</v>
      </c>
      <c r="D28" s="264" t="s">
        <v>77</v>
      </c>
      <c r="E28" s="259" t="s">
        <v>78</v>
      </c>
      <c r="F28" s="260"/>
      <c r="G28" s="261" t="s">
        <v>79</v>
      </c>
      <c r="H28" s="4"/>
    </row>
    <row r="29" spans="1:8" ht="12.75">
      <c r="A29" s="244"/>
      <c r="B29" s="262"/>
      <c r="C29" s="263"/>
      <c r="D29" s="264"/>
      <c r="E29" s="259"/>
      <c r="F29" s="260"/>
      <c r="G29" s="261"/>
      <c r="H29" s="4"/>
    </row>
    <row r="30" spans="1:8" ht="12.75">
      <c r="A30" s="244">
        <v>13</v>
      </c>
      <c r="B30" s="262">
        <v>13</v>
      </c>
      <c r="C30" s="263" t="s">
        <v>151</v>
      </c>
      <c r="D30" s="264" t="s">
        <v>152</v>
      </c>
      <c r="E30" s="259" t="s">
        <v>149</v>
      </c>
      <c r="F30" s="260"/>
      <c r="G30" s="261" t="s">
        <v>150</v>
      </c>
      <c r="H30" s="4"/>
    </row>
    <row r="31" spans="1:8" ht="12.75">
      <c r="A31" s="244"/>
      <c r="B31" s="262"/>
      <c r="C31" s="263"/>
      <c r="D31" s="264"/>
      <c r="E31" s="259"/>
      <c r="F31" s="260"/>
      <c r="G31" s="261"/>
      <c r="H31" s="4"/>
    </row>
    <row r="32" spans="1:8" ht="12.75">
      <c r="A32" s="244">
        <v>14</v>
      </c>
      <c r="B32" s="262">
        <v>14</v>
      </c>
      <c r="C32" s="263" t="s">
        <v>80</v>
      </c>
      <c r="D32" s="269" t="s">
        <v>81</v>
      </c>
      <c r="E32" s="259" t="s">
        <v>82</v>
      </c>
      <c r="F32" s="260" t="s">
        <v>83</v>
      </c>
      <c r="G32" s="261" t="s">
        <v>84</v>
      </c>
      <c r="H32" s="4"/>
    </row>
    <row r="33" spans="1:8" ht="12.75">
      <c r="A33" s="244"/>
      <c r="B33" s="262"/>
      <c r="C33" s="263"/>
      <c r="D33" s="264"/>
      <c r="E33" s="259"/>
      <c r="F33" s="260"/>
      <c r="G33" s="261"/>
      <c r="H33" s="4"/>
    </row>
    <row r="34" spans="1:8" ht="12.75">
      <c r="A34" s="244">
        <v>15</v>
      </c>
      <c r="B34" s="262">
        <v>15</v>
      </c>
      <c r="C34" s="263" t="s">
        <v>117</v>
      </c>
      <c r="D34" s="264" t="s">
        <v>118</v>
      </c>
      <c r="E34" s="259" t="s">
        <v>108</v>
      </c>
      <c r="F34" s="260" t="s">
        <v>119</v>
      </c>
      <c r="G34" s="261" t="s">
        <v>120</v>
      </c>
      <c r="H34" s="4"/>
    </row>
    <row r="35" spans="1:8" ht="12.75">
      <c r="A35" s="244"/>
      <c r="B35" s="262"/>
      <c r="C35" s="263"/>
      <c r="D35" s="264"/>
      <c r="E35" s="259"/>
      <c r="F35" s="260"/>
      <c r="G35" s="261"/>
      <c r="H35" s="4"/>
    </row>
    <row r="36" spans="1:8" ht="12.75">
      <c r="A36" s="244">
        <v>16</v>
      </c>
      <c r="B36" s="262">
        <v>16</v>
      </c>
      <c r="C36" s="263" t="s">
        <v>121</v>
      </c>
      <c r="D36" s="264" t="s">
        <v>122</v>
      </c>
      <c r="E36" s="259" t="s">
        <v>123</v>
      </c>
      <c r="F36" s="260"/>
      <c r="G36" s="261" t="s">
        <v>124</v>
      </c>
      <c r="H36" s="4"/>
    </row>
    <row r="37" spans="1:8" ht="12.75">
      <c r="A37" s="244"/>
      <c r="B37" s="262"/>
      <c r="C37" s="263"/>
      <c r="D37" s="264"/>
      <c r="E37" s="259"/>
      <c r="F37" s="260"/>
      <c r="G37" s="261"/>
      <c r="H37" s="4"/>
    </row>
    <row r="38" spans="1:8" ht="12.75">
      <c r="A38" s="244">
        <v>17</v>
      </c>
      <c r="B38" s="262">
        <v>17</v>
      </c>
      <c r="C38" s="263" t="s">
        <v>98</v>
      </c>
      <c r="D38" s="264" t="s">
        <v>99</v>
      </c>
      <c r="E38" s="259" t="s">
        <v>100</v>
      </c>
      <c r="F38" s="260" t="s">
        <v>101</v>
      </c>
      <c r="G38" s="261" t="s">
        <v>102</v>
      </c>
      <c r="H38" s="4"/>
    </row>
    <row r="39" spans="1:8" ht="12.75">
      <c r="A39" s="244"/>
      <c r="B39" s="262"/>
      <c r="C39" s="263"/>
      <c r="D39" s="264"/>
      <c r="E39" s="259"/>
      <c r="F39" s="260"/>
      <c r="G39" s="261"/>
      <c r="H39" s="4"/>
    </row>
    <row r="40" spans="1:8" ht="12.75">
      <c r="A40" s="244">
        <v>18</v>
      </c>
      <c r="B40" s="262">
        <v>18</v>
      </c>
      <c r="C40" s="263" t="s">
        <v>85</v>
      </c>
      <c r="D40" s="264" t="s">
        <v>86</v>
      </c>
      <c r="E40" s="259" t="s">
        <v>87</v>
      </c>
      <c r="F40" s="260" t="s">
        <v>88</v>
      </c>
      <c r="G40" s="261" t="s">
        <v>89</v>
      </c>
      <c r="H40" s="4"/>
    </row>
    <row r="41" spans="1:8" ht="12.75">
      <c r="A41" s="244"/>
      <c r="B41" s="262"/>
      <c r="C41" s="263"/>
      <c r="D41" s="264"/>
      <c r="E41" s="259"/>
      <c r="F41" s="260"/>
      <c r="G41" s="261"/>
      <c r="H41" s="4"/>
    </row>
    <row r="42" spans="1:8" ht="12.75">
      <c r="A42" s="244">
        <v>19</v>
      </c>
      <c r="B42" s="262">
        <v>19</v>
      </c>
      <c r="C42" s="263" t="s">
        <v>129</v>
      </c>
      <c r="D42" s="264" t="s">
        <v>130</v>
      </c>
      <c r="E42" s="259" t="s">
        <v>87</v>
      </c>
      <c r="F42" s="260"/>
      <c r="G42" s="261" t="s">
        <v>131</v>
      </c>
      <c r="H42" s="4"/>
    </row>
    <row r="43" spans="1:8" ht="12.75">
      <c r="A43" s="244"/>
      <c r="B43" s="262"/>
      <c r="C43" s="263"/>
      <c r="D43" s="264"/>
      <c r="E43" s="259"/>
      <c r="F43" s="260"/>
      <c r="G43" s="261"/>
      <c r="H43" s="4"/>
    </row>
    <row r="44" spans="1:8" ht="12.75">
      <c r="A44" s="244">
        <v>20</v>
      </c>
      <c r="B44" s="262">
        <v>20</v>
      </c>
      <c r="C44" s="263" t="s">
        <v>115</v>
      </c>
      <c r="D44" s="264" t="s">
        <v>161</v>
      </c>
      <c r="E44" s="259" t="s">
        <v>108</v>
      </c>
      <c r="F44" s="260" t="s">
        <v>116</v>
      </c>
      <c r="G44" s="261" t="s">
        <v>114</v>
      </c>
      <c r="H44" s="4"/>
    </row>
    <row r="45" spans="1:8" ht="12.75">
      <c r="A45" s="244"/>
      <c r="B45" s="262"/>
      <c r="C45" s="263"/>
      <c r="D45" s="264"/>
      <c r="E45" s="259"/>
      <c r="F45" s="260"/>
      <c r="G45" s="261"/>
      <c r="H45" s="4"/>
    </row>
    <row r="46" spans="1:8" ht="12.75">
      <c r="A46" s="244">
        <v>21</v>
      </c>
      <c r="B46" s="262">
        <v>21</v>
      </c>
      <c r="C46" s="263" t="s">
        <v>90</v>
      </c>
      <c r="D46" s="264" t="s">
        <v>91</v>
      </c>
      <c r="E46" s="259" t="s">
        <v>92</v>
      </c>
      <c r="F46" s="260" t="s">
        <v>93</v>
      </c>
      <c r="G46" s="261" t="s">
        <v>94</v>
      </c>
      <c r="H46" s="4"/>
    </row>
    <row r="47" spans="1:8" ht="12.75">
      <c r="A47" s="244"/>
      <c r="B47" s="262"/>
      <c r="C47" s="263"/>
      <c r="D47" s="264"/>
      <c r="E47" s="259"/>
      <c r="F47" s="260"/>
      <c r="G47" s="261"/>
      <c r="H47" s="4"/>
    </row>
    <row r="48" spans="1:8" ht="12.75">
      <c r="A48" s="244">
        <v>22</v>
      </c>
      <c r="B48" s="262">
        <v>22</v>
      </c>
      <c r="C48" s="263" t="s">
        <v>71</v>
      </c>
      <c r="D48" s="264" t="s">
        <v>72</v>
      </c>
      <c r="E48" s="259" t="s">
        <v>73</v>
      </c>
      <c r="F48" s="260" t="s">
        <v>74</v>
      </c>
      <c r="G48" s="261" t="s">
        <v>75</v>
      </c>
      <c r="H48" s="4"/>
    </row>
    <row r="49" spans="1:8" ht="12.75">
      <c r="A49" s="244"/>
      <c r="B49" s="262"/>
      <c r="C49" s="263"/>
      <c r="D49" s="264"/>
      <c r="E49" s="259"/>
      <c r="F49" s="260"/>
      <c r="G49" s="261"/>
      <c r="H49" s="4"/>
    </row>
    <row r="50" spans="1:8" ht="12.75">
      <c r="A50" s="244">
        <v>23</v>
      </c>
      <c r="B50" s="262">
        <v>23</v>
      </c>
      <c r="C50" s="263" t="s">
        <v>142</v>
      </c>
      <c r="D50" s="264" t="s">
        <v>143</v>
      </c>
      <c r="E50" s="259" t="s">
        <v>144</v>
      </c>
      <c r="F50" s="260" t="s">
        <v>145</v>
      </c>
      <c r="G50" s="261" t="s">
        <v>146</v>
      </c>
      <c r="H50" s="4"/>
    </row>
    <row r="51" spans="1:8" ht="12.75">
      <c r="A51" s="244"/>
      <c r="B51" s="262"/>
      <c r="C51" s="263"/>
      <c r="D51" s="264"/>
      <c r="E51" s="259"/>
      <c r="F51" s="260"/>
      <c r="G51" s="261"/>
      <c r="H51" s="4"/>
    </row>
    <row r="52" spans="1:8" ht="12.75">
      <c r="A52" s="256"/>
      <c r="B52" s="257"/>
      <c r="C52" s="258"/>
      <c r="D52" s="255"/>
      <c r="E52" s="255"/>
      <c r="F52" s="255"/>
      <c r="G52" s="255"/>
      <c r="H52" s="4"/>
    </row>
    <row r="53" spans="1:8" ht="12.75">
      <c r="A53" s="256"/>
      <c r="B53" s="257"/>
      <c r="C53" s="258"/>
      <c r="D53" s="255"/>
      <c r="E53" s="255"/>
      <c r="F53" s="255"/>
      <c r="G53" s="255"/>
      <c r="H53" s="4"/>
    </row>
    <row r="54" spans="1:8" ht="12.75">
      <c r="A54" s="256"/>
      <c r="B54" s="257"/>
      <c r="C54" s="258"/>
      <c r="D54" s="255"/>
      <c r="E54" s="255"/>
      <c r="F54" s="255"/>
      <c r="G54" s="255"/>
      <c r="H54" s="4"/>
    </row>
    <row r="55" spans="1:8" ht="12.75">
      <c r="A55" s="256"/>
      <c r="B55" s="257"/>
      <c r="C55" s="258"/>
      <c r="D55" s="255"/>
      <c r="E55" s="255"/>
      <c r="F55" s="255"/>
      <c r="G55" s="255"/>
      <c r="H55" s="4"/>
    </row>
    <row r="56" spans="1:8" ht="12.75">
      <c r="A56" s="256"/>
      <c r="B56" s="257"/>
      <c r="C56" s="258"/>
      <c r="D56" s="255"/>
      <c r="E56" s="255"/>
      <c r="F56" s="255"/>
      <c r="G56" s="255"/>
      <c r="H56" s="4"/>
    </row>
    <row r="57" spans="1:8" ht="12.75">
      <c r="A57" s="256"/>
      <c r="B57" s="257"/>
      <c r="C57" s="258"/>
      <c r="D57" s="255"/>
      <c r="E57" s="255"/>
      <c r="F57" s="255"/>
      <c r="G57" s="255"/>
      <c r="H57" s="4"/>
    </row>
    <row r="58" spans="1:8" ht="12.75">
      <c r="A58" s="256"/>
      <c r="B58" s="257"/>
      <c r="C58" s="258"/>
      <c r="D58" s="255"/>
      <c r="E58" s="255"/>
      <c r="F58" s="255"/>
      <c r="G58" s="255"/>
      <c r="H58" s="4"/>
    </row>
    <row r="59" spans="1:8" ht="12.75">
      <c r="A59" s="256"/>
      <c r="B59" s="257"/>
      <c r="C59" s="258"/>
      <c r="D59" s="255"/>
      <c r="E59" s="255"/>
      <c r="F59" s="255"/>
      <c r="G59" s="255"/>
      <c r="H59" s="4"/>
    </row>
    <row r="60" spans="1:8" ht="12.75">
      <c r="A60" s="256"/>
      <c r="B60" s="257"/>
      <c r="C60" s="258"/>
      <c r="D60" s="255"/>
      <c r="E60" s="255"/>
      <c r="F60" s="255"/>
      <c r="G60" s="255"/>
      <c r="H60" s="4"/>
    </row>
    <row r="61" spans="1:8" ht="12.75">
      <c r="A61" s="256"/>
      <c r="B61" s="257"/>
      <c r="C61" s="258"/>
      <c r="D61" s="255"/>
      <c r="E61" s="255"/>
      <c r="F61" s="255"/>
      <c r="G61" s="255"/>
      <c r="H61" s="4"/>
    </row>
    <row r="62" spans="1:8" ht="12.75">
      <c r="A62" s="256"/>
      <c r="B62" s="257"/>
      <c r="C62" s="258"/>
      <c r="D62" s="255"/>
      <c r="E62" s="255"/>
      <c r="F62" s="255"/>
      <c r="G62" s="255"/>
      <c r="H62" s="4"/>
    </row>
    <row r="63" spans="1:8" ht="12.75">
      <c r="A63" s="256"/>
      <c r="B63" s="257"/>
      <c r="C63" s="258"/>
      <c r="D63" s="255"/>
      <c r="E63" s="255"/>
      <c r="F63" s="255"/>
      <c r="G63" s="255"/>
      <c r="H63" s="4"/>
    </row>
    <row r="64" spans="1:8" ht="12.75">
      <c r="A64" s="256"/>
      <c r="B64" s="257"/>
      <c r="C64" s="258"/>
      <c r="D64" s="255"/>
      <c r="E64" s="255"/>
      <c r="F64" s="255"/>
      <c r="G64" s="255"/>
      <c r="H64" s="4"/>
    </row>
    <row r="65" spans="1:8" ht="12.75">
      <c r="A65" s="256"/>
      <c r="B65" s="257"/>
      <c r="C65" s="258"/>
      <c r="D65" s="255"/>
      <c r="E65" s="255"/>
      <c r="F65" s="255"/>
      <c r="G65" s="255"/>
      <c r="H65" s="4"/>
    </row>
    <row r="66" spans="1:8" ht="12.75">
      <c r="A66" s="256"/>
      <c r="B66" s="257"/>
      <c r="C66" s="258"/>
      <c r="D66" s="255"/>
      <c r="E66" s="255"/>
      <c r="F66" s="255"/>
      <c r="G66" s="255"/>
      <c r="H66" s="4"/>
    </row>
    <row r="67" spans="1:8" ht="12.75">
      <c r="A67" s="256"/>
      <c r="B67" s="257"/>
      <c r="C67" s="258"/>
      <c r="D67" s="255"/>
      <c r="E67" s="255"/>
      <c r="F67" s="255"/>
      <c r="G67" s="255"/>
      <c r="H67" s="4"/>
    </row>
    <row r="68" spans="1:8" ht="12.75">
      <c r="A68" s="256"/>
      <c r="B68" s="257"/>
      <c r="C68" s="258"/>
      <c r="D68" s="255"/>
      <c r="E68" s="255"/>
      <c r="F68" s="255"/>
      <c r="G68" s="255"/>
      <c r="H68" s="4"/>
    </row>
    <row r="69" spans="1:8" ht="12.75">
      <c r="A69" s="256"/>
      <c r="B69" s="257"/>
      <c r="C69" s="258"/>
      <c r="D69" s="255"/>
      <c r="E69" s="255"/>
      <c r="F69" s="255"/>
      <c r="G69" s="255"/>
      <c r="H69" s="4"/>
    </row>
    <row r="70" spans="1:8" ht="12.75">
      <c r="A70" s="256"/>
      <c r="B70" s="257"/>
      <c r="C70" s="258"/>
      <c r="D70" s="255"/>
      <c r="E70" s="255"/>
      <c r="F70" s="255"/>
      <c r="G70" s="255"/>
      <c r="H70" s="4"/>
    </row>
    <row r="71" spans="1:8" ht="12.75">
      <c r="A71" s="256"/>
      <c r="B71" s="257"/>
      <c r="C71" s="258"/>
      <c r="D71" s="255"/>
      <c r="E71" s="255"/>
      <c r="F71" s="255"/>
      <c r="G71" s="255"/>
      <c r="H71" s="4"/>
    </row>
    <row r="72" spans="1:8" ht="12.75">
      <c r="A72" s="256"/>
      <c r="B72" s="257"/>
      <c r="C72" s="258"/>
      <c r="D72" s="255"/>
      <c r="E72" s="255"/>
      <c r="F72" s="255"/>
      <c r="G72" s="255"/>
      <c r="H72" s="4"/>
    </row>
    <row r="73" spans="1:8" ht="12.75">
      <c r="A73" s="256"/>
      <c r="B73" s="257"/>
      <c r="C73" s="258"/>
      <c r="D73" s="255"/>
      <c r="E73" s="255"/>
      <c r="F73" s="255"/>
      <c r="G73" s="255"/>
      <c r="H73" s="4"/>
    </row>
    <row r="74" spans="1:8" ht="12.75">
      <c r="A74" s="256"/>
      <c r="B74" s="257"/>
      <c r="C74" s="258"/>
      <c r="D74" s="255"/>
      <c r="E74" s="255"/>
      <c r="F74" s="255"/>
      <c r="G74" s="255"/>
      <c r="H74" s="4"/>
    </row>
    <row r="75" spans="1:8" ht="12.75">
      <c r="A75" s="256"/>
      <c r="B75" s="257"/>
      <c r="C75" s="258"/>
      <c r="D75" s="255"/>
      <c r="E75" s="255"/>
      <c r="F75" s="255"/>
      <c r="G75" s="255"/>
      <c r="H75" s="4"/>
    </row>
    <row r="76" spans="1:8" ht="12.75">
      <c r="A76" s="256"/>
      <c r="B76" s="257"/>
      <c r="C76" s="258"/>
      <c r="D76" s="255"/>
      <c r="E76" s="255"/>
      <c r="F76" s="255"/>
      <c r="G76" s="255"/>
      <c r="H76" s="4"/>
    </row>
    <row r="77" spans="1:8" ht="12.75">
      <c r="A77" s="256"/>
      <c r="B77" s="257"/>
      <c r="C77" s="258"/>
      <c r="D77" s="255"/>
      <c r="E77" s="255"/>
      <c r="F77" s="255"/>
      <c r="G77" s="255"/>
      <c r="H77" s="4"/>
    </row>
    <row r="78" spans="1:8" ht="12.75">
      <c r="A78" s="256"/>
      <c r="B78" s="257"/>
      <c r="C78" s="258"/>
      <c r="D78" s="255"/>
      <c r="E78" s="255"/>
      <c r="F78" s="255"/>
      <c r="G78" s="255"/>
      <c r="H78" s="4"/>
    </row>
    <row r="79" spans="1:8" ht="12.75">
      <c r="A79" s="256"/>
      <c r="B79" s="257"/>
      <c r="C79" s="258"/>
      <c r="D79" s="255"/>
      <c r="E79" s="255"/>
      <c r="F79" s="255"/>
      <c r="G79" s="255"/>
      <c r="H79" s="4"/>
    </row>
    <row r="80" spans="1:8" ht="12.75">
      <c r="A80" s="256"/>
      <c r="B80" s="257"/>
      <c r="C80" s="258"/>
      <c r="D80" s="255"/>
      <c r="E80" s="255"/>
      <c r="F80" s="255"/>
      <c r="G80" s="255"/>
      <c r="H80" s="4"/>
    </row>
    <row r="81" spans="1:8" ht="12.75">
      <c r="A81" s="256"/>
      <c r="B81" s="257"/>
      <c r="C81" s="258"/>
      <c r="D81" s="255"/>
      <c r="E81" s="255"/>
      <c r="F81" s="255"/>
      <c r="G81" s="255"/>
      <c r="H81" s="4"/>
    </row>
    <row r="82" spans="1:8" ht="12.75">
      <c r="A82" s="256"/>
      <c r="B82" s="257"/>
      <c r="C82" s="258"/>
      <c r="D82" s="255"/>
      <c r="E82" s="255"/>
      <c r="F82" s="255"/>
      <c r="G82" s="255"/>
      <c r="H82" s="4"/>
    </row>
    <row r="83" spans="1:8" ht="12.75">
      <c r="A83" s="256"/>
      <c r="B83" s="257"/>
      <c r="C83" s="258"/>
      <c r="D83" s="255"/>
      <c r="E83" s="255"/>
      <c r="F83" s="255"/>
      <c r="G83" s="255"/>
      <c r="H83" s="4"/>
    </row>
    <row r="84" spans="1:8" ht="12.75">
      <c r="A84" s="256"/>
      <c r="B84" s="257"/>
      <c r="C84" s="258"/>
      <c r="D84" s="255"/>
      <c r="E84" s="255"/>
      <c r="F84" s="255"/>
      <c r="G84" s="255"/>
      <c r="H84" s="4"/>
    </row>
    <row r="85" spans="1:8" ht="12.75">
      <c r="A85" s="256"/>
      <c r="B85" s="257"/>
      <c r="C85" s="258"/>
      <c r="D85" s="255"/>
      <c r="E85" s="255"/>
      <c r="F85" s="255"/>
      <c r="G85" s="255"/>
      <c r="H85" s="4"/>
    </row>
    <row r="86" spans="1:8" ht="12.75">
      <c r="A86" s="256"/>
      <c r="B86" s="257"/>
      <c r="C86" s="258"/>
      <c r="D86" s="255"/>
      <c r="E86" s="255"/>
      <c r="F86" s="255"/>
      <c r="G86" s="255"/>
      <c r="H86" s="4"/>
    </row>
    <row r="87" spans="1:8" ht="12.75">
      <c r="A87" s="256"/>
      <c r="B87" s="257"/>
      <c r="C87" s="258"/>
      <c r="D87" s="255"/>
      <c r="E87" s="255"/>
      <c r="F87" s="255"/>
      <c r="G87" s="255"/>
      <c r="H87" s="4"/>
    </row>
    <row r="88" spans="1:8" ht="12.75">
      <c r="A88" s="256"/>
      <c r="B88" s="257"/>
      <c r="C88" s="258"/>
      <c r="D88" s="255"/>
      <c r="E88" s="255"/>
      <c r="F88" s="255"/>
      <c r="G88" s="255"/>
      <c r="H88" s="4"/>
    </row>
    <row r="89" spans="1:8" ht="12.75">
      <c r="A89" s="256"/>
      <c r="B89" s="257"/>
      <c r="C89" s="258"/>
      <c r="D89" s="255"/>
      <c r="E89" s="255"/>
      <c r="F89" s="255"/>
      <c r="G89" s="255"/>
      <c r="H89" s="4"/>
    </row>
    <row r="90" spans="1:8" ht="12.75">
      <c r="A90" s="48"/>
      <c r="B90" s="83"/>
      <c r="C90" s="84"/>
      <c r="D90" s="49"/>
      <c r="E90" s="49"/>
      <c r="F90" s="49"/>
      <c r="G90" s="49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</sheetData>
  <sheetProtection/>
  <mergeCells count="303">
    <mergeCell ref="F68:F69"/>
    <mergeCell ref="F78:F79"/>
    <mergeCell ref="B76:B77"/>
    <mergeCell ref="C76:C77"/>
    <mergeCell ref="D76:D77"/>
    <mergeCell ref="E76:E77"/>
    <mergeCell ref="F76:F77"/>
    <mergeCell ref="E70:E71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C74:C75"/>
    <mergeCell ref="D74:D75"/>
    <mergeCell ref="G72:G73"/>
    <mergeCell ref="C72:C73"/>
    <mergeCell ref="D72:D73"/>
    <mergeCell ref="G78:G79"/>
    <mergeCell ref="G76:G77"/>
    <mergeCell ref="E78:E79"/>
    <mergeCell ref="E72:E73"/>
    <mergeCell ref="F72:F73"/>
    <mergeCell ref="A70:A71"/>
    <mergeCell ref="B70:B71"/>
    <mergeCell ref="A72:A73"/>
    <mergeCell ref="B72:B73"/>
    <mergeCell ref="A74:A75"/>
    <mergeCell ref="B74:B75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C60:C61"/>
    <mergeCell ref="D60:D61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C52:C53"/>
    <mergeCell ref="D52:D53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C44:C45"/>
    <mergeCell ref="D44:D45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A36:A37"/>
    <mergeCell ref="B36:B37"/>
    <mergeCell ref="C40:C41"/>
    <mergeCell ref="D40:D41"/>
    <mergeCell ref="E36:E37"/>
    <mergeCell ref="F36:F37"/>
    <mergeCell ref="C36:C37"/>
    <mergeCell ref="D36:D37"/>
    <mergeCell ref="E40:E41"/>
    <mergeCell ref="F40:F41"/>
    <mergeCell ref="A32:A33"/>
    <mergeCell ref="B32:B33"/>
    <mergeCell ref="G36:G37"/>
    <mergeCell ref="A38:A39"/>
    <mergeCell ref="B38:B39"/>
    <mergeCell ref="C38:C39"/>
    <mergeCell ref="D38:D39"/>
    <mergeCell ref="E38:E39"/>
    <mergeCell ref="F38:F39"/>
    <mergeCell ref="G38:G3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F30:F31"/>
    <mergeCell ref="G30:G31"/>
    <mergeCell ref="A28:A29"/>
    <mergeCell ref="B28:B29"/>
    <mergeCell ref="C32:C33"/>
    <mergeCell ref="D32:D33"/>
    <mergeCell ref="E28:E29"/>
    <mergeCell ref="F28:F29"/>
    <mergeCell ref="C28:C29"/>
    <mergeCell ref="D28:D29"/>
    <mergeCell ref="A20:A21"/>
    <mergeCell ref="B20:B21"/>
    <mergeCell ref="C20:C21"/>
    <mergeCell ref="D20:D21"/>
    <mergeCell ref="G28:G29"/>
    <mergeCell ref="A30:A31"/>
    <mergeCell ref="B30:B31"/>
    <mergeCell ref="C30:C31"/>
    <mergeCell ref="D30:D31"/>
    <mergeCell ref="E30:E31"/>
    <mergeCell ref="D18:D19"/>
    <mergeCell ref="E18:E19"/>
    <mergeCell ref="F18:F19"/>
    <mergeCell ref="G18:G19"/>
    <mergeCell ref="E20:E21"/>
    <mergeCell ref="F20:F21"/>
    <mergeCell ref="G20:G21"/>
    <mergeCell ref="F16:F17"/>
    <mergeCell ref="G16:G17"/>
    <mergeCell ref="D16:D17"/>
    <mergeCell ref="D14:D15"/>
    <mergeCell ref="E14:E15"/>
    <mergeCell ref="E16:E17"/>
    <mergeCell ref="D12:D13"/>
    <mergeCell ref="F14:F15"/>
    <mergeCell ref="F10:F11"/>
    <mergeCell ref="G10:G11"/>
    <mergeCell ref="D10:D11"/>
    <mergeCell ref="E10:E11"/>
    <mergeCell ref="G14:G15"/>
    <mergeCell ref="E12:E13"/>
    <mergeCell ref="C8:C9"/>
    <mergeCell ref="F12:F13"/>
    <mergeCell ref="G12:G13"/>
    <mergeCell ref="A14:A15"/>
    <mergeCell ref="B14:B15"/>
    <mergeCell ref="C14:C15"/>
    <mergeCell ref="A12:A13"/>
    <mergeCell ref="B12:B13"/>
    <mergeCell ref="C12:C13"/>
    <mergeCell ref="A2:G2"/>
    <mergeCell ref="D4:D5"/>
    <mergeCell ref="E4:E5"/>
    <mergeCell ref="F4:F5"/>
    <mergeCell ref="G4:G5"/>
    <mergeCell ref="E8:E9"/>
    <mergeCell ref="A8:A9"/>
    <mergeCell ref="B8:B9"/>
    <mergeCell ref="F8:F9"/>
    <mergeCell ref="G8:G9"/>
    <mergeCell ref="D6:D7"/>
    <mergeCell ref="D8:D9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B22:B23"/>
    <mergeCell ref="C22:C23"/>
    <mergeCell ref="C10:C11"/>
    <mergeCell ref="A10:A11"/>
    <mergeCell ref="A18:A19"/>
    <mergeCell ref="B10:B11"/>
    <mergeCell ref="A16:A17"/>
    <mergeCell ref="B16:B17"/>
    <mergeCell ref="C16:C17"/>
    <mergeCell ref="C18:C19"/>
    <mergeCell ref="G26:G27"/>
    <mergeCell ref="A24:A25"/>
    <mergeCell ref="B24:B25"/>
    <mergeCell ref="C24:C25"/>
    <mergeCell ref="D24:D25"/>
    <mergeCell ref="D22:D23"/>
    <mergeCell ref="E22:E23"/>
    <mergeCell ref="F22:F23"/>
    <mergeCell ref="G22:G23"/>
    <mergeCell ref="A22:A23"/>
    <mergeCell ref="A82:A83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F84:F85"/>
    <mergeCell ref="F82:F83"/>
    <mergeCell ref="G82:G83"/>
    <mergeCell ref="A80:A81"/>
    <mergeCell ref="B80:B81"/>
    <mergeCell ref="C80:C81"/>
    <mergeCell ref="D80:D81"/>
    <mergeCell ref="E80:E81"/>
    <mergeCell ref="F80:F81"/>
    <mergeCell ref="G80:G81"/>
    <mergeCell ref="B82:B83"/>
    <mergeCell ref="C82:C83"/>
    <mergeCell ref="D82:D83"/>
    <mergeCell ref="E82:E83"/>
    <mergeCell ref="C84:C85"/>
    <mergeCell ref="D84:D85"/>
    <mergeCell ref="E84:E85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G88:G89"/>
    <mergeCell ref="A88:A89"/>
    <mergeCell ref="B88:B89"/>
    <mergeCell ref="C88:C89"/>
    <mergeCell ref="D88:D89"/>
    <mergeCell ref="E88:E89"/>
    <mergeCell ref="F88:F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162"/>
  <sheetViews>
    <sheetView zoomScalePageLayoutView="0" workbookViewId="0" topLeftCell="A56">
      <selection activeCell="J83" sqref="J8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10" max="10" width="20.140625" style="0" customWidth="1"/>
    <col min="11" max="11" width="10.28125" style="0" customWidth="1"/>
    <col min="12" max="12" width="10.140625" style="0" customWidth="1"/>
    <col min="13" max="13" width="18.421875" style="0" customWidth="1"/>
  </cols>
  <sheetData>
    <row r="1" spans="1:19" ht="27" customHeight="1">
      <c r="A1" s="280" t="s">
        <v>26</v>
      </c>
      <c r="B1" s="280"/>
      <c r="C1" s="280"/>
      <c r="D1" s="280"/>
      <c r="E1" s="280"/>
      <c r="F1" s="280"/>
      <c r="G1" s="280"/>
      <c r="H1" s="280"/>
      <c r="I1" s="280" t="s">
        <v>26</v>
      </c>
      <c r="J1" s="280"/>
      <c r="K1" s="280"/>
      <c r="L1" s="280"/>
      <c r="M1" s="280"/>
      <c r="N1" s="280"/>
      <c r="O1" s="280"/>
      <c r="P1" s="280"/>
      <c r="Q1" s="4"/>
      <c r="R1" s="4"/>
      <c r="S1" s="4"/>
    </row>
    <row r="2" spans="1:19" ht="25.5" customHeight="1">
      <c r="A2" s="54" t="s">
        <v>34</v>
      </c>
      <c r="B2" s="6" t="s">
        <v>13</v>
      </c>
      <c r="C2" s="6"/>
      <c r="D2" s="6"/>
      <c r="E2" s="55" t="str">
        <f>HYPERLINK('пр.взвешивания'!E3)</f>
        <v>в.к.     52      кг.</v>
      </c>
      <c r="F2" s="6"/>
      <c r="G2" s="6"/>
      <c r="H2" s="6"/>
      <c r="I2" s="54" t="s">
        <v>38</v>
      </c>
      <c r="J2" s="6" t="s">
        <v>13</v>
      </c>
      <c r="K2" s="6"/>
      <c r="L2" s="6"/>
      <c r="M2" s="55">
        <f>HYPERLINK('пр.взвешивания'!N3)</f>
      </c>
      <c r="N2" s="6"/>
      <c r="O2" s="6"/>
      <c r="P2" s="6"/>
      <c r="Q2" s="4"/>
      <c r="R2" s="4"/>
      <c r="S2" s="4"/>
    </row>
    <row r="3" spans="1:19" ht="12.75" customHeight="1">
      <c r="A3" s="244" t="s">
        <v>0</v>
      </c>
      <c r="B3" s="244" t="s">
        <v>1</v>
      </c>
      <c r="C3" s="244" t="s">
        <v>2</v>
      </c>
      <c r="D3" s="244" t="s">
        <v>3</v>
      </c>
      <c r="E3" s="244" t="s">
        <v>9</v>
      </c>
      <c r="F3" s="244" t="s">
        <v>10</v>
      </c>
      <c r="G3" s="244" t="s">
        <v>11</v>
      </c>
      <c r="H3" s="286" t="s">
        <v>12</v>
      </c>
      <c r="I3" s="244" t="s">
        <v>0</v>
      </c>
      <c r="J3" s="244" t="s">
        <v>1</v>
      </c>
      <c r="K3" s="244" t="s">
        <v>2</v>
      </c>
      <c r="L3" s="244" t="s">
        <v>3</v>
      </c>
      <c r="M3" s="244" t="s">
        <v>9</v>
      </c>
      <c r="N3" s="244" t="s">
        <v>10</v>
      </c>
      <c r="O3" s="244" t="s">
        <v>11</v>
      </c>
      <c r="P3" s="286" t="s">
        <v>12</v>
      </c>
      <c r="Q3" s="4"/>
      <c r="R3" s="4"/>
      <c r="S3" s="4"/>
    </row>
    <row r="4" spans="1:19" ht="12.75">
      <c r="A4" s="248"/>
      <c r="B4" s="248"/>
      <c r="C4" s="248"/>
      <c r="D4" s="248"/>
      <c r="E4" s="248"/>
      <c r="F4" s="248"/>
      <c r="G4" s="248"/>
      <c r="H4" s="287"/>
      <c r="I4" s="248"/>
      <c r="J4" s="248"/>
      <c r="K4" s="248"/>
      <c r="L4" s="248"/>
      <c r="M4" s="248"/>
      <c r="N4" s="248"/>
      <c r="O4" s="248"/>
      <c r="P4" s="287"/>
      <c r="Q4" s="4"/>
      <c r="R4" s="4"/>
      <c r="S4" s="4"/>
    </row>
    <row r="5" spans="1:19" ht="12.75">
      <c r="A5" s="244">
        <v>1</v>
      </c>
      <c r="B5" s="272" t="str">
        <f>VLOOKUP(A5,'пр.взвешивания'!B6:C17,2,FALSE)</f>
        <v>ТКАЧ Мария Зиновьевна</v>
      </c>
      <c r="C5" s="302" t="str">
        <f>VLOOKUP(B5,'пр.взвешивания'!C6:D17,2,FALSE)</f>
        <v>06.11.87 мс</v>
      </c>
      <c r="D5" s="302" t="str">
        <f>VLOOKUP(C5,'пр.взвешивания'!D6:E17,2,FALSE)</f>
        <v>СЗФО Псковская Псков РССС</v>
      </c>
      <c r="E5" s="246"/>
      <c r="F5" s="250"/>
      <c r="G5" s="251"/>
      <c r="H5" s="286"/>
      <c r="I5" s="244">
        <v>13</v>
      </c>
      <c r="J5" s="272" t="str">
        <f>VLOOKUP(I5,'пр.взвешивания'!B6:G51,2,FALSE)</f>
        <v>ПРИСТУПА Оксана Александровна</v>
      </c>
      <c r="K5" s="272" t="str">
        <f>VLOOKUP(J5,'пр.взвешивания'!C6:H51,2,FALSE)</f>
        <v>14.02.87 мс</v>
      </c>
      <c r="L5" s="272" t="str">
        <f>VLOOKUP(K5,'пр.взвешивания'!D6:I51,2,FALSE)</f>
        <v>СФО Кемеровская Юрга МО</v>
      </c>
      <c r="M5" s="246"/>
      <c r="N5" s="250"/>
      <c r="O5" s="251"/>
      <c r="P5" s="286"/>
      <c r="Q5" s="4"/>
      <c r="R5" s="4"/>
      <c r="S5" s="4"/>
    </row>
    <row r="6" spans="1:19" ht="12.75">
      <c r="A6" s="244"/>
      <c r="B6" s="276"/>
      <c r="C6" s="246"/>
      <c r="D6" s="246"/>
      <c r="E6" s="246"/>
      <c r="F6" s="246"/>
      <c r="G6" s="251"/>
      <c r="H6" s="286"/>
      <c r="I6" s="244"/>
      <c r="J6" s="276"/>
      <c r="K6" s="276"/>
      <c r="L6" s="276"/>
      <c r="M6" s="246"/>
      <c r="N6" s="246"/>
      <c r="O6" s="251"/>
      <c r="P6" s="286"/>
      <c r="Q6" s="4"/>
      <c r="R6" s="4"/>
      <c r="S6" s="4"/>
    </row>
    <row r="7" spans="1:19" ht="12.75">
      <c r="A7" s="248">
        <v>2</v>
      </c>
      <c r="B7" s="272" t="str">
        <f>VLOOKUP(A7,'пр.взвешивания'!B8:C17,2,FALSE)</f>
        <v>ЛЕБЕДЕВА Ксения Александровна</v>
      </c>
      <c r="C7" s="302" t="str">
        <f>VLOOKUP(B7,'пр.взвешивания'!C8:D17,2,FALSE)</f>
        <v>01.08.92 кмс</v>
      </c>
      <c r="D7" s="302" t="str">
        <f>VLOOKUP(C7,'пр.взвешивания'!D8:E17,2,FALSE)</f>
        <v>ПФО Нижегородская Кстово ПР</v>
      </c>
      <c r="E7" s="274"/>
      <c r="F7" s="274"/>
      <c r="G7" s="248"/>
      <c r="H7" s="287"/>
      <c r="I7" s="248">
        <v>14</v>
      </c>
      <c r="J7" s="272" t="str">
        <f>VLOOKUP(I7,'пр.взвешивания'!B6:G51,2,FALSE)</f>
        <v>РАЗВАЛЯЕВА Дарья Сергеевна</v>
      </c>
      <c r="K7" s="272" t="str">
        <f>VLOOKUP(J7,'пр.взвешивания'!C6:H51,2,FALSE)</f>
        <v>30.10.89 мс</v>
      </c>
      <c r="L7" s="272" t="str">
        <f>VLOOKUP(K7,'пр.взвешивания'!D6:I51,2,FALSE)</f>
        <v>ПФО Саратовская, Саратов ПР</v>
      </c>
      <c r="M7" s="274"/>
      <c r="N7" s="274"/>
      <c r="O7" s="248"/>
      <c r="P7" s="287"/>
      <c r="Q7" s="4"/>
      <c r="R7" s="4"/>
      <c r="S7" s="4"/>
    </row>
    <row r="8" spans="1:19" ht="13.5" thickBot="1">
      <c r="A8" s="271"/>
      <c r="B8" s="273"/>
      <c r="C8" s="303"/>
      <c r="D8" s="303"/>
      <c r="E8" s="275"/>
      <c r="F8" s="275"/>
      <c r="G8" s="271"/>
      <c r="H8" s="300"/>
      <c r="I8" s="271"/>
      <c r="J8" s="273"/>
      <c r="K8" s="273"/>
      <c r="L8" s="273"/>
      <c r="M8" s="275"/>
      <c r="N8" s="275"/>
      <c r="O8" s="271"/>
      <c r="P8" s="300"/>
      <c r="Q8" s="4"/>
      <c r="R8" s="4"/>
      <c r="S8" s="4"/>
    </row>
    <row r="9" spans="1:19" ht="12.75">
      <c r="A9" s="297">
        <v>3</v>
      </c>
      <c r="B9" s="301" t="str">
        <f>VLOOKUP(A9,'пр.взвешивания'!B10:C19,2,FALSE)</f>
        <v>ТАРТЫКОВА Нажежда Зиннатовна</v>
      </c>
      <c r="C9" s="302" t="str">
        <f>VLOOKUP(B9,'пр.взвешивания'!C10:D19,2,FALSE)</f>
        <v>21.05.90 мс</v>
      </c>
      <c r="D9" s="302" t="str">
        <f>VLOOKUP(C9,'пр.взвешивания'!D10:E19,2,FALSE)</f>
        <v>СФО Кемеровская Юрга МО</v>
      </c>
      <c r="E9" s="297" t="s">
        <v>27</v>
      </c>
      <c r="F9" s="295"/>
      <c r="G9" s="297"/>
      <c r="H9" s="298"/>
      <c r="I9" s="297">
        <v>15</v>
      </c>
      <c r="J9" s="301" t="str">
        <f>VLOOKUP(I9,'пр.взвешивания'!B6:G51,2,FALSE)</f>
        <v>КУЗЯЕВА Анна Владимировна</v>
      </c>
      <c r="K9" s="301" t="str">
        <f>VLOOKUP(J9,'пр.взвешивания'!C6:H51,2,FALSE)</f>
        <v>18.04.89 мс</v>
      </c>
      <c r="L9" s="301" t="str">
        <f>VLOOKUP(K9,'пр.взвешивания'!D6:I51,2,FALSE)</f>
        <v>ПФО Нижегородская Кстово ПР</v>
      </c>
      <c r="M9" s="297" t="s">
        <v>27</v>
      </c>
      <c r="N9" s="295"/>
      <c r="O9" s="297"/>
      <c r="P9" s="298"/>
      <c r="Q9" s="4"/>
      <c r="R9" s="4"/>
      <c r="S9" s="4"/>
    </row>
    <row r="10" spans="1:19" ht="12.75">
      <c r="A10" s="252"/>
      <c r="B10" s="276"/>
      <c r="C10" s="246"/>
      <c r="D10" s="246"/>
      <c r="E10" s="252"/>
      <c r="F10" s="296"/>
      <c r="G10" s="252"/>
      <c r="H10" s="299"/>
      <c r="I10" s="252"/>
      <c r="J10" s="276"/>
      <c r="K10" s="276"/>
      <c r="L10" s="276"/>
      <c r="M10" s="252"/>
      <c r="N10" s="296"/>
      <c r="O10" s="252"/>
      <c r="P10" s="299"/>
      <c r="Q10" s="4"/>
      <c r="R10" s="4"/>
      <c r="S10" s="4"/>
    </row>
    <row r="11" spans="1:19" ht="18" customHeight="1">
      <c r="A11" s="54" t="s">
        <v>34</v>
      </c>
      <c r="B11" s="6" t="s">
        <v>14</v>
      </c>
      <c r="C11" s="20"/>
      <c r="D11" s="20"/>
      <c r="E11" s="55" t="str">
        <f>HYPERLINK('пр.взвешивания'!E3)</f>
        <v>в.к.     52      кг.</v>
      </c>
      <c r="F11" s="7"/>
      <c r="G11" s="7"/>
      <c r="H11" s="7"/>
      <c r="I11" s="54" t="s">
        <v>38</v>
      </c>
      <c r="J11" s="6" t="s">
        <v>14</v>
      </c>
      <c r="K11" s="20"/>
      <c r="L11" s="20"/>
      <c r="M11" s="55">
        <f>HYPERLINK('пр.взвешивания'!N3)</f>
      </c>
      <c r="N11" s="7"/>
      <c r="O11" s="7"/>
      <c r="P11" s="7"/>
      <c r="Q11" s="4"/>
      <c r="R11" s="4"/>
      <c r="S11" s="4"/>
    </row>
    <row r="12" spans="1:19" ht="12.75">
      <c r="A12" s="244">
        <v>1</v>
      </c>
      <c r="B12" s="272" t="str">
        <f>VLOOKUP(A12,'пр.взвешивания'!B6:C17,2,FALSE)</f>
        <v>ТКАЧ Мария Зиновьевна</v>
      </c>
      <c r="C12" s="302" t="str">
        <f>VLOOKUP(B12,'пр.взвешивания'!C6:D17,2,FALSE)</f>
        <v>06.11.87 мс</v>
      </c>
      <c r="D12" s="302" t="str">
        <f>VLOOKUP(C12,'пр.взвешивания'!D6:E17,2,FALSE)</f>
        <v>СЗФО Псковская Псков РССС</v>
      </c>
      <c r="E12" s="246"/>
      <c r="F12" s="246"/>
      <c r="G12" s="251"/>
      <c r="H12" s="286"/>
      <c r="I12" s="244">
        <v>13</v>
      </c>
      <c r="J12" s="272" t="str">
        <f>VLOOKUP(I12,'пр.взвешивания'!B6:G51,2,FALSE)</f>
        <v>ПРИСТУПА Оксана Александровна</v>
      </c>
      <c r="K12" s="272" t="str">
        <f>VLOOKUP(J12,'пр.взвешивания'!C6:H51,2,FALSE)</f>
        <v>14.02.87 мс</v>
      </c>
      <c r="L12" s="272" t="str">
        <f>VLOOKUP(K12,'пр.взвешивания'!D6:I51,2,FALSE)</f>
        <v>СФО Кемеровская Юрга МО</v>
      </c>
      <c r="M12" s="246"/>
      <c r="N12" s="246"/>
      <c r="O12" s="251"/>
      <c r="P12" s="286"/>
      <c r="Q12" s="4"/>
      <c r="R12" s="4"/>
      <c r="S12" s="4"/>
    </row>
    <row r="13" spans="1:19" ht="12.75">
      <c r="A13" s="244"/>
      <c r="B13" s="276"/>
      <c r="C13" s="246"/>
      <c r="D13" s="246"/>
      <c r="E13" s="246"/>
      <c r="F13" s="246"/>
      <c r="G13" s="251"/>
      <c r="H13" s="286"/>
      <c r="I13" s="244"/>
      <c r="J13" s="276"/>
      <c r="K13" s="276"/>
      <c r="L13" s="276"/>
      <c r="M13" s="246"/>
      <c r="N13" s="246"/>
      <c r="O13" s="251"/>
      <c r="P13" s="286"/>
      <c r="Q13" s="4"/>
      <c r="R13" s="4"/>
      <c r="S13" s="4"/>
    </row>
    <row r="14" spans="1:19" ht="12.75">
      <c r="A14" s="248">
        <v>3</v>
      </c>
      <c r="B14" s="272" t="str">
        <f>VLOOKUP(A14,'пр.взвешивания'!B8:C17,2,FALSE)</f>
        <v>ТАРТЫКОВА Нажежда Зиннатовна</v>
      </c>
      <c r="C14" s="302" t="str">
        <f>VLOOKUP(B14,'пр.взвешивания'!C8:D17,2,FALSE)</f>
        <v>21.05.90 мс</v>
      </c>
      <c r="D14" s="302" t="str">
        <f>VLOOKUP(C14,'пр.взвешивания'!D8:E17,2,FALSE)</f>
        <v>СФО Кемеровская Юрга МО</v>
      </c>
      <c r="E14" s="274"/>
      <c r="F14" s="274"/>
      <c r="G14" s="248"/>
      <c r="H14" s="287"/>
      <c r="I14" s="248">
        <v>15</v>
      </c>
      <c r="J14" s="272" t="str">
        <f>VLOOKUP(I14,'пр.взвешивания'!B6:G51,2,FALSE)</f>
        <v>КУЗЯЕВА Анна Владимировна</v>
      </c>
      <c r="K14" s="272" t="str">
        <f>VLOOKUP(J14,'пр.взвешивания'!C6:H51,2,FALSE)</f>
        <v>18.04.89 мс</v>
      </c>
      <c r="L14" s="272" t="str">
        <f>VLOOKUP(K14,'пр.взвешивания'!D6:I51,2,FALSE)</f>
        <v>ПФО Нижегородская Кстово ПР</v>
      </c>
      <c r="M14" s="274"/>
      <c r="N14" s="274"/>
      <c r="O14" s="248"/>
      <c r="P14" s="287"/>
      <c r="Q14" s="4"/>
      <c r="R14" s="4"/>
      <c r="S14" s="4"/>
    </row>
    <row r="15" spans="1:19" ht="13.5" thickBot="1">
      <c r="A15" s="271"/>
      <c r="B15" s="273"/>
      <c r="C15" s="303"/>
      <c r="D15" s="303"/>
      <c r="E15" s="275"/>
      <c r="F15" s="275"/>
      <c r="G15" s="271"/>
      <c r="H15" s="300"/>
      <c r="I15" s="271"/>
      <c r="J15" s="273"/>
      <c r="K15" s="273"/>
      <c r="L15" s="273"/>
      <c r="M15" s="275"/>
      <c r="N15" s="275"/>
      <c r="O15" s="271"/>
      <c r="P15" s="300"/>
      <c r="Q15" s="4"/>
      <c r="R15" s="4"/>
      <c r="S15" s="4"/>
    </row>
    <row r="16" spans="1:19" ht="12.75">
      <c r="A16" s="297">
        <v>2</v>
      </c>
      <c r="B16" s="301" t="str">
        <f>VLOOKUP(A16,'пр.взвешивания'!B6:C17,2,FALSE)</f>
        <v>ЛЕБЕДЕВА Ксения Александровна</v>
      </c>
      <c r="C16" s="304" t="str">
        <f>VLOOKUP(B16,'пр.взвешивания'!C6:D17,2,FALSE)</f>
        <v>01.08.92 кмс</v>
      </c>
      <c r="D16" s="304" t="str">
        <f>VLOOKUP(C16,'пр.взвешивания'!D6:E17,2,FALSE)</f>
        <v>ПФО Нижегородская Кстово ПР</v>
      </c>
      <c r="E16" s="297" t="s">
        <v>27</v>
      </c>
      <c r="F16" s="295"/>
      <c r="G16" s="297"/>
      <c r="H16" s="298"/>
      <c r="I16" s="297">
        <v>14</v>
      </c>
      <c r="J16" s="301" t="str">
        <f>VLOOKUP(I16,'пр.взвешивания'!B6:G51,2,FALSE)</f>
        <v>РАЗВАЛЯЕВА Дарья Сергеевна</v>
      </c>
      <c r="K16" s="301" t="str">
        <f>VLOOKUP(J16,'пр.взвешивания'!C6:H51,2,FALSE)</f>
        <v>30.10.89 мс</v>
      </c>
      <c r="L16" s="301" t="str">
        <f>VLOOKUP(K16,'пр.взвешивания'!D6:I51,2,FALSE)</f>
        <v>ПФО Саратовская, Саратов ПР</v>
      </c>
      <c r="M16" s="297" t="s">
        <v>27</v>
      </c>
      <c r="N16" s="295"/>
      <c r="O16" s="297"/>
      <c r="P16" s="298"/>
      <c r="Q16" s="4"/>
      <c r="R16" s="4"/>
      <c r="S16" s="4"/>
    </row>
    <row r="17" spans="1:19" ht="12.75">
      <c r="A17" s="252"/>
      <c r="B17" s="276"/>
      <c r="C17" s="246"/>
      <c r="D17" s="246"/>
      <c r="E17" s="252"/>
      <c r="F17" s="296"/>
      <c r="G17" s="252"/>
      <c r="H17" s="299"/>
      <c r="I17" s="252"/>
      <c r="J17" s="276"/>
      <c r="K17" s="276"/>
      <c r="L17" s="276"/>
      <c r="M17" s="252"/>
      <c r="N17" s="296"/>
      <c r="O17" s="252"/>
      <c r="P17" s="299"/>
      <c r="Q17" s="4"/>
      <c r="R17" s="4"/>
      <c r="S17" s="4"/>
    </row>
    <row r="18" spans="1:19" ht="21" customHeight="1">
      <c r="A18" s="54" t="s">
        <v>34</v>
      </c>
      <c r="B18" s="6" t="s">
        <v>15</v>
      </c>
      <c r="C18" s="20"/>
      <c r="D18" s="20"/>
      <c r="E18" s="55" t="str">
        <f>HYPERLINK('пр.взвешивания'!E3)</f>
        <v>в.к.     52      кг.</v>
      </c>
      <c r="F18" s="7"/>
      <c r="G18" s="7"/>
      <c r="H18" s="7"/>
      <c r="I18" s="54" t="s">
        <v>38</v>
      </c>
      <c r="J18" s="6" t="s">
        <v>15</v>
      </c>
      <c r="K18" s="20"/>
      <c r="L18" s="20"/>
      <c r="M18" s="55">
        <f>HYPERLINK('пр.взвешивания'!N3)</f>
      </c>
      <c r="N18" s="7"/>
      <c r="O18" s="7"/>
      <c r="P18" s="7"/>
      <c r="Q18" s="4"/>
      <c r="R18" s="4"/>
      <c r="S18" s="4"/>
    </row>
    <row r="19" spans="1:19" ht="12.75">
      <c r="A19" s="244">
        <v>3</v>
      </c>
      <c r="B19" s="272" t="str">
        <f>VLOOKUP(A19,'пр.взвешивания'!B6:C17,2,FALSE)</f>
        <v>ТАРТЫКОВА Нажежда Зиннатовна</v>
      </c>
      <c r="C19" s="302" t="str">
        <f>VLOOKUP(B19,'пр.взвешивания'!C6:D17,2,FALSE)</f>
        <v>21.05.90 мс</v>
      </c>
      <c r="D19" s="302" t="str">
        <f>VLOOKUP(C19,'пр.взвешивания'!D6:E17,2,FALSE)</f>
        <v>СФО Кемеровская Юрга МО</v>
      </c>
      <c r="E19" s="246"/>
      <c r="F19" s="246"/>
      <c r="G19" s="244"/>
      <c r="H19" s="286"/>
      <c r="I19" s="244">
        <v>15</v>
      </c>
      <c r="J19" s="272" t="str">
        <f>VLOOKUP(I19,'пр.взвешивания'!B6:G51,2,FALSE)</f>
        <v>КУЗЯЕВА Анна Владимировна</v>
      </c>
      <c r="K19" s="272" t="str">
        <f>VLOOKUP(J19,'пр.взвешивания'!C6:H51,2,FALSE)</f>
        <v>18.04.89 мс</v>
      </c>
      <c r="L19" s="272" t="str">
        <f>VLOOKUP(K19,'пр.взвешивания'!D6:I51,2,FALSE)</f>
        <v>ПФО Нижегородская Кстово ПР</v>
      </c>
      <c r="M19" s="246"/>
      <c r="N19" s="246"/>
      <c r="O19" s="244"/>
      <c r="P19" s="286"/>
      <c r="Q19" s="4"/>
      <c r="R19" s="4"/>
      <c r="S19" s="4"/>
    </row>
    <row r="20" spans="1:19" ht="12.75">
      <c r="A20" s="244"/>
      <c r="B20" s="276"/>
      <c r="C20" s="246"/>
      <c r="D20" s="246"/>
      <c r="E20" s="246"/>
      <c r="F20" s="246"/>
      <c r="G20" s="244"/>
      <c r="H20" s="286"/>
      <c r="I20" s="244"/>
      <c r="J20" s="276"/>
      <c r="K20" s="276"/>
      <c r="L20" s="276"/>
      <c r="M20" s="246"/>
      <c r="N20" s="246"/>
      <c r="O20" s="244"/>
      <c r="P20" s="286"/>
      <c r="Q20" s="4"/>
      <c r="R20" s="4"/>
      <c r="S20" s="4"/>
    </row>
    <row r="21" spans="1:19" ht="12.75">
      <c r="A21" s="248">
        <v>2</v>
      </c>
      <c r="B21" s="272" t="str">
        <f>VLOOKUP(A21,'пр.взвешивания'!B8:C17,2,FALSE)</f>
        <v>ЛЕБЕДЕВА Ксения Александровна</v>
      </c>
      <c r="C21" s="302" t="str">
        <f>VLOOKUP(B21,'пр.взвешивания'!C8:D17,2,FALSE)</f>
        <v>01.08.92 кмс</v>
      </c>
      <c r="D21" s="302" t="str">
        <f>VLOOKUP(C21,'пр.взвешивания'!D8:E17,2,FALSE)</f>
        <v>ПФО Нижегородская Кстово ПР</v>
      </c>
      <c r="E21" s="274"/>
      <c r="F21" s="274"/>
      <c r="G21" s="248"/>
      <c r="H21" s="287"/>
      <c r="I21" s="248">
        <v>14</v>
      </c>
      <c r="J21" s="272" t="str">
        <f>VLOOKUP(I21,'пр.взвешивания'!B6:G51,2,FALSE)</f>
        <v>РАЗВАЛЯЕВА Дарья Сергеевна</v>
      </c>
      <c r="K21" s="272" t="str">
        <f>VLOOKUP(J21,'пр.взвешивания'!C6:H51,2,FALSE)</f>
        <v>30.10.89 мс</v>
      </c>
      <c r="L21" s="272" t="str">
        <f>VLOOKUP(K21,'пр.взвешивания'!D6:I51,2,FALSE)</f>
        <v>ПФО Саратовская, Саратов ПР</v>
      </c>
      <c r="M21" s="274"/>
      <c r="N21" s="274"/>
      <c r="O21" s="248"/>
      <c r="P21" s="287"/>
      <c r="Q21" s="4"/>
      <c r="R21" s="4"/>
      <c r="S21" s="4"/>
    </row>
    <row r="22" spans="1:19" ht="13.5" thickBot="1">
      <c r="A22" s="271"/>
      <c r="B22" s="273"/>
      <c r="C22" s="303"/>
      <c r="D22" s="303"/>
      <c r="E22" s="275"/>
      <c r="F22" s="275"/>
      <c r="G22" s="271"/>
      <c r="H22" s="300"/>
      <c r="I22" s="271"/>
      <c r="J22" s="273"/>
      <c r="K22" s="273"/>
      <c r="L22" s="273"/>
      <c r="M22" s="275"/>
      <c r="N22" s="275"/>
      <c r="O22" s="271"/>
      <c r="P22" s="300"/>
      <c r="Q22" s="4"/>
      <c r="R22" s="4"/>
      <c r="S22" s="4"/>
    </row>
    <row r="23" spans="1:19" ht="12.75">
      <c r="A23" s="297">
        <v>1</v>
      </c>
      <c r="B23" s="272" t="str">
        <f>VLOOKUP(A23,'пр.взвешивания'!B6:C17,2,FALSE)</f>
        <v>ТКАЧ Мария Зиновьевна</v>
      </c>
      <c r="C23" s="302" t="str">
        <f>VLOOKUP(B23,'пр.взвешивания'!C6:D17,2,FALSE)</f>
        <v>06.11.87 мс</v>
      </c>
      <c r="D23" s="302" t="str">
        <f>VLOOKUP(C23,'пр.взвешивания'!D6:E17,2,FALSE)</f>
        <v>СЗФО Псковская Псков РССС</v>
      </c>
      <c r="E23" s="297" t="s">
        <v>27</v>
      </c>
      <c r="F23" s="295"/>
      <c r="G23" s="297"/>
      <c r="H23" s="298"/>
      <c r="I23" s="297">
        <v>13</v>
      </c>
      <c r="J23" s="272" t="str">
        <f>VLOOKUP(I23,'пр.взвешивания'!B6:G51,2,FALSE)</f>
        <v>ПРИСТУПА Оксана Александровна</v>
      </c>
      <c r="K23" s="272" t="str">
        <f>VLOOKUP(J23,'пр.взвешивания'!C6:H51,2,FALSE)</f>
        <v>14.02.87 мс</v>
      </c>
      <c r="L23" s="272" t="str">
        <f>VLOOKUP(K23,'пр.взвешивания'!D6:I51,2,FALSE)</f>
        <v>СФО Кемеровская Юрга МО</v>
      </c>
      <c r="M23" s="297" t="s">
        <v>27</v>
      </c>
      <c r="N23" s="295"/>
      <c r="O23" s="297"/>
      <c r="P23" s="298"/>
      <c r="Q23" s="4"/>
      <c r="R23" s="4"/>
      <c r="S23" s="4"/>
    </row>
    <row r="24" spans="1:19" ht="12.75">
      <c r="A24" s="252"/>
      <c r="B24" s="276"/>
      <c r="C24" s="246"/>
      <c r="D24" s="246"/>
      <c r="E24" s="252"/>
      <c r="F24" s="296"/>
      <c r="G24" s="252"/>
      <c r="H24" s="299"/>
      <c r="I24" s="252"/>
      <c r="J24" s="276"/>
      <c r="K24" s="276"/>
      <c r="L24" s="276"/>
      <c r="M24" s="252"/>
      <c r="N24" s="296"/>
      <c r="O24" s="252"/>
      <c r="P24" s="299"/>
      <c r="Q24" s="4"/>
      <c r="R24" s="4"/>
      <c r="S24" s="4"/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4"/>
      <c r="R25" s="4"/>
      <c r="S25" s="4"/>
    </row>
    <row r="26" spans="1:19" ht="24.75" customHeight="1">
      <c r="A26" s="55" t="s">
        <v>35</v>
      </c>
      <c r="B26" s="6" t="s">
        <v>13</v>
      </c>
      <c r="C26" s="6"/>
      <c r="D26" s="6"/>
      <c r="E26" s="55" t="str">
        <f>HYPERLINK('пр.взвешивания'!E3)</f>
        <v>в.к.     52      кг.</v>
      </c>
      <c r="F26" s="6"/>
      <c r="G26" s="6"/>
      <c r="H26" s="6"/>
      <c r="I26" s="55" t="s">
        <v>39</v>
      </c>
      <c r="J26" s="6" t="s">
        <v>13</v>
      </c>
      <c r="K26" s="6"/>
      <c r="L26" s="6"/>
      <c r="M26" s="55">
        <f>HYPERLINK('пр.взвешивания'!N3)</f>
      </c>
      <c r="N26" s="6"/>
      <c r="O26" s="6"/>
      <c r="P26" s="6"/>
      <c r="Q26" s="4"/>
      <c r="R26" s="4"/>
      <c r="S26" s="4"/>
    </row>
    <row r="27" spans="1:19" ht="12.75">
      <c r="A27" s="244" t="s">
        <v>0</v>
      </c>
      <c r="B27" s="244" t="s">
        <v>1</v>
      </c>
      <c r="C27" s="244" t="s">
        <v>2</v>
      </c>
      <c r="D27" s="244" t="s">
        <v>3</v>
      </c>
      <c r="E27" s="244" t="s">
        <v>9</v>
      </c>
      <c r="F27" s="244" t="s">
        <v>10</v>
      </c>
      <c r="G27" s="244" t="s">
        <v>11</v>
      </c>
      <c r="H27" s="286" t="s">
        <v>12</v>
      </c>
      <c r="I27" s="244" t="s">
        <v>0</v>
      </c>
      <c r="J27" s="244" t="s">
        <v>1</v>
      </c>
      <c r="K27" s="244" t="s">
        <v>2</v>
      </c>
      <c r="L27" s="244" t="s">
        <v>3</v>
      </c>
      <c r="M27" s="244" t="s">
        <v>9</v>
      </c>
      <c r="N27" s="244" t="s">
        <v>10</v>
      </c>
      <c r="O27" s="244" t="s">
        <v>11</v>
      </c>
      <c r="P27" s="286" t="s">
        <v>12</v>
      </c>
      <c r="Q27" s="4"/>
      <c r="R27" s="4"/>
      <c r="S27" s="4"/>
    </row>
    <row r="28" spans="1:19" ht="12.75">
      <c r="A28" s="248"/>
      <c r="B28" s="248"/>
      <c r="C28" s="248"/>
      <c r="D28" s="248"/>
      <c r="E28" s="248"/>
      <c r="F28" s="248"/>
      <c r="G28" s="248"/>
      <c r="H28" s="287"/>
      <c r="I28" s="248"/>
      <c r="J28" s="248"/>
      <c r="K28" s="248"/>
      <c r="L28" s="248"/>
      <c r="M28" s="248"/>
      <c r="N28" s="248"/>
      <c r="O28" s="248"/>
      <c r="P28" s="287"/>
      <c r="Q28" s="4"/>
      <c r="R28" s="4"/>
      <c r="S28" s="4"/>
    </row>
    <row r="29" spans="1:19" ht="12.75">
      <c r="A29" s="244">
        <v>4</v>
      </c>
      <c r="B29" s="272" t="str">
        <f>VLOOKUP(A29,'пр.взвешивания'!B6:C17,2,FALSE)</f>
        <v>ДУБИНИНА Елена Владимировна</v>
      </c>
      <c r="C29" s="302" t="str">
        <f>VLOOKUP(B29,'пр.взвешивания'!C6:D17,2,FALSE)</f>
        <v>11.08.87 мс</v>
      </c>
      <c r="D29" s="302" t="str">
        <f>VLOOKUP(C29,'пр.взвешивания'!D6:E17,2,FALSE)</f>
        <v>ЦФО Брянская Брянск Л</v>
      </c>
      <c r="E29" s="246"/>
      <c r="F29" s="246"/>
      <c r="G29" s="244"/>
      <c r="H29" s="286"/>
      <c r="I29" s="244">
        <v>16</v>
      </c>
      <c r="J29" s="272" t="str">
        <f>VLOOKUP(I29,'пр.взвешивания'!B6:G51,2,FALSE)</f>
        <v>МОЛЧАНОВА Мария Владимировна</v>
      </c>
      <c r="K29" s="272" t="str">
        <f>VLOOKUP(J29,'пр.взвешивания'!C6:H51,2,FALSE)</f>
        <v>24.01.88 мсмк</v>
      </c>
      <c r="L29" s="272" t="str">
        <f>VLOOKUP(K29,'пр.взвешивания'!D6:I51,2,FALSE)</f>
        <v>ПФО Пермский Краснокамск Д </v>
      </c>
      <c r="M29" s="246"/>
      <c r="N29" s="246"/>
      <c r="O29" s="244"/>
      <c r="P29" s="286"/>
      <c r="Q29" s="4"/>
      <c r="R29" s="4"/>
      <c r="S29" s="4"/>
    </row>
    <row r="30" spans="1:19" ht="12.75">
      <c r="A30" s="244"/>
      <c r="B30" s="276"/>
      <c r="C30" s="246"/>
      <c r="D30" s="246"/>
      <c r="E30" s="246"/>
      <c r="F30" s="246"/>
      <c r="G30" s="244"/>
      <c r="H30" s="286"/>
      <c r="I30" s="244"/>
      <c r="J30" s="276"/>
      <c r="K30" s="276"/>
      <c r="L30" s="276"/>
      <c r="M30" s="246"/>
      <c r="N30" s="246"/>
      <c r="O30" s="244"/>
      <c r="P30" s="286"/>
      <c r="Q30" s="4"/>
      <c r="R30" s="4"/>
      <c r="S30" s="4"/>
    </row>
    <row r="31" spans="1:19" ht="12.75">
      <c r="A31" s="248">
        <v>5</v>
      </c>
      <c r="B31" s="272" t="str">
        <f>VLOOKUP(A31,'пр.взвешивания'!B8:C17,2,FALSE)</f>
        <v>ДЕМИДОВА Елена Андревна</v>
      </c>
      <c r="C31" s="302" t="str">
        <f>VLOOKUP(B31,'пр.взвешивания'!C8:D17,2,FALSE)</f>
        <v>11.01.90 кмс</v>
      </c>
      <c r="D31" s="302" t="str">
        <f>VLOOKUP(C31,'пр.взвешивания'!D8:E17,2,FALSE)</f>
        <v>ЦФО Тамбовская Тамбов МО</v>
      </c>
      <c r="E31" s="274"/>
      <c r="F31" s="274"/>
      <c r="G31" s="248"/>
      <c r="H31" s="287"/>
      <c r="I31" s="248">
        <v>17</v>
      </c>
      <c r="J31" s="272" t="str">
        <f>VLOOKUP(I31,'пр.взвешивания'!B6:G51,2,FALSE)</f>
        <v>ЗАМУЛИНА Екатерина Андреевна</v>
      </c>
      <c r="K31" s="272" t="str">
        <f>VLOOKUP(J31,'пр.взвешивания'!C6:H51,2,FALSE)</f>
        <v>02.03.90 кмс</v>
      </c>
      <c r="L31" s="272" t="str">
        <f>VLOOKUP(K31,'пр.взвешивания'!D6:I51,2,FALSE)</f>
        <v>Санкт-Петербург МО</v>
      </c>
      <c r="M31" s="274"/>
      <c r="N31" s="274"/>
      <c r="O31" s="248"/>
      <c r="P31" s="287"/>
      <c r="Q31" s="4"/>
      <c r="R31" s="4"/>
      <c r="S31" s="4"/>
    </row>
    <row r="32" spans="1:19" ht="13.5" thickBot="1">
      <c r="A32" s="271"/>
      <c r="B32" s="273"/>
      <c r="C32" s="303"/>
      <c r="D32" s="303"/>
      <c r="E32" s="275"/>
      <c r="F32" s="275"/>
      <c r="G32" s="271"/>
      <c r="H32" s="300"/>
      <c r="I32" s="271"/>
      <c r="J32" s="273"/>
      <c r="K32" s="273"/>
      <c r="L32" s="273"/>
      <c r="M32" s="275"/>
      <c r="N32" s="275"/>
      <c r="O32" s="271"/>
      <c r="P32" s="300"/>
      <c r="Q32" s="4"/>
      <c r="R32" s="4"/>
      <c r="S32" s="4"/>
    </row>
    <row r="33" spans="1:19" ht="12.75">
      <c r="A33" s="297">
        <v>6</v>
      </c>
      <c r="B33" s="301" t="str">
        <f>VLOOKUP(A33,'пр.взвешивания'!B10:C19,2,FALSE)</f>
        <v>ЛЕОНОВА Елизавета Александровна</v>
      </c>
      <c r="C33" s="304" t="str">
        <f>VLOOKUP(B33,'пр.взвешивания'!C10:D19,2,FALSE)</f>
        <v>06.05.89 кмс</v>
      </c>
      <c r="D33" s="304" t="str">
        <f>VLOOKUP(C33,'пр.взвешивания'!D10:E19,2,FALSE)</f>
        <v>Санкт-Петербург МО</v>
      </c>
      <c r="E33" s="297" t="s">
        <v>27</v>
      </c>
      <c r="F33" s="295"/>
      <c r="G33" s="297"/>
      <c r="H33" s="298"/>
      <c r="I33" s="297">
        <v>18</v>
      </c>
      <c r="J33" s="301" t="str">
        <f>VLOOKUP(I33,'пр.взвешивания'!B6:G51,2,FALSE)</f>
        <v>ЖУРЕНКО Ольга Алексеевна</v>
      </c>
      <c r="K33" s="301" t="str">
        <f>VLOOKUP(J33,'пр.взвешивания'!C6:H51,2,FALSE)</f>
        <v>26.12.91 кмс</v>
      </c>
      <c r="L33" s="301" t="str">
        <f>VLOOKUP(K33,'пр.взвешивания'!D6:I51,2,FALSE)</f>
        <v>Москва МО</v>
      </c>
      <c r="M33" s="297" t="s">
        <v>27</v>
      </c>
      <c r="N33" s="295"/>
      <c r="O33" s="297"/>
      <c r="P33" s="298"/>
      <c r="Q33" s="4"/>
      <c r="R33" s="4"/>
      <c r="S33" s="4"/>
    </row>
    <row r="34" spans="1:19" ht="12.75">
      <c r="A34" s="252"/>
      <c r="B34" s="276"/>
      <c r="C34" s="246"/>
      <c r="D34" s="246"/>
      <c r="E34" s="252"/>
      <c r="F34" s="296"/>
      <c r="G34" s="252"/>
      <c r="H34" s="299"/>
      <c r="I34" s="252"/>
      <c r="J34" s="276"/>
      <c r="K34" s="276"/>
      <c r="L34" s="276"/>
      <c r="M34" s="252"/>
      <c r="N34" s="296"/>
      <c r="O34" s="252"/>
      <c r="P34" s="299"/>
      <c r="Q34" s="4"/>
      <c r="R34" s="4"/>
      <c r="S34" s="4"/>
    </row>
    <row r="35" spans="1:19" ht="25.5" customHeight="1">
      <c r="A35" s="55" t="s">
        <v>35</v>
      </c>
      <c r="B35" s="6" t="s">
        <v>14</v>
      </c>
      <c r="C35" s="21"/>
      <c r="D35" s="21"/>
      <c r="E35" s="55" t="str">
        <f>HYPERLINK('пр.взвешивания'!E3)</f>
        <v>в.к.     52      кг.</v>
      </c>
      <c r="F35" s="7"/>
      <c r="G35" s="7"/>
      <c r="H35" s="7"/>
      <c r="I35" s="55" t="s">
        <v>39</v>
      </c>
      <c r="J35" s="6" t="s">
        <v>14</v>
      </c>
      <c r="K35" s="21"/>
      <c r="L35" s="21"/>
      <c r="M35" s="55">
        <f>HYPERLINK('пр.взвешивания'!N3)</f>
      </c>
      <c r="N35" s="7"/>
      <c r="O35" s="7"/>
      <c r="P35" s="7"/>
      <c r="Q35" s="4"/>
      <c r="R35" s="4"/>
      <c r="S35" s="4"/>
    </row>
    <row r="36" spans="1:19" ht="12.75">
      <c r="A36" s="244">
        <v>4</v>
      </c>
      <c r="B36" s="272" t="str">
        <f>VLOOKUP(A36,'пр.взвешивания'!B6:C17,2,FALSE)</f>
        <v>ДУБИНИНА Елена Владимировна</v>
      </c>
      <c r="C36" s="302" t="str">
        <f>VLOOKUP(B36,'пр.взвешивания'!C6:D17,2,FALSE)</f>
        <v>11.08.87 мс</v>
      </c>
      <c r="D36" s="302" t="str">
        <f>VLOOKUP(C36,'пр.взвешивания'!D6:E17,2,FALSE)</f>
        <v>ЦФО Брянская Брянск Л</v>
      </c>
      <c r="E36" s="246"/>
      <c r="F36" s="246"/>
      <c r="G36" s="244"/>
      <c r="H36" s="286"/>
      <c r="I36" s="244">
        <v>16</v>
      </c>
      <c r="J36" s="272" t="str">
        <f>VLOOKUP(I36,'пр.взвешивания'!B6:G51,2,FALSE)</f>
        <v>МОЛЧАНОВА Мария Владимировна</v>
      </c>
      <c r="K36" s="272" t="str">
        <f>VLOOKUP(J36,'пр.взвешивания'!C6:H51,2,FALSE)</f>
        <v>24.01.88 мсмк</v>
      </c>
      <c r="L36" s="272" t="str">
        <f>VLOOKUP(K36,'пр.взвешивания'!D6:I51,2,FALSE)</f>
        <v>ПФО Пермский Краснокамск Д </v>
      </c>
      <c r="M36" s="246"/>
      <c r="N36" s="246"/>
      <c r="O36" s="244"/>
      <c r="P36" s="286"/>
      <c r="Q36" s="4"/>
      <c r="R36" s="4"/>
      <c r="S36" s="4"/>
    </row>
    <row r="37" spans="1:19" ht="12.75">
      <c r="A37" s="244"/>
      <c r="B37" s="276"/>
      <c r="C37" s="246"/>
      <c r="D37" s="246"/>
      <c r="E37" s="246"/>
      <c r="F37" s="246"/>
      <c r="G37" s="244"/>
      <c r="H37" s="286"/>
      <c r="I37" s="244"/>
      <c r="J37" s="276"/>
      <c r="K37" s="276"/>
      <c r="L37" s="276"/>
      <c r="M37" s="246"/>
      <c r="N37" s="246"/>
      <c r="O37" s="244"/>
      <c r="P37" s="286"/>
      <c r="Q37" s="4"/>
      <c r="R37" s="4"/>
      <c r="S37" s="4"/>
    </row>
    <row r="38" spans="1:19" ht="12.75">
      <c r="A38" s="248">
        <v>6</v>
      </c>
      <c r="B38" s="272" t="str">
        <f>VLOOKUP(A38,'пр.взвешивания'!B8:C17,2,FALSE)</f>
        <v>ЛЕОНОВА Елизавета Александровна</v>
      </c>
      <c r="C38" s="302" t="str">
        <f>VLOOKUP(B38,'пр.взвешивания'!C8:D17,2,FALSE)</f>
        <v>06.05.89 кмс</v>
      </c>
      <c r="D38" s="302" t="str">
        <f>VLOOKUP(C38,'пр.взвешивания'!D8:E17,2,FALSE)</f>
        <v>Санкт-Петербург МО</v>
      </c>
      <c r="E38" s="274"/>
      <c r="F38" s="274"/>
      <c r="G38" s="248"/>
      <c r="H38" s="287"/>
      <c r="I38" s="248">
        <v>18</v>
      </c>
      <c r="J38" s="272" t="str">
        <f>VLOOKUP(I38,'пр.взвешивания'!B6:G51,2,FALSE)</f>
        <v>ЖУРЕНКО Ольга Алексеевна</v>
      </c>
      <c r="K38" s="272" t="str">
        <f>VLOOKUP(J38,'пр.взвешивания'!C6:H51,2,FALSE)</f>
        <v>26.12.91 кмс</v>
      </c>
      <c r="L38" s="272" t="str">
        <f>VLOOKUP(K38,'пр.взвешивания'!D6:I51,2,FALSE)</f>
        <v>Москва МО</v>
      </c>
      <c r="M38" s="274"/>
      <c r="N38" s="274"/>
      <c r="O38" s="248"/>
      <c r="P38" s="287"/>
      <c r="Q38" s="4"/>
      <c r="R38" s="4"/>
      <c r="S38" s="4"/>
    </row>
    <row r="39" spans="1:19" ht="13.5" thickBot="1">
      <c r="A39" s="271"/>
      <c r="B39" s="273"/>
      <c r="C39" s="303"/>
      <c r="D39" s="303"/>
      <c r="E39" s="275"/>
      <c r="F39" s="275"/>
      <c r="G39" s="271"/>
      <c r="H39" s="300"/>
      <c r="I39" s="271"/>
      <c r="J39" s="273"/>
      <c r="K39" s="273"/>
      <c r="L39" s="273"/>
      <c r="M39" s="275"/>
      <c r="N39" s="275"/>
      <c r="O39" s="271"/>
      <c r="P39" s="300"/>
      <c r="Q39" s="4"/>
      <c r="R39" s="4"/>
      <c r="S39" s="4"/>
    </row>
    <row r="40" spans="1:19" ht="12.75">
      <c r="A40" s="297">
        <v>5</v>
      </c>
      <c r="B40" s="301" t="str">
        <f>VLOOKUP(A40,'пр.взвешивания'!B10:C19,2,FALSE)</f>
        <v>ДЕМИДОВА Елена Андревна</v>
      </c>
      <c r="C40" s="304" t="str">
        <f>VLOOKUP(B40,'пр.взвешивания'!C10:D19,2,FALSE)</f>
        <v>11.01.90 кмс</v>
      </c>
      <c r="D40" s="304" t="str">
        <f>VLOOKUP(C40,'пр.взвешивания'!D10:E19,2,FALSE)</f>
        <v>ЦФО Тамбовская Тамбов МО</v>
      </c>
      <c r="E40" s="297" t="s">
        <v>27</v>
      </c>
      <c r="F40" s="295"/>
      <c r="G40" s="297"/>
      <c r="H40" s="298"/>
      <c r="I40" s="297">
        <v>17</v>
      </c>
      <c r="J40" s="301" t="str">
        <f>VLOOKUP(I40,'пр.взвешивания'!B6:G51,2,FALSE)</f>
        <v>ЗАМУЛИНА Екатерина Андреевна</v>
      </c>
      <c r="K40" s="301" t="str">
        <f>VLOOKUP(J40,'пр.взвешивания'!C6:H51,2,FALSE)</f>
        <v>02.03.90 кмс</v>
      </c>
      <c r="L40" s="301" t="str">
        <f>VLOOKUP(K40,'пр.взвешивания'!D6:I51,2,FALSE)</f>
        <v>Санкт-Петербург МО</v>
      </c>
      <c r="M40" s="297" t="s">
        <v>27</v>
      </c>
      <c r="N40" s="295"/>
      <c r="O40" s="297"/>
      <c r="P40" s="298"/>
      <c r="Q40" s="4"/>
      <c r="R40" s="4"/>
      <c r="S40" s="4"/>
    </row>
    <row r="41" spans="1:19" ht="12.75">
      <c r="A41" s="252"/>
      <c r="B41" s="276"/>
      <c r="C41" s="246"/>
      <c r="D41" s="246"/>
      <c r="E41" s="252"/>
      <c r="F41" s="296"/>
      <c r="G41" s="252"/>
      <c r="H41" s="299"/>
      <c r="I41" s="252"/>
      <c r="J41" s="276"/>
      <c r="K41" s="276"/>
      <c r="L41" s="276"/>
      <c r="M41" s="252"/>
      <c r="N41" s="296"/>
      <c r="O41" s="252"/>
      <c r="P41" s="299"/>
      <c r="Q41" s="4"/>
      <c r="R41" s="4"/>
      <c r="S41" s="4"/>
    </row>
    <row r="42" spans="1:19" ht="27" customHeight="1">
      <c r="A42" s="55" t="s">
        <v>35</v>
      </c>
      <c r="B42" s="6" t="s">
        <v>15</v>
      </c>
      <c r="C42" s="21"/>
      <c r="D42" s="21"/>
      <c r="E42" s="55" t="str">
        <f>HYPERLINK('пр.взвешивания'!E3)</f>
        <v>в.к.     52      кг.</v>
      </c>
      <c r="F42" s="7"/>
      <c r="G42" s="7"/>
      <c r="H42" s="7"/>
      <c r="I42" s="55" t="s">
        <v>39</v>
      </c>
      <c r="J42" s="6" t="s">
        <v>15</v>
      </c>
      <c r="K42" s="21"/>
      <c r="L42" s="21"/>
      <c r="M42" s="55">
        <f>HYPERLINK('пр.взвешивания'!N3)</f>
      </c>
      <c r="N42" s="7"/>
      <c r="O42" s="7"/>
      <c r="P42" s="7"/>
      <c r="Q42" s="4"/>
      <c r="R42" s="4"/>
      <c r="S42" s="4"/>
    </row>
    <row r="43" spans="1:19" ht="12.75">
      <c r="A43" s="244">
        <v>6</v>
      </c>
      <c r="B43" s="272" t="str">
        <f>VLOOKUP(A43,'пр.взвешивания'!B6:C17,2,FALSE)</f>
        <v>ЛЕОНОВА Елизавета Александровна</v>
      </c>
      <c r="C43" s="302" t="str">
        <f>VLOOKUP(B43,'пр.взвешивания'!C6:D17,2,FALSE)</f>
        <v>06.05.89 кмс</v>
      </c>
      <c r="D43" s="302" t="str">
        <f>VLOOKUP(C43,'пр.взвешивания'!D6:E17,2,FALSE)</f>
        <v>Санкт-Петербург МО</v>
      </c>
      <c r="E43" s="246"/>
      <c r="F43" s="246"/>
      <c r="G43" s="244"/>
      <c r="H43" s="286"/>
      <c r="I43" s="244">
        <v>18</v>
      </c>
      <c r="J43" s="272" t="str">
        <f>VLOOKUP(I43,'пр.взвешивания'!B6:G51,2,FALSE)</f>
        <v>ЖУРЕНКО Ольга Алексеевна</v>
      </c>
      <c r="K43" s="272" t="str">
        <f>VLOOKUP(J43,'пр.взвешивания'!C6:H51,2,FALSE)</f>
        <v>26.12.91 кмс</v>
      </c>
      <c r="L43" s="272" t="str">
        <f>VLOOKUP(K43,'пр.взвешивания'!D6:I51,2,FALSE)</f>
        <v>Москва МО</v>
      </c>
      <c r="M43" s="246"/>
      <c r="N43" s="246"/>
      <c r="O43" s="244"/>
      <c r="P43" s="286"/>
      <c r="Q43" s="4"/>
      <c r="R43" s="4"/>
      <c r="S43" s="4"/>
    </row>
    <row r="44" spans="1:19" ht="12.75">
      <c r="A44" s="244"/>
      <c r="B44" s="276"/>
      <c r="C44" s="246"/>
      <c r="D44" s="246"/>
      <c r="E44" s="246"/>
      <c r="F44" s="246"/>
      <c r="G44" s="244"/>
      <c r="H44" s="286"/>
      <c r="I44" s="244"/>
      <c r="J44" s="276"/>
      <c r="K44" s="276"/>
      <c r="L44" s="276"/>
      <c r="M44" s="246"/>
      <c r="N44" s="246"/>
      <c r="O44" s="244"/>
      <c r="P44" s="286"/>
      <c r="Q44" s="4"/>
      <c r="R44" s="4"/>
      <c r="S44" s="4"/>
    </row>
    <row r="45" spans="1:19" ht="12.75">
      <c r="A45" s="248">
        <v>5</v>
      </c>
      <c r="B45" s="272" t="str">
        <f>VLOOKUP(A45,'пр.взвешивания'!B8:C17,2,FALSE)</f>
        <v>ДЕМИДОВА Елена Андревна</v>
      </c>
      <c r="C45" s="302" t="str">
        <f>VLOOKUP(B45,'пр.взвешивания'!C8:D17,2,FALSE)</f>
        <v>11.01.90 кмс</v>
      </c>
      <c r="D45" s="302" t="str">
        <f>VLOOKUP(C45,'пр.взвешивания'!D8:E17,2,FALSE)</f>
        <v>ЦФО Тамбовская Тамбов МО</v>
      </c>
      <c r="E45" s="274"/>
      <c r="F45" s="274"/>
      <c r="G45" s="248"/>
      <c r="H45" s="287"/>
      <c r="I45" s="248">
        <v>17</v>
      </c>
      <c r="J45" s="272" t="str">
        <f>VLOOKUP(I45,'пр.взвешивания'!B6:G51,2,FALSE)</f>
        <v>ЗАМУЛИНА Екатерина Андреевна</v>
      </c>
      <c r="K45" s="272" t="str">
        <f>VLOOKUP(J45,'пр.взвешивания'!C6:H51,2,FALSE)</f>
        <v>02.03.90 кмс</v>
      </c>
      <c r="L45" s="272" t="str">
        <f>VLOOKUP(K45,'пр.взвешивания'!D6:I51,2,FALSE)</f>
        <v>Санкт-Петербург МО</v>
      </c>
      <c r="M45" s="274"/>
      <c r="N45" s="274"/>
      <c r="O45" s="248"/>
      <c r="P45" s="287"/>
      <c r="Q45" s="4"/>
      <c r="R45" s="4"/>
      <c r="S45" s="4"/>
    </row>
    <row r="46" spans="1:19" ht="13.5" thickBot="1">
      <c r="A46" s="271"/>
      <c r="B46" s="273"/>
      <c r="C46" s="303"/>
      <c r="D46" s="303"/>
      <c r="E46" s="275"/>
      <c r="F46" s="275"/>
      <c r="G46" s="271"/>
      <c r="H46" s="300"/>
      <c r="I46" s="271"/>
      <c r="J46" s="273"/>
      <c r="K46" s="273"/>
      <c r="L46" s="273"/>
      <c r="M46" s="275"/>
      <c r="N46" s="275"/>
      <c r="O46" s="271"/>
      <c r="P46" s="300"/>
      <c r="Q46" s="4"/>
      <c r="R46" s="4"/>
      <c r="S46" s="4"/>
    </row>
    <row r="47" spans="1:19" ht="12.75">
      <c r="A47" s="297">
        <v>4</v>
      </c>
      <c r="B47" s="301" t="str">
        <f>VLOOKUP(A47,'пр.взвешивания'!B6:C17,2,FALSE)</f>
        <v>ДУБИНИНА Елена Владимировна</v>
      </c>
      <c r="C47" s="304" t="str">
        <f>VLOOKUP(B47,'пр.взвешивания'!C6:D17,2,FALSE)</f>
        <v>11.08.87 мс</v>
      </c>
      <c r="D47" s="304" t="str">
        <f>VLOOKUP(C47,'пр.взвешивания'!D6:E17,2,FALSE)</f>
        <v>ЦФО Брянская Брянск Л</v>
      </c>
      <c r="E47" s="297" t="s">
        <v>27</v>
      </c>
      <c r="F47" s="295"/>
      <c r="G47" s="297"/>
      <c r="H47" s="298"/>
      <c r="I47" s="297">
        <v>16</v>
      </c>
      <c r="J47" s="301" t="str">
        <f>VLOOKUP(I47,'пр.взвешивания'!B6:G51,2,FALSE)</f>
        <v>МОЛЧАНОВА Мария Владимировна</v>
      </c>
      <c r="K47" s="301" t="str">
        <f>VLOOKUP(J47,'пр.взвешивания'!C6:H51,2,FALSE)</f>
        <v>24.01.88 мсмк</v>
      </c>
      <c r="L47" s="301" t="str">
        <f>VLOOKUP(K47,'пр.взвешивания'!D6:I51,2,FALSE)</f>
        <v>ПФО Пермский Краснокамск Д </v>
      </c>
      <c r="M47" s="297" t="s">
        <v>27</v>
      </c>
      <c r="N47" s="295"/>
      <c r="O47" s="297"/>
      <c r="P47" s="298"/>
      <c r="Q47" s="4"/>
      <c r="R47" s="4"/>
      <c r="S47" s="4"/>
    </row>
    <row r="48" spans="1:19" ht="12.75">
      <c r="A48" s="252"/>
      <c r="B48" s="276"/>
      <c r="C48" s="246"/>
      <c r="D48" s="246"/>
      <c r="E48" s="252"/>
      <c r="F48" s="296"/>
      <c r="G48" s="252"/>
      <c r="H48" s="299"/>
      <c r="I48" s="252"/>
      <c r="J48" s="276"/>
      <c r="K48" s="276"/>
      <c r="L48" s="276"/>
      <c r="M48" s="252"/>
      <c r="N48" s="296"/>
      <c r="O48" s="252"/>
      <c r="P48" s="299"/>
      <c r="Q48" s="4"/>
      <c r="R48" s="4"/>
      <c r="S48" s="4"/>
    </row>
    <row r="49" spans="1:19" ht="13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"/>
      <c r="R49" s="4"/>
      <c r="S49" s="4"/>
    </row>
    <row r="50" spans="1:19" ht="15.75">
      <c r="A50" s="54" t="s">
        <v>36</v>
      </c>
      <c r="B50" s="6" t="s">
        <v>13</v>
      </c>
      <c r="C50" s="6"/>
      <c r="D50" s="6"/>
      <c r="E50" s="55">
        <f>HYPERLINK('пр.взвешивания'!E51)</f>
      </c>
      <c r="F50" s="6"/>
      <c r="G50" s="6"/>
      <c r="H50" s="6"/>
      <c r="I50" s="55" t="s">
        <v>40</v>
      </c>
      <c r="J50" s="6" t="s">
        <v>13</v>
      </c>
      <c r="K50" s="6"/>
      <c r="L50" s="6"/>
      <c r="M50" s="55">
        <f>HYPERLINK('пр.взвешивания'!N51)</f>
      </c>
      <c r="N50" s="6"/>
      <c r="O50" s="6"/>
      <c r="P50" s="6"/>
      <c r="Q50" s="4"/>
      <c r="R50" s="4"/>
      <c r="S50" s="4"/>
    </row>
    <row r="51" spans="1:19" ht="12.75">
      <c r="A51" s="244" t="s">
        <v>0</v>
      </c>
      <c r="B51" s="244" t="s">
        <v>1</v>
      </c>
      <c r="C51" s="244" t="s">
        <v>2</v>
      </c>
      <c r="D51" s="244" t="s">
        <v>3</v>
      </c>
      <c r="E51" s="244" t="s">
        <v>9</v>
      </c>
      <c r="F51" s="244" t="s">
        <v>10</v>
      </c>
      <c r="G51" s="244" t="s">
        <v>11</v>
      </c>
      <c r="H51" s="286" t="s">
        <v>12</v>
      </c>
      <c r="I51" s="244" t="s">
        <v>0</v>
      </c>
      <c r="J51" s="244" t="s">
        <v>1</v>
      </c>
      <c r="K51" s="244" t="s">
        <v>2</v>
      </c>
      <c r="L51" s="244" t="s">
        <v>3</v>
      </c>
      <c r="M51" s="244" t="s">
        <v>9</v>
      </c>
      <c r="N51" s="244" t="s">
        <v>10</v>
      </c>
      <c r="O51" s="244" t="s">
        <v>11</v>
      </c>
      <c r="P51" s="286" t="s">
        <v>12</v>
      </c>
      <c r="Q51" s="4"/>
      <c r="R51" s="4"/>
      <c r="S51" s="4"/>
    </row>
    <row r="52" spans="1:19" ht="12.75">
      <c r="A52" s="248"/>
      <c r="B52" s="248"/>
      <c r="C52" s="248"/>
      <c r="D52" s="248"/>
      <c r="E52" s="248"/>
      <c r="F52" s="248"/>
      <c r="G52" s="248"/>
      <c r="H52" s="287"/>
      <c r="I52" s="248"/>
      <c r="J52" s="248"/>
      <c r="K52" s="248"/>
      <c r="L52" s="248"/>
      <c r="M52" s="248"/>
      <c r="N52" s="248"/>
      <c r="O52" s="248"/>
      <c r="P52" s="287"/>
      <c r="Q52" s="4"/>
      <c r="R52" s="4"/>
      <c r="S52" s="4"/>
    </row>
    <row r="53" spans="1:19" ht="12.75">
      <c r="A53" s="244">
        <v>7</v>
      </c>
      <c r="B53" s="272" t="str">
        <f>VLOOKUP(A53,'пр.взвешивания'!B6:G51,2,FALSE)</f>
        <v>ТАНЫГИНА Наталья Андреевна</v>
      </c>
      <c r="C53" s="272" t="str">
        <f>VLOOKUP(B53,'пр.взвешивания'!C6:H51,2,FALSE)</f>
        <v>23.03.92 кмс</v>
      </c>
      <c r="D53" s="272" t="str">
        <f>VLOOKUP(C53,'пр.взвешивания'!D6:I51,2,FALSE)</f>
        <v>ПФО Нижегородская Кстово ПР</v>
      </c>
      <c r="E53" s="246"/>
      <c r="F53" s="250"/>
      <c r="G53" s="251"/>
      <c r="H53" s="286"/>
      <c r="I53" s="244">
        <v>19</v>
      </c>
      <c r="J53" s="272" t="str">
        <f>VLOOKUP(I53,'пр.взвешивания'!B6:G51,2,FALSE)</f>
        <v>РЫЖОВА Ксения Андреевна</v>
      </c>
      <c r="K53" s="272" t="str">
        <f>VLOOKUP(J53,'пр.взвешивания'!C6:H51,2,FALSE)</f>
        <v>06.11.91 мс</v>
      </c>
      <c r="L53" s="272" t="str">
        <f>VLOOKUP(K53,'пр.взвешивания'!D6:I51,2,FALSE)</f>
        <v>Москва МО</v>
      </c>
      <c r="M53" s="246"/>
      <c r="N53" s="250"/>
      <c r="O53" s="251"/>
      <c r="P53" s="286"/>
      <c r="Q53" s="4"/>
      <c r="R53" s="4"/>
      <c r="S53" s="4"/>
    </row>
    <row r="54" spans="1:19" ht="12.75">
      <c r="A54" s="244"/>
      <c r="B54" s="276"/>
      <c r="C54" s="276"/>
      <c r="D54" s="276"/>
      <c r="E54" s="246"/>
      <c r="F54" s="246"/>
      <c r="G54" s="251"/>
      <c r="H54" s="286"/>
      <c r="I54" s="244"/>
      <c r="J54" s="276"/>
      <c r="K54" s="276"/>
      <c r="L54" s="276"/>
      <c r="M54" s="246"/>
      <c r="N54" s="246"/>
      <c r="O54" s="251"/>
      <c r="P54" s="286"/>
      <c r="Q54" s="4"/>
      <c r="R54" s="4"/>
      <c r="S54" s="4"/>
    </row>
    <row r="55" spans="1:19" ht="12.75">
      <c r="A55" s="248">
        <v>8</v>
      </c>
      <c r="B55" s="272" t="str">
        <f>VLOOKUP(A55,'пр.взвешивания'!B6:G51,2,FALSE)</f>
        <v>СИНЕВА Дарья Викторовна</v>
      </c>
      <c r="C55" s="272" t="str">
        <f>VLOOKUP(B55,'пр.взвешивания'!C6:H51,2,FALSE)</f>
        <v>12.08.90 кмс</v>
      </c>
      <c r="D55" s="272" t="str">
        <f>VLOOKUP(C55,'пр.взвешивания'!D6:I51,2,FALSE)</f>
        <v>ПФО Пензенская ВС</v>
      </c>
      <c r="E55" s="274"/>
      <c r="F55" s="274"/>
      <c r="G55" s="248"/>
      <c r="H55" s="287"/>
      <c r="I55" s="248">
        <v>20</v>
      </c>
      <c r="J55" s="272" t="str">
        <f>VLOOKUP(I55,'пр.взвешивания'!B6:G51,2,FALSE)</f>
        <v>МИХАЙЛЫЧЕВА Мария Александровна</v>
      </c>
      <c r="K55" s="272" t="str">
        <f>VLOOKUP(J55,'пр.взвешивания'!C6:H51,2,FALSE)</f>
        <v>02.06.92 кмс</v>
      </c>
      <c r="L55" s="272" t="str">
        <f>VLOOKUP(K55,'пр.взвешивания'!D6:I51,2,FALSE)</f>
        <v>ПФО Нижегородская Кстово ПР</v>
      </c>
      <c r="M55" s="274"/>
      <c r="N55" s="274"/>
      <c r="O55" s="248"/>
      <c r="P55" s="287"/>
      <c r="Q55" s="4"/>
      <c r="R55" s="4"/>
      <c r="S55" s="4"/>
    </row>
    <row r="56" spans="1:19" ht="13.5" thickBot="1">
      <c r="A56" s="271"/>
      <c r="B56" s="273"/>
      <c r="C56" s="273"/>
      <c r="D56" s="273"/>
      <c r="E56" s="275"/>
      <c r="F56" s="275"/>
      <c r="G56" s="271"/>
      <c r="H56" s="300"/>
      <c r="I56" s="271"/>
      <c r="J56" s="273"/>
      <c r="K56" s="273"/>
      <c r="L56" s="273"/>
      <c r="M56" s="275"/>
      <c r="N56" s="275"/>
      <c r="O56" s="271"/>
      <c r="P56" s="300"/>
      <c r="Q56" s="4"/>
      <c r="R56" s="4"/>
      <c r="S56" s="4"/>
    </row>
    <row r="57" spans="1:19" ht="12.75">
      <c r="A57" s="297">
        <v>9</v>
      </c>
      <c r="B57" s="301" t="str">
        <f>VLOOKUP(A57,'пр.взвешивания'!B6:G51,2,FALSE)</f>
        <v>СЕНЮЕВА Мария Владимировна</v>
      </c>
      <c r="C57" s="301" t="str">
        <f>VLOOKUP(B57,'пр.взвешивания'!C6:H51,2,FALSE)</f>
        <v>25.12.88 кмс</v>
      </c>
      <c r="D57" s="301" t="str">
        <f>VLOOKUP(C57,'пр.взвешивания'!D6:I51,2,FALSE)</f>
        <v>Москва Д/Самбо-70</v>
      </c>
      <c r="E57" s="297" t="s">
        <v>27</v>
      </c>
      <c r="F57" s="295"/>
      <c r="G57" s="297"/>
      <c r="H57" s="298"/>
      <c r="I57" s="297">
        <v>21</v>
      </c>
      <c r="J57" s="301" t="str">
        <f>VLOOKUP(I57,'пр.взвешивания'!B6:G51,2,FALSE)</f>
        <v>НАЗМЫШЕВА Алмагуль  Тлеубаевна</v>
      </c>
      <c r="K57" s="301" t="str">
        <f>VLOOKUP(J57,'пр.взвешивания'!C6:H51,2,FALSE)</f>
        <v>16.07.88 кмс</v>
      </c>
      <c r="L57" s="301" t="str">
        <f>VLOOKUP(K57,'пр.взвешивания'!D6:I51,2,FALSE)</f>
        <v>Москва Д/Самбо-70</v>
      </c>
      <c r="M57" s="297" t="s">
        <v>27</v>
      </c>
      <c r="N57" s="295"/>
      <c r="O57" s="297"/>
      <c r="P57" s="298"/>
      <c r="Q57" s="4"/>
      <c r="R57" s="4"/>
      <c r="S57" s="4"/>
    </row>
    <row r="58" spans="1:19" ht="14.25" customHeight="1">
      <c r="A58" s="252"/>
      <c r="B58" s="276"/>
      <c r="C58" s="276"/>
      <c r="D58" s="276"/>
      <c r="E58" s="252"/>
      <c r="F58" s="296"/>
      <c r="G58" s="252"/>
      <c r="H58" s="299"/>
      <c r="I58" s="252"/>
      <c r="J58" s="276"/>
      <c r="K58" s="276"/>
      <c r="L58" s="276"/>
      <c r="M58" s="252"/>
      <c r="N58" s="296"/>
      <c r="O58" s="252"/>
      <c r="P58" s="299"/>
      <c r="Q58" s="4"/>
      <c r="R58" s="4"/>
      <c r="S58" s="4"/>
    </row>
    <row r="59" spans="1:19" ht="20.25" customHeight="1">
      <c r="A59" s="54" t="s">
        <v>36</v>
      </c>
      <c r="B59" s="6" t="s">
        <v>14</v>
      </c>
      <c r="C59" s="20"/>
      <c r="D59" s="20"/>
      <c r="E59" s="55">
        <f>HYPERLINK('пр.взвешивания'!E51)</f>
      </c>
      <c r="F59" s="7"/>
      <c r="G59" s="7"/>
      <c r="H59" s="7"/>
      <c r="I59" s="54" t="s">
        <v>40</v>
      </c>
      <c r="J59" s="6" t="s">
        <v>14</v>
      </c>
      <c r="K59" s="20"/>
      <c r="L59" s="20"/>
      <c r="M59" s="55">
        <f>HYPERLINK('пр.взвешивания'!N51)</f>
      </c>
      <c r="N59" s="7"/>
      <c r="O59" s="7"/>
      <c r="P59" s="7"/>
      <c r="Q59" s="4"/>
      <c r="R59" s="4"/>
      <c r="S59" s="4"/>
    </row>
    <row r="60" spans="1:19" ht="12.75" customHeight="1">
      <c r="A60" s="244">
        <v>7</v>
      </c>
      <c r="B60" s="272" t="str">
        <f>VLOOKUP(A60,'пр.взвешивания'!B6:G51,2,FALSE)</f>
        <v>ТАНЫГИНА Наталья Андреевна</v>
      </c>
      <c r="C60" s="272" t="str">
        <f>VLOOKUP(B60,'пр.взвешивания'!C6:H51,2,FALSE)</f>
        <v>23.03.92 кмс</v>
      </c>
      <c r="D60" s="272" t="str">
        <f>VLOOKUP(C60,'пр.взвешивания'!D6:I51,2,FALSE)</f>
        <v>ПФО Нижегородская Кстово ПР</v>
      </c>
      <c r="E60" s="246"/>
      <c r="F60" s="246"/>
      <c r="G60" s="251"/>
      <c r="H60" s="286"/>
      <c r="I60" s="244">
        <v>19</v>
      </c>
      <c r="J60" s="272" t="str">
        <f>VLOOKUP(I60,'пр.взвешивания'!B6:G51,2,FALSE)</f>
        <v>РЫЖОВА Ксения Андреевна</v>
      </c>
      <c r="K60" s="272" t="str">
        <f>VLOOKUP(J60,'пр.взвешивания'!C6:H51,2,FALSE)</f>
        <v>06.11.91 мс</v>
      </c>
      <c r="L60" s="272" t="str">
        <f>VLOOKUP(K60,'пр.взвешивания'!D6:I51,2,FALSE)</f>
        <v>Москва МО</v>
      </c>
      <c r="M60" s="246"/>
      <c r="N60" s="246"/>
      <c r="O60" s="251"/>
      <c r="P60" s="286"/>
      <c r="Q60" s="4"/>
      <c r="R60" s="4"/>
      <c r="S60" s="4"/>
    </row>
    <row r="61" spans="1:19" ht="12.75">
      <c r="A61" s="244"/>
      <c r="B61" s="276"/>
      <c r="C61" s="276"/>
      <c r="D61" s="276"/>
      <c r="E61" s="246"/>
      <c r="F61" s="246"/>
      <c r="G61" s="251"/>
      <c r="H61" s="286"/>
      <c r="I61" s="244"/>
      <c r="J61" s="276"/>
      <c r="K61" s="276"/>
      <c r="L61" s="276"/>
      <c r="M61" s="246"/>
      <c r="N61" s="246"/>
      <c r="O61" s="251"/>
      <c r="P61" s="286"/>
      <c r="Q61" s="4"/>
      <c r="R61" s="4"/>
      <c r="S61" s="4"/>
    </row>
    <row r="62" spans="1:19" ht="12.75" customHeight="1">
      <c r="A62" s="248">
        <v>9</v>
      </c>
      <c r="B62" s="272" t="str">
        <f>VLOOKUP(A62,'пр.взвешивания'!B6:G51,2,FALSE)</f>
        <v>СЕНЮЕВА Мария Владимировна</v>
      </c>
      <c r="C62" s="272" t="str">
        <f>VLOOKUP(B62,'пр.взвешивания'!C6:H51,2,FALSE)</f>
        <v>25.12.88 кмс</v>
      </c>
      <c r="D62" s="272" t="str">
        <f>VLOOKUP(C62,'пр.взвешивания'!D6:I51,2,FALSE)</f>
        <v>Москва Д/Самбо-70</v>
      </c>
      <c r="E62" s="274"/>
      <c r="F62" s="274"/>
      <c r="G62" s="248"/>
      <c r="H62" s="287"/>
      <c r="I62" s="248">
        <v>21</v>
      </c>
      <c r="J62" s="272" t="str">
        <f>VLOOKUP(I62,'пр.взвешивания'!B6:G51,2,FALSE)</f>
        <v>НАЗМЫШЕВА Алмагуль  Тлеубаевна</v>
      </c>
      <c r="K62" s="272" t="str">
        <f>VLOOKUP(J62,'пр.взвешивания'!C6:H51,2,FALSE)</f>
        <v>16.07.88 кмс</v>
      </c>
      <c r="L62" s="272" t="str">
        <f>VLOOKUP(K62,'пр.взвешивания'!D6:I51,2,FALSE)</f>
        <v>Москва Д/Самбо-70</v>
      </c>
      <c r="M62" s="274"/>
      <c r="N62" s="274"/>
      <c r="O62" s="248"/>
      <c r="P62" s="287"/>
      <c r="Q62" s="4"/>
      <c r="R62" s="4"/>
      <c r="S62" s="4"/>
    </row>
    <row r="63" spans="1:19" ht="13.5" thickBot="1">
      <c r="A63" s="271"/>
      <c r="B63" s="273"/>
      <c r="C63" s="273"/>
      <c r="D63" s="273"/>
      <c r="E63" s="275"/>
      <c r="F63" s="275"/>
      <c r="G63" s="271"/>
      <c r="H63" s="300"/>
      <c r="I63" s="271"/>
      <c r="J63" s="273"/>
      <c r="K63" s="273"/>
      <c r="L63" s="273"/>
      <c r="M63" s="275"/>
      <c r="N63" s="275"/>
      <c r="O63" s="271"/>
      <c r="P63" s="300"/>
      <c r="Q63" s="4"/>
      <c r="R63" s="4"/>
      <c r="S63" s="4"/>
    </row>
    <row r="64" spans="1:19" ht="12.75">
      <c r="A64" s="297">
        <v>8</v>
      </c>
      <c r="B64" s="301" t="str">
        <f>VLOOKUP(A64,'пр.взвешивания'!B6:G51,2,FALSE)</f>
        <v>СИНЕВА Дарья Викторовна</v>
      </c>
      <c r="C64" s="301" t="str">
        <f>VLOOKUP(B64,'пр.взвешивания'!C6:H51,2,FALSE)</f>
        <v>12.08.90 кмс</v>
      </c>
      <c r="D64" s="301" t="str">
        <f>VLOOKUP(C64,'пр.взвешивания'!D6:I51,2,FALSE)</f>
        <v>ПФО Пензенская ВС</v>
      </c>
      <c r="E64" s="297" t="s">
        <v>27</v>
      </c>
      <c r="F64" s="295"/>
      <c r="G64" s="297"/>
      <c r="H64" s="298"/>
      <c r="I64" s="297">
        <v>20</v>
      </c>
      <c r="J64" s="301" t="str">
        <f>VLOOKUP(I64,'пр.взвешивания'!B6:G51,2,FALSE)</f>
        <v>МИХАЙЛЫЧЕВА Мария Александровна</v>
      </c>
      <c r="K64" s="301" t="str">
        <f>VLOOKUP(J64,'пр.взвешивания'!C6:H51,2,FALSE)</f>
        <v>02.06.92 кмс</v>
      </c>
      <c r="L64" s="301" t="str">
        <f>VLOOKUP(K64,'пр.взвешивания'!D6:I51,2,FALSE)</f>
        <v>ПФО Нижегородская Кстово ПР</v>
      </c>
      <c r="M64" s="297" t="s">
        <v>27</v>
      </c>
      <c r="N64" s="295"/>
      <c r="O64" s="297"/>
      <c r="P64" s="298"/>
      <c r="Q64" s="4"/>
      <c r="R64" s="4"/>
      <c r="S64" s="4"/>
    </row>
    <row r="65" spans="1:19" ht="12.75">
      <c r="A65" s="252"/>
      <c r="B65" s="276"/>
      <c r="C65" s="276"/>
      <c r="D65" s="276"/>
      <c r="E65" s="252"/>
      <c r="F65" s="296"/>
      <c r="G65" s="252"/>
      <c r="H65" s="299"/>
      <c r="I65" s="252"/>
      <c r="J65" s="276"/>
      <c r="K65" s="276"/>
      <c r="L65" s="276"/>
      <c r="M65" s="252"/>
      <c r="N65" s="296"/>
      <c r="O65" s="252"/>
      <c r="P65" s="299"/>
      <c r="Q65" s="4"/>
      <c r="R65" s="4"/>
      <c r="S65" s="4"/>
    </row>
    <row r="66" spans="1:19" ht="15.75">
      <c r="A66" s="54" t="s">
        <v>36</v>
      </c>
      <c r="B66" s="6" t="s">
        <v>15</v>
      </c>
      <c r="C66" s="20"/>
      <c r="D66" s="20"/>
      <c r="E66" s="55">
        <f>HYPERLINK('пр.взвешивания'!E51)</f>
      </c>
      <c r="F66" s="7"/>
      <c r="G66" s="7"/>
      <c r="H66" s="7"/>
      <c r="I66" s="54" t="s">
        <v>40</v>
      </c>
      <c r="J66" s="6" t="s">
        <v>15</v>
      </c>
      <c r="K66" s="20"/>
      <c r="L66" s="20"/>
      <c r="M66" s="55">
        <f>HYPERLINK('пр.взвешивания'!N51)</f>
      </c>
      <c r="N66" s="7"/>
      <c r="O66" s="7"/>
      <c r="P66" s="7"/>
      <c r="Q66" s="4"/>
      <c r="R66" s="4"/>
      <c r="S66" s="4"/>
    </row>
    <row r="67" spans="1:19" ht="12.75">
      <c r="A67" s="244">
        <v>9</v>
      </c>
      <c r="B67" s="272" t="str">
        <f>VLOOKUP(A67,'пр.взвешивания'!B6:G51,2,FALSE)</f>
        <v>СЕНЮЕВА Мария Владимировна</v>
      </c>
      <c r="C67" s="272" t="str">
        <f>VLOOKUP(B67,'пр.взвешивания'!C6:H51,2,FALSE)</f>
        <v>25.12.88 кмс</v>
      </c>
      <c r="D67" s="272" t="str">
        <f>VLOOKUP(C67,'пр.взвешивания'!D6:I51,2,FALSE)</f>
        <v>Москва Д/Самбо-70</v>
      </c>
      <c r="E67" s="246"/>
      <c r="F67" s="246"/>
      <c r="G67" s="244"/>
      <c r="H67" s="286"/>
      <c r="I67" s="244">
        <v>21</v>
      </c>
      <c r="J67" s="272" t="str">
        <f>VLOOKUP(I67,'пр.взвешивания'!B6:G51,2,FALSE)</f>
        <v>НАЗМЫШЕВА Алмагуль  Тлеубаевна</v>
      </c>
      <c r="K67" s="272" t="str">
        <f>VLOOKUP(J67,'пр.взвешивания'!C6:H51,2,FALSE)</f>
        <v>16.07.88 кмс</v>
      </c>
      <c r="L67" s="272" t="str">
        <f>VLOOKUP(K67,'пр.взвешивания'!D6:I51,2,FALSE)</f>
        <v>Москва Д/Самбо-70</v>
      </c>
      <c r="M67" s="246"/>
      <c r="N67" s="246"/>
      <c r="O67" s="244"/>
      <c r="P67" s="286"/>
      <c r="Q67" s="4"/>
      <c r="R67" s="4"/>
      <c r="S67" s="4"/>
    </row>
    <row r="68" spans="1:19" ht="12.75">
      <c r="A68" s="244"/>
      <c r="B68" s="276"/>
      <c r="C68" s="276"/>
      <c r="D68" s="276"/>
      <c r="E68" s="246"/>
      <c r="F68" s="246"/>
      <c r="G68" s="244"/>
      <c r="H68" s="286"/>
      <c r="I68" s="244"/>
      <c r="J68" s="276"/>
      <c r="K68" s="276"/>
      <c r="L68" s="276"/>
      <c r="M68" s="246"/>
      <c r="N68" s="246"/>
      <c r="O68" s="244"/>
      <c r="P68" s="286"/>
      <c r="Q68" s="4"/>
      <c r="R68" s="4"/>
      <c r="S68" s="4"/>
    </row>
    <row r="69" spans="1:19" ht="12.75">
      <c r="A69" s="248">
        <v>8</v>
      </c>
      <c r="B69" s="272" t="str">
        <f>VLOOKUP(A69,'пр.взвешивания'!B6:G515,2,FALSE)</f>
        <v>СИНЕВА Дарья Викторовна</v>
      </c>
      <c r="C69" s="272" t="str">
        <f>VLOOKUP(B69,'пр.взвешивания'!C6:H515,2,FALSE)</f>
        <v>12.08.90 кмс</v>
      </c>
      <c r="D69" s="272" t="str">
        <f>VLOOKUP(C69,'пр.взвешивания'!D6:I515,2,FALSE)</f>
        <v>ПФО Пензенская ВС</v>
      </c>
      <c r="E69" s="274"/>
      <c r="F69" s="274"/>
      <c r="G69" s="248"/>
      <c r="H69" s="287"/>
      <c r="I69" s="248">
        <v>20</v>
      </c>
      <c r="J69" s="272" t="str">
        <f>VLOOKUP(I69,'пр.взвешивания'!B6:G51,2,FALSE)</f>
        <v>МИХАЙЛЫЧЕВА Мария Александровна</v>
      </c>
      <c r="K69" s="272" t="str">
        <f>VLOOKUP(J69,'пр.взвешивания'!C6:H51,2,FALSE)</f>
        <v>02.06.92 кмс</v>
      </c>
      <c r="L69" s="272" t="str">
        <f>VLOOKUP(K69,'пр.взвешивания'!D6:I51,2,FALSE)</f>
        <v>ПФО Нижегородская Кстово ПР</v>
      </c>
      <c r="M69" s="274"/>
      <c r="N69" s="274"/>
      <c r="O69" s="248"/>
      <c r="P69" s="287"/>
      <c r="Q69" s="4"/>
      <c r="R69" s="4"/>
      <c r="S69" s="4"/>
    </row>
    <row r="70" spans="1:19" ht="18" customHeight="1" thickBot="1">
      <c r="A70" s="271"/>
      <c r="B70" s="273"/>
      <c r="C70" s="273"/>
      <c r="D70" s="273"/>
      <c r="E70" s="275"/>
      <c r="F70" s="275"/>
      <c r="G70" s="271"/>
      <c r="H70" s="300"/>
      <c r="I70" s="271"/>
      <c r="J70" s="273"/>
      <c r="K70" s="273"/>
      <c r="L70" s="273"/>
      <c r="M70" s="275"/>
      <c r="N70" s="275"/>
      <c r="O70" s="271"/>
      <c r="P70" s="300"/>
      <c r="Q70" s="4"/>
      <c r="R70" s="4"/>
      <c r="S70" s="4"/>
    </row>
    <row r="71" spans="1:19" ht="14.25" customHeight="1">
      <c r="A71" s="297">
        <v>7</v>
      </c>
      <c r="B71" s="272" t="str">
        <f>VLOOKUP(A71,'пр.взвешивания'!B6:G51,2,FALSE)</f>
        <v>ТАНЫГИНА Наталья Андреевна</v>
      </c>
      <c r="C71" s="272" t="str">
        <f>VLOOKUP(B71,'пр.взвешивания'!C6:H51,2,FALSE)</f>
        <v>23.03.92 кмс</v>
      </c>
      <c r="D71" s="272" t="str">
        <f>VLOOKUP(C71,'пр.взвешивания'!D6:I51,2,FALSE)</f>
        <v>ПФО Нижегородская Кстово ПР</v>
      </c>
      <c r="E71" s="297" t="s">
        <v>27</v>
      </c>
      <c r="F71" s="295"/>
      <c r="G71" s="297"/>
      <c r="H71" s="298"/>
      <c r="I71" s="297">
        <v>19</v>
      </c>
      <c r="J71" s="272" t="str">
        <f>VLOOKUP(I71,'пр.взвешивания'!B6:G51,2,FALSE)</f>
        <v>РЫЖОВА Ксения Андреевна</v>
      </c>
      <c r="K71" s="272" t="str">
        <f>VLOOKUP(J71,'пр.взвешивания'!C6:H51,2,FALSE)</f>
        <v>06.11.91 мс</v>
      </c>
      <c r="L71" s="272" t="str">
        <f>VLOOKUP(K71,'пр.взвешивания'!D6:I51,2,FALSE)</f>
        <v>Москва МО</v>
      </c>
      <c r="M71" s="297" t="s">
        <v>27</v>
      </c>
      <c r="N71" s="295"/>
      <c r="O71" s="297"/>
      <c r="P71" s="298"/>
      <c r="Q71" s="4"/>
      <c r="R71" s="4"/>
      <c r="S71" s="4"/>
    </row>
    <row r="72" spans="1:19" ht="12.75">
      <c r="A72" s="252"/>
      <c r="B72" s="276"/>
      <c r="C72" s="276"/>
      <c r="D72" s="276"/>
      <c r="E72" s="252"/>
      <c r="F72" s="296"/>
      <c r="G72" s="252"/>
      <c r="H72" s="299"/>
      <c r="I72" s="252"/>
      <c r="J72" s="276"/>
      <c r="K72" s="276"/>
      <c r="L72" s="276"/>
      <c r="M72" s="252"/>
      <c r="N72" s="296"/>
      <c r="O72" s="252"/>
      <c r="P72" s="299"/>
      <c r="Q72" s="4"/>
      <c r="R72" s="4"/>
      <c r="S72" s="4"/>
    </row>
    <row r="73" spans="1:19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4"/>
      <c r="R73" s="4"/>
      <c r="S73" s="4"/>
    </row>
    <row r="74" spans="1:19" ht="12.75" customHeight="1">
      <c r="A74" s="54" t="s">
        <v>37</v>
      </c>
      <c r="B74" s="6" t="s">
        <v>13</v>
      </c>
      <c r="C74" s="6"/>
      <c r="D74" s="6"/>
      <c r="E74" s="55">
        <f>HYPERLINK('пр.взвешивания'!E51)</f>
      </c>
      <c r="F74" s="6"/>
      <c r="G74" s="6"/>
      <c r="H74" s="6"/>
      <c r="I74" s="54" t="s">
        <v>41</v>
      </c>
      <c r="J74" s="6" t="s">
        <v>13</v>
      </c>
      <c r="K74" s="6"/>
      <c r="L74" s="6"/>
      <c r="M74" s="55">
        <f>HYPERLINK('пр.взвешивания'!N51)</f>
      </c>
      <c r="N74" s="6"/>
      <c r="O74" s="6"/>
      <c r="P74" s="6"/>
      <c r="Q74" s="4"/>
      <c r="R74" s="4"/>
      <c r="S74" s="4"/>
    </row>
    <row r="75" spans="1:19" ht="12.75">
      <c r="A75" s="244" t="s">
        <v>0</v>
      </c>
      <c r="B75" s="244" t="s">
        <v>1</v>
      </c>
      <c r="C75" s="244" t="s">
        <v>2</v>
      </c>
      <c r="D75" s="244" t="s">
        <v>3</v>
      </c>
      <c r="E75" s="244" t="s">
        <v>9</v>
      </c>
      <c r="F75" s="244" t="s">
        <v>10</v>
      </c>
      <c r="G75" s="244" t="s">
        <v>11</v>
      </c>
      <c r="H75" s="286" t="s">
        <v>12</v>
      </c>
      <c r="I75" s="244" t="s">
        <v>0</v>
      </c>
      <c r="J75" s="244" t="s">
        <v>1</v>
      </c>
      <c r="K75" s="244" t="s">
        <v>2</v>
      </c>
      <c r="L75" s="244" t="s">
        <v>3</v>
      </c>
      <c r="M75" s="244" t="s">
        <v>9</v>
      </c>
      <c r="N75" s="244" t="s">
        <v>10</v>
      </c>
      <c r="O75" s="244" t="s">
        <v>11</v>
      </c>
      <c r="P75" s="286" t="s">
        <v>12</v>
      </c>
      <c r="Q75" s="4"/>
      <c r="R75" s="4"/>
      <c r="S75" s="4"/>
    </row>
    <row r="76" spans="1:19" ht="13.5" thickBot="1">
      <c r="A76" s="248"/>
      <c r="B76" s="248"/>
      <c r="C76" s="248"/>
      <c r="D76" s="248"/>
      <c r="E76" s="248"/>
      <c r="F76" s="248"/>
      <c r="G76" s="248"/>
      <c r="H76" s="287"/>
      <c r="I76" s="248"/>
      <c r="J76" s="248"/>
      <c r="K76" s="248"/>
      <c r="L76" s="248"/>
      <c r="M76" s="248"/>
      <c r="N76" s="248"/>
      <c r="O76" s="248"/>
      <c r="P76" s="287"/>
      <c r="Q76" s="4"/>
      <c r="R76" s="4"/>
      <c r="S76" s="4"/>
    </row>
    <row r="77" spans="1:19" ht="12.75">
      <c r="A77" s="244">
        <v>10</v>
      </c>
      <c r="B77" s="272" t="str">
        <f>VLOOKUP(A77,'пр.взвешивания'!B6:G51,2,FALSE)</f>
        <v>ЗАХАРОВА Агния Сергеевна</v>
      </c>
      <c r="C77" s="272" t="str">
        <f>VLOOKUP(B77,'пр.взвешивания'!C6:H51,2,FALSE)</f>
        <v>09.10.92 кмс</v>
      </c>
      <c r="D77" s="272" t="str">
        <f>VLOOKUP(C77,'пр.взвешивания'!D6:I51,2,FALSE)</f>
        <v>ПФО Нижегородская Кстово ПР</v>
      </c>
      <c r="E77" s="246"/>
      <c r="F77" s="246"/>
      <c r="G77" s="244"/>
      <c r="H77" s="286"/>
      <c r="I77" s="288">
        <v>22</v>
      </c>
      <c r="J77" s="290" t="str">
        <f>VLOOKUP(I77,'пр.взвешивания'!B6:G51,2,FALSE)</f>
        <v>ТУЧКОВА Мария Владимировна</v>
      </c>
      <c r="K77" s="290" t="str">
        <f>VLOOKUP(J77,'пр.взвешивания'!C6:H51,2,FALSE)</f>
        <v>07.05.88 кмс</v>
      </c>
      <c r="L77" s="290" t="str">
        <f>VLOOKUP(K77,'пр.взвешивания'!D6:I51,2,FALSE)</f>
        <v>ЦФО Москва</v>
      </c>
      <c r="M77" s="291"/>
      <c r="N77" s="291"/>
      <c r="O77" s="292"/>
      <c r="P77" s="293"/>
      <c r="Q77" s="4"/>
      <c r="R77" s="4"/>
      <c r="S77" s="4"/>
    </row>
    <row r="78" spans="1:19" ht="12.75">
      <c r="A78" s="244"/>
      <c r="B78" s="276"/>
      <c r="C78" s="276"/>
      <c r="D78" s="276"/>
      <c r="E78" s="246"/>
      <c r="F78" s="246"/>
      <c r="G78" s="244"/>
      <c r="H78" s="286"/>
      <c r="I78" s="289"/>
      <c r="J78" s="276"/>
      <c r="K78" s="276"/>
      <c r="L78" s="276"/>
      <c r="M78" s="246"/>
      <c r="N78" s="246"/>
      <c r="O78" s="244"/>
      <c r="P78" s="294"/>
      <c r="Q78" s="4"/>
      <c r="R78" s="4"/>
      <c r="S78" s="4"/>
    </row>
    <row r="79" spans="1:19" ht="12.75">
      <c r="A79" s="248">
        <v>11</v>
      </c>
      <c r="B79" s="272" t="str">
        <f>VLOOKUP(A79,'пр.взвешивания'!B6:G51,2,FALSE)</f>
        <v>ФРОЛОВА Екатерина Михайловна</v>
      </c>
      <c r="C79" s="272" t="str">
        <f>VLOOKUP(B79,'пр.взвешивания'!C6:H51,2,FALSE)</f>
        <v>07.09.88 кмс</v>
      </c>
      <c r="D79" s="272" t="str">
        <f>VLOOKUP(C79,'пр.взвешивания'!D6:I51,2,FALSE)</f>
        <v>СФО Иркутская Усть-Илимск МО</v>
      </c>
      <c r="E79" s="274"/>
      <c r="F79" s="274"/>
      <c r="G79" s="248"/>
      <c r="H79" s="287"/>
      <c r="I79" s="284">
        <v>23</v>
      </c>
      <c r="J79" s="272" t="str">
        <f>VLOOKUP(I79,'пр.взвешивания'!B6:G51,2,FALSE)</f>
        <v>ВАЛЕЕВА Лилия Ривгатовна</v>
      </c>
      <c r="K79" s="272" t="str">
        <f>VLOOKUP(J79,'пр.взвешивания'!C6:H51,2,FALSE)</f>
        <v>20.11.88 мс</v>
      </c>
      <c r="L79" s="272" t="str">
        <f>VLOOKUP(K79,'пр.взвешивания'!D6:I51,2,FALSE)</f>
        <v>ПФО Ульяновская Дмитровград</v>
      </c>
      <c r="M79" s="274"/>
      <c r="N79" s="274"/>
      <c r="O79" s="248"/>
      <c r="P79" s="282"/>
      <c r="Q79" s="4"/>
      <c r="R79" s="4"/>
      <c r="S79" s="4"/>
    </row>
    <row r="80" spans="1:19" ht="13.5" thickBot="1">
      <c r="A80" s="271"/>
      <c r="B80" s="273"/>
      <c r="C80" s="273"/>
      <c r="D80" s="273"/>
      <c r="E80" s="275"/>
      <c r="F80" s="275"/>
      <c r="G80" s="271"/>
      <c r="H80" s="300"/>
      <c r="I80" s="285"/>
      <c r="J80" s="273"/>
      <c r="K80" s="273"/>
      <c r="L80" s="273"/>
      <c r="M80" s="275"/>
      <c r="N80" s="275"/>
      <c r="O80" s="271"/>
      <c r="P80" s="283"/>
      <c r="Q80" s="4"/>
      <c r="R80" s="4"/>
      <c r="S80" s="4"/>
    </row>
    <row r="81" spans="1:19" ht="12.75">
      <c r="A81" s="297">
        <v>12</v>
      </c>
      <c r="B81" s="301" t="str">
        <f>VLOOKUP(A81,'пр.взвешивания'!B6:G51,2,FALSE)</f>
        <v>ЛОПТУНОВА Елена Александровна</v>
      </c>
      <c r="C81" s="301" t="str">
        <f>VLOOKUP(B81,'пр.взвешивания'!C6:H51,2,FALSE)</f>
        <v>30.03.91 мс</v>
      </c>
      <c r="D81" s="301" t="str">
        <f>VLOOKUP(C81,'пр.взвешивания'!D6:I51,2,FALSE)</f>
        <v>ЦФО Рязанская Рязань Д</v>
      </c>
      <c r="E81" s="297" t="s">
        <v>27</v>
      </c>
      <c r="F81" s="295"/>
      <c r="G81" s="297"/>
      <c r="H81" s="298"/>
      <c r="I81" s="256"/>
      <c r="J81" s="281"/>
      <c r="K81" s="217"/>
      <c r="L81" s="217"/>
      <c r="M81" s="256"/>
      <c r="N81" s="218"/>
      <c r="O81" s="256"/>
      <c r="P81" s="256"/>
      <c r="Q81" s="4"/>
      <c r="R81" s="4"/>
      <c r="S81" s="4"/>
    </row>
    <row r="82" spans="1:19" ht="12.75">
      <c r="A82" s="252"/>
      <c r="B82" s="276"/>
      <c r="C82" s="276"/>
      <c r="D82" s="276"/>
      <c r="E82" s="252"/>
      <c r="F82" s="296"/>
      <c r="G82" s="252"/>
      <c r="H82" s="299"/>
      <c r="I82" s="256"/>
      <c r="J82" s="216"/>
      <c r="K82" s="218"/>
      <c r="L82" s="218"/>
      <c r="M82" s="256"/>
      <c r="N82" s="218"/>
      <c r="O82" s="256"/>
      <c r="P82" s="256"/>
      <c r="Q82" s="4"/>
      <c r="R82" s="4"/>
      <c r="S82" s="4"/>
    </row>
    <row r="83" spans="1:19" ht="15.75">
      <c r="A83" s="54" t="s">
        <v>37</v>
      </c>
      <c r="B83" s="6" t="s">
        <v>14</v>
      </c>
      <c r="C83" s="21"/>
      <c r="D83" s="21"/>
      <c r="E83" s="55">
        <f>HYPERLINK('пр.взвешивания'!E51)</f>
      </c>
      <c r="F83" s="7"/>
      <c r="G83" s="7"/>
      <c r="H83" s="7"/>
      <c r="I83" s="79"/>
      <c r="J83" s="36"/>
      <c r="K83" s="80"/>
      <c r="L83" s="80"/>
      <c r="M83" s="81"/>
      <c r="N83" s="19"/>
      <c r="O83" s="19"/>
      <c r="P83" s="19"/>
      <c r="Q83" s="4"/>
      <c r="R83" s="4"/>
      <c r="S83" s="4"/>
    </row>
    <row r="84" spans="1:19" ht="12.75">
      <c r="A84" s="244">
        <v>10</v>
      </c>
      <c r="B84" s="272" t="str">
        <f>VLOOKUP(A84,'пр.взвешивания'!B6:G51,2,FALSE)</f>
        <v>ЗАХАРОВА Агния Сергеевна</v>
      </c>
      <c r="C84" s="272" t="str">
        <f>VLOOKUP(B84,'пр.взвешивания'!C6:H51,2,FALSE)</f>
        <v>09.10.92 кмс</v>
      </c>
      <c r="D84" s="272" t="str">
        <f>VLOOKUP(C84,'пр.взвешивания'!D6:I51,2,FALSE)</f>
        <v>ПФО Нижегородская Кстово ПР</v>
      </c>
      <c r="E84" s="246"/>
      <c r="F84" s="246"/>
      <c r="G84" s="244"/>
      <c r="H84" s="286"/>
      <c r="I84" s="256"/>
      <c r="J84" s="281"/>
      <c r="K84" s="217"/>
      <c r="L84" s="217"/>
      <c r="M84" s="218"/>
      <c r="N84" s="218"/>
      <c r="O84" s="256"/>
      <c r="P84" s="256"/>
      <c r="Q84" s="4"/>
      <c r="R84" s="4"/>
      <c r="S84" s="4"/>
    </row>
    <row r="85" spans="1:19" ht="12.75">
      <c r="A85" s="244"/>
      <c r="B85" s="276"/>
      <c r="C85" s="276"/>
      <c r="D85" s="276"/>
      <c r="E85" s="246"/>
      <c r="F85" s="246"/>
      <c r="G85" s="244"/>
      <c r="H85" s="286"/>
      <c r="I85" s="256"/>
      <c r="J85" s="216"/>
      <c r="K85" s="218"/>
      <c r="L85" s="218"/>
      <c r="M85" s="218"/>
      <c r="N85" s="218"/>
      <c r="O85" s="256"/>
      <c r="P85" s="256"/>
      <c r="Q85" s="4"/>
      <c r="R85" s="4"/>
      <c r="S85" s="4"/>
    </row>
    <row r="86" spans="1:16" ht="12.75">
      <c r="A86" s="248">
        <v>12</v>
      </c>
      <c r="B86" s="272" t="str">
        <f>VLOOKUP(A86,'пр.взвешивания'!B6:G51,2,FALSE)</f>
        <v>ЛОПТУНОВА Елена Александровна</v>
      </c>
      <c r="C86" s="272" t="str">
        <f>VLOOKUP(B86,'пр.взвешивания'!C6:H51,2,FALSE)</f>
        <v>30.03.91 мс</v>
      </c>
      <c r="D86" s="272" t="str">
        <f>VLOOKUP(C86,'пр.взвешивания'!D6:I51,2,FALSE)</f>
        <v>ЦФО Рязанская Рязань Д</v>
      </c>
      <c r="E86" s="274"/>
      <c r="F86" s="274"/>
      <c r="G86" s="248"/>
      <c r="H86" s="287"/>
      <c r="I86" s="256"/>
      <c r="J86" s="281"/>
      <c r="K86" s="217"/>
      <c r="L86" s="217"/>
      <c r="M86" s="218"/>
      <c r="N86" s="218"/>
      <c r="O86" s="256"/>
      <c r="P86" s="256"/>
    </row>
    <row r="87" spans="1:16" ht="13.5" thickBot="1">
      <c r="A87" s="271"/>
      <c r="B87" s="273"/>
      <c r="C87" s="273"/>
      <c r="D87" s="273"/>
      <c r="E87" s="275"/>
      <c r="F87" s="275"/>
      <c r="G87" s="271"/>
      <c r="H87" s="300"/>
      <c r="I87" s="256"/>
      <c r="J87" s="216"/>
      <c r="K87" s="218"/>
      <c r="L87" s="218"/>
      <c r="M87" s="218"/>
      <c r="N87" s="218"/>
      <c r="O87" s="256"/>
      <c r="P87" s="256"/>
    </row>
    <row r="88" spans="1:16" ht="12.75">
      <c r="A88" s="297">
        <v>11</v>
      </c>
      <c r="B88" s="301" t="str">
        <f>VLOOKUP(A88,'пр.взвешивания'!B6:G51,2,FALSE)</f>
        <v>ФРОЛОВА Екатерина Михайловна</v>
      </c>
      <c r="C88" s="301" t="str">
        <f>VLOOKUP(B88,'пр.взвешивания'!C6:H51,2,FALSE)</f>
        <v>07.09.88 кмс</v>
      </c>
      <c r="D88" s="301" t="str">
        <f>VLOOKUP(C88,'пр.взвешивания'!D6:I51,2,FALSE)</f>
        <v>СФО Иркутская Усть-Илимск МО</v>
      </c>
      <c r="E88" s="297" t="s">
        <v>27</v>
      </c>
      <c r="F88" s="295"/>
      <c r="G88" s="297"/>
      <c r="H88" s="298"/>
      <c r="I88" s="256"/>
      <c r="J88" s="281"/>
      <c r="K88" s="217"/>
      <c r="L88" s="217"/>
      <c r="M88" s="256"/>
      <c r="N88" s="218"/>
      <c r="O88" s="256"/>
      <c r="P88" s="256"/>
    </row>
    <row r="89" spans="1:16" ht="12.75">
      <c r="A89" s="252"/>
      <c r="B89" s="276"/>
      <c r="C89" s="276"/>
      <c r="D89" s="276"/>
      <c r="E89" s="252"/>
      <c r="F89" s="296"/>
      <c r="G89" s="252"/>
      <c r="H89" s="299"/>
      <c r="I89" s="256"/>
      <c r="J89" s="216"/>
      <c r="K89" s="218"/>
      <c r="L89" s="218"/>
      <c r="M89" s="256"/>
      <c r="N89" s="218"/>
      <c r="O89" s="256"/>
      <c r="P89" s="256"/>
    </row>
    <row r="90" spans="1:16" ht="15.75">
      <c r="A90" s="54" t="s">
        <v>37</v>
      </c>
      <c r="B90" s="6" t="s">
        <v>15</v>
      </c>
      <c r="C90" s="21"/>
      <c r="D90" s="21"/>
      <c r="E90" s="55">
        <f>HYPERLINK('пр.взвешивания'!E51)</f>
      </c>
      <c r="F90" s="7"/>
      <c r="G90" s="7"/>
      <c r="H90" s="7"/>
      <c r="I90" s="79"/>
      <c r="J90" s="36"/>
      <c r="K90" s="80"/>
      <c r="L90" s="80"/>
      <c r="M90" s="81"/>
      <c r="N90" s="19"/>
      <c r="O90" s="19"/>
      <c r="P90" s="19"/>
    </row>
    <row r="91" spans="1:16" ht="12.75">
      <c r="A91" s="244">
        <v>12</v>
      </c>
      <c r="B91" s="272" t="str">
        <f>VLOOKUP(A91,'пр.взвешивания'!B6:G51,2,FALSE)</f>
        <v>ЛОПТУНОВА Елена Александровна</v>
      </c>
      <c r="C91" s="272" t="str">
        <f>VLOOKUP(B91,'пр.взвешивания'!C6:H51,2,FALSE)</f>
        <v>30.03.91 мс</v>
      </c>
      <c r="D91" s="272" t="str">
        <f>VLOOKUP(C91,'пр.взвешивания'!D6:I51,2,FALSE)</f>
        <v>ЦФО Рязанская Рязань Д</v>
      </c>
      <c r="E91" s="246"/>
      <c r="F91" s="246"/>
      <c r="G91" s="244"/>
      <c r="H91" s="286"/>
      <c r="I91" s="256"/>
      <c r="J91" s="281"/>
      <c r="K91" s="217"/>
      <c r="L91" s="217"/>
      <c r="M91" s="218"/>
      <c r="N91" s="218"/>
      <c r="O91" s="256"/>
      <c r="P91" s="256"/>
    </row>
    <row r="92" spans="1:16" ht="12.75">
      <c r="A92" s="244"/>
      <c r="B92" s="276"/>
      <c r="C92" s="276"/>
      <c r="D92" s="276"/>
      <c r="E92" s="246"/>
      <c r="F92" s="246"/>
      <c r="G92" s="244"/>
      <c r="H92" s="286"/>
      <c r="I92" s="256"/>
      <c r="J92" s="216"/>
      <c r="K92" s="218"/>
      <c r="L92" s="218"/>
      <c r="M92" s="218"/>
      <c r="N92" s="218"/>
      <c r="O92" s="256"/>
      <c r="P92" s="256"/>
    </row>
    <row r="93" spans="1:16" ht="12.75">
      <c r="A93" s="248">
        <v>11</v>
      </c>
      <c r="B93" s="272" t="str">
        <f>VLOOKUP(A93,'пр.взвешивания'!B6:G51,2,FALSE)</f>
        <v>ФРОЛОВА Екатерина Михайловна</v>
      </c>
      <c r="C93" s="272" t="str">
        <f>VLOOKUP(B93,'пр.взвешивания'!C6:H51,2,FALSE)</f>
        <v>07.09.88 кмс</v>
      </c>
      <c r="D93" s="272" t="str">
        <f>VLOOKUP(C93,'пр.взвешивания'!D6:I51,2,FALSE)</f>
        <v>СФО Иркутская Усть-Илимск МО</v>
      </c>
      <c r="E93" s="274"/>
      <c r="F93" s="274"/>
      <c r="G93" s="248"/>
      <c r="H93" s="287"/>
      <c r="I93" s="256"/>
      <c r="J93" s="281"/>
      <c r="K93" s="217"/>
      <c r="L93" s="217"/>
      <c r="M93" s="218"/>
      <c r="N93" s="218"/>
      <c r="O93" s="256"/>
      <c r="P93" s="256"/>
    </row>
    <row r="94" spans="1:16" ht="13.5" thickBot="1">
      <c r="A94" s="271"/>
      <c r="B94" s="273"/>
      <c r="C94" s="273"/>
      <c r="D94" s="273"/>
      <c r="E94" s="275"/>
      <c r="F94" s="275"/>
      <c r="G94" s="271"/>
      <c r="H94" s="300"/>
      <c r="I94" s="256"/>
      <c r="J94" s="216"/>
      <c r="K94" s="218"/>
      <c r="L94" s="218"/>
      <c r="M94" s="218"/>
      <c r="N94" s="218"/>
      <c r="O94" s="256"/>
      <c r="P94" s="256"/>
    </row>
    <row r="95" spans="1:16" ht="12.75">
      <c r="A95" s="297">
        <v>10</v>
      </c>
      <c r="B95" s="301" t="str">
        <f>VLOOKUP(A95,'пр.взвешивания'!B6:G51,2,FALSE)</f>
        <v>ЗАХАРОВА Агния Сергеевна</v>
      </c>
      <c r="C95" s="301" t="str">
        <f>VLOOKUP(B95,'пр.взвешивания'!C6:H51,2,FALSE)</f>
        <v>09.10.92 кмс</v>
      </c>
      <c r="D95" s="301" t="str">
        <f>VLOOKUP(C95,'пр.взвешивания'!D6:I51,2,FALSE)</f>
        <v>ПФО Нижегородская Кстово ПР</v>
      </c>
      <c r="E95" s="297" t="s">
        <v>27</v>
      </c>
      <c r="F95" s="295"/>
      <c r="G95" s="297"/>
      <c r="H95" s="298"/>
      <c r="I95" s="256"/>
      <c r="J95" s="281"/>
      <c r="K95" s="217"/>
      <c r="L95" s="217"/>
      <c r="M95" s="256"/>
      <c r="N95" s="218"/>
      <c r="O95" s="256"/>
      <c r="P95" s="256"/>
    </row>
    <row r="96" spans="1:16" ht="12.75">
      <c r="A96" s="252"/>
      <c r="B96" s="276"/>
      <c r="C96" s="276"/>
      <c r="D96" s="276"/>
      <c r="E96" s="252"/>
      <c r="F96" s="296"/>
      <c r="G96" s="252"/>
      <c r="H96" s="299"/>
      <c r="I96" s="256"/>
      <c r="J96" s="216"/>
      <c r="K96" s="218"/>
      <c r="L96" s="218"/>
      <c r="M96" s="256"/>
      <c r="N96" s="218"/>
      <c r="O96" s="256"/>
      <c r="P96" s="256"/>
    </row>
    <row r="97" spans="1:16" ht="204" customHeight="1">
      <c r="A97" s="7"/>
      <c r="B97" s="7"/>
      <c r="C97" s="7"/>
      <c r="D97" s="7"/>
      <c r="E97" s="7"/>
      <c r="F97" s="7"/>
      <c r="G97" s="7"/>
      <c r="H97" s="7"/>
      <c r="I97" s="19"/>
      <c r="J97" s="19"/>
      <c r="K97" s="19"/>
      <c r="L97" s="19"/>
      <c r="M97" s="19"/>
      <c r="N97" s="19"/>
      <c r="O97" s="19"/>
      <c r="P97" s="19"/>
    </row>
    <row r="98" spans="1:16" ht="12.75">
      <c r="A98" s="280" t="s">
        <v>26</v>
      </c>
      <c r="B98" s="280"/>
      <c r="C98" s="280"/>
      <c r="D98" s="280"/>
      <c r="E98" s="280"/>
      <c r="F98" s="280"/>
      <c r="G98" s="280"/>
      <c r="H98" s="280"/>
      <c r="I98" s="280" t="s">
        <v>26</v>
      </c>
      <c r="J98" s="280"/>
      <c r="K98" s="280"/>
      <c r="L98" s="280"/>
      <c r="M98" s="280"/>
      <c r="N98" s="280"/>
      <c r="O98" s="280"/>
      <c r="P98" s="280"/>
    </row>
    <row r="99" spans="1:16" ht="12.75">
      <c r="A99" s="82" t="s">
        <v>52</v>
      </c>
      <c r="B99" s="6" t="s">
        <v>53</v>
      </c>
      <c r="C99" s="6"/>
      <c r="D99" s="6"/>
      <c r="E99" s="82" t="s">
        <v>42</v>
      </c>
      <c r="F99" s="6"/>
      <c r="G99" s="6"/>
      <c r="H99" s="6"/>
      <c r="I99" s="82" t="s">
        <v>54</v>
      </c>
      <c r="J99" s="6" t="s">
        <v>13</v>
      </c>
      <c r="K99" s="6"/>
      <c r="L99" s="6"/>
      <c r="M99" s="82" t="s">
        <v>43</v>
      </c>
      <c r="N99" s="6"/>
      <c r="O99" s="6"/>
      <c r="P99" s="6"/>
    </row>
    <row r="100" spans="1:16" ht="12.75">
      <c r="A100" s="244" t="s">
        <v>0</v>
      </c>
      <c r="B100" s="244" t="s">
        <v>1</v>
      </c>
      <c r="C100" s="244" t="s">
        <v>2</v>
      </c>
      <c r="D100" s="244" t="s">
        <v>3</v>
      </c>
      <c r="E100" s="244" t="s">
        <v>9</v>
      </c>
      <c r="F100" s="244" t="s">
        <v>10</v>
      </c>
      <c r="G100" s="244" t="s">
        <v>11</v>
      </c>
      <c r="H100" s="244" t="s">
        <v>12</v>
      </c>
      <c r="I100" s="244" t="s">
        <v>0</v>
      </c>
      <c r="J100" s="244" t="s">
        <v>1</v>
      </c>
      <c r="K100" s="244" t="s">
        <v>2</v>
      </c>
      <c r="L100" s="244" t="s">
        <v>3</v>
      </c>
      <c r="M100" s="244" t="s">
        <v>9</v>
      </c>
      <c r="N100" s="244" t="s">
        <v>10</v>
      </c>
      <c r="O100" s="244" t="s">
        <v>11</v>
      </c>
      <c r="P100" s="244" t="s">
        <v>12</v>
      </c>
    </row>
    <row r="101" spans="1:16" ht="12.75">
      <c r="A101" s="248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</row>
    <row r="102" spans="1:16" ht="12.75">
      <c r="A102" s="278" t="s">
        <v>44</v>
      </c>
      <c r="B102" s="272" t="e">
        <f>VLOOKUP(A102,'пр.взвешивания'!B6:G51,2,FALSE)</f>
        <v>#N/A</v>
      </c>
      <c r="C102" s="272" t="e">
        <f>VLOOKUP(B102,'пр.взвешивания'!C24:H69,2,FALSE)</f>
        <v>#N/A</v>
      </c>
      <c r="D102" s="272" t="e">
        <f>VLOOKUP(C102,'пр.взвешивания'!D24:I69,2,FALSE)</f>
        <v>#N/A</v>
      </c>
      <c r="E102" s="246"/>
      <c r="F102" s="250"/>
      <c r="G102" s="251"/>
      <c r="H102" s="244"/>
      <c r="I102" s="278" t="s">
        <v>45</v>
      </c>
      <c r="J102" s="272" t="e">
        <f>VLOOKUP(I102,'пр.взвешивания'!B6:G51,2,FALSE)</f>
        <v>#N/A</v>
      </c>
      <c r="K102" s="272" t="e">
        <f>VLOOKUP(J102,'пр.взвешивания'!C6:H51,2,FALSE)</f>
        <v>#N/A</v>
      </c>
      <c r="L102" s="272" t="e">
        <f>VLOOKUP(K102,'пр.взвешивания'!D6:I51,2,FALSE)</f>
        <v>#N/A</v>
      </c>
      <c r="M102" s="246"/>
      <c r="N102" s="250"/>
      <c r="O102" s="251"/>
      <c r="P102" s="244"/>
    </row>
    <row r="103" spans="1:16" ht="12.75">
      <c r="A103" s="279"/>
      <c r="B103" s="276"/>
      <c r="C103" s="276"/>
      <c r="D103" s="276"/>
      <c r="E103" s="246"/>
      <c r="F103" s="246"/>
      <c r="G103" s="251"/>
      <c r="H103" s="244"/>
      <c r="I103" s="279"/>
      <c r="J103" s="276"/>
      <c r="K103" s="276"/>
      <c r="L103" s="276"/>
      <c r="M103" s="246"/>
      <c r="N103" s="246"/>
      <c r="O103" s="251"/>
      <c r="P103" s="244"/>
    </row>
    <row r="104" spans="1:16" ht="12.75">
      <c r="A104" s="248" t="s">
        <v>46</v>
      </c>
      <c r="B104" s="272" t="e">
        <f>VLOOKUP(A104,'пр.взвешивания'!B6:G51,2,FALSE)</f>
        <v>#N/A</v>
      </c>
      <c r="C104" s="272" t="e">
        <f>VLOOKUP(B104,'пр.взвешивания'!C24:H69,2,FALSE)</f>
        <v>#N/A</v>
      </c>
      <c r="D104" s="272" t="e">
        <f>VLOOKUP(C104,'пр.взвешивания'!D24:I69,2,FALSE)</f>
        <v>#N/A</v>
      </c>
      <c r="E104" s="274"/>
      <c r="F104" s="274"/>
      <c r="G104" s="248"/>
      <c r="H104" s="248"/>
      <c r="I104" s="248" t="s">
        <v>47</v>
      </c>
      <c r="J104" s="272" t="e">
        <f>VLOOKUP(I104,'пр.взвешивания'!B6:G51,2,FALSE)</f>
        <v>#N/A</v>
      </c>
      <c r="K104" s="272" t="e">
        <f>VLOOKUP(J104,'пр.взвешивания'!C6:H51,2,FALSE)</f>
        <v>#N/A</v>
      </c>
      <c r="L104" s="272" t="e">
        <f>VLOOKUP(K104,'пр.взвешивания'!D6:I51,2,FALSE)</f>
        <v>#N/A</v>
      </c>
      <c r="M104" s="274"/>
      <c r="N104" s="274"/>
      <c r="O104" s="248"/>
      <c r="P104" s="248"/>
    </row>
    <row r="105" spans="1:16" ht="13.5" thickBot="1">
      <c r="A105" s="271"/>
      <c r="B105" s="273"/>
      <c r="C105" s="273"/>
      <c r="D105" s="273"/>
      <c r="E105" s="275"/>
      <c r="F105" s="275"/>
      <c r="G105" s="271"/>
      <c r="H105" s="271"/>
      <c r="I105" s="271"/>
      <c r="J105" s="273"/>
      <c r="K105" s="273"/>
      <c r="L105" s="273"/>
      <c r="M105" s="275"/>
      <c r="N105" s="275"/>
      <c r="O105" s="271"/>
      <c r="P105" s="271"/>
    </row>
    <row r="106" spans="1:16" ht="12.75">
      <c r="A106" s="277" t="s">
        <v>48</v>
      </c>
      <c r="B106" s="272" t="e">
        <f>VLOOKUP(A106,'пр.взвешивания'!B6:G51,2,FALSE)</f>
        <v>#N/A</v>
      </c>
      <c r="C106" s="272" t="e">
        <f>VLOOKUP(B106,'пр.взвешивания'!C28:H73,2,FALSE)</f>
        <v>#N/A</v>
      </c>
      <c r="D106" s="272" t="e">
        <f>VLOOKUP(C106,'пр.взвешивания'!D28:I73,2,FALSE)</f>
        <v>#N/A</v>
      </c>
      <c r="E106" s="246"/>
      <c r="F106" s="250"/>
      <c r="G106" s="251"/>
      <c r="H106" s="244"/>
      <c r="I106" s="277" t="s">
        <v>49</v>
      </c>
      <c r="J106" s="272" t="e">
        <f>VLOOKUP(I106,'пр.взвешивания'!B6:G51,2,FALSE)</f>
        <v>#N/A</v>
      </c>
      <c r="K106" s="272" t="e">
        <f>VLOOKUP(J106,'пр.взвешивания'!C6:H51,2,FALSE)</f>
        <v>#N/A</v>
      </c>
      <c r="L106" s="272" t="e">
        <f>VLOOKUP(K106,'пр.взвешивания'!D6:I51,2,FALSE)</f>
        <v>#N/A</v>
      </c>
      <c r="M106" s="246"/>
      <c r="N106" s="250"/>
      <c r="O106" s="251"/>
      <c r="P106" s="244"/>
    </row>
    <row r="107" spans="1:16" ht="12.75">
      <c r="A107" s="252"/>
      <c r="B107" s="276"/>
      <c r="C107" s="276"/>
      <c r="D107" s="276"/>
      <c r="E107" s="246"/>
      <c r="F107" s="246"/>
      <c r="G107" s="251"/>
      <c r="H107" s="244"/>
      <c r="I107" s="252"/>
      <c r="J107" s="276"/>
      <c r="K107" s="276"/>
      <c r="L107" s="276"/>
      <c r="M107" s="246"/>
      <c r="N107" s="246"/>
      <c r="O107" s="251"/>
      <c r="P107" s="244"/>
    </row>
    <row r="108" spans="1:16" ht="12.75">
      <c r="A108" s="248" t="s">
        <v>50</v>
      </c>
      <c r="B108" s="272" t="e">
        <f>VLOOKUP(A108,'пр.взвешивания'!B6:G512,FALSE)</f>
        <v>#N/A</v>
      </c>
      <c r="C108" s="272" t="e">
        <f>VLOOKUP(B108,'пр.взвешивания'!C28:H73,2,FALSE)</f>
        <v>#N/A</v>
      </c>
      <c r="D108" s="272" t="e">
        <f>VLOOKUP(C108,'пр.взвешивания'!D28:I73,2,FALSE)</f>
        <v>#N/A</v>
      </c>
      <c r="E108" s="274"/>
      <c r="F108" s="274"/>
      <c r="G108" s="248"/>
      <c r="H108" s="248"/>
      <c r="I108" s="248" t="s">
        <v>51</v>
      </c>
      <c r="J108" s="272" t="e">
        <f>VLOOKUP(I108,'пр.взвешивания'!B6:G51,2,FALSE)</f>
        <v>#N/A</v>
      </c>
      <c r="K108" s="272" t="e">
        <f>VLOOKUP(J108,'пр.взвешивания'!C6:H51,2,FALSE)</f>
        <v>#N/A</v>
      </c>
      <c r="L108" s="272" t="e">
        <f>VLOOKUP(K108,'пр.взвешивания'!D6:I51,2,FALSE)</f>
        <v>#N/A</v>
      </c>
      <c r="M108" s="274"/>
      <c r="N108" s="274"/>
      <c r="O108" s="248"/>
      <c r="P108" s="248"/>
    </row>
    <row r="109" spans="1:16" ht="13.5" thickBot="1">
      <c r="A109" s="271"/>
      <c r="B109" s="273"/>
      <c r="C109" s="273"/>
      <c r="D109" s="273"/>
      <c r="E109" s="275"/>
      <c r="F109" s="275"/>
      <c r="G109" s="271"/>
      <c r="H109" s="271"/>
      <c r="I109" s="271"/>
      <c r="J109" s="273"/>
      <c r="K109" s="273"/>
      <c r="L109" s="273"/>
      <c r="M109" s="275"/>
      <c r="N109" s="275"/>
      <c r="O109" s="271"/>
      <c r="P109" s="271"/>
    </row>
    <row r="110" spans="1:16" ht="12.75">
      <c r="A110" s="7" t="s">
        <v>52</v>
      </c>
      <c r="B110" s="6" t="s">
        <v>57</v>
      </c>
      <c r="C110" s="7"/>
      <c r="D110" s="7"/>
      <c r="E110" s="7"/>
      <c r="F110" s="7"/>
      <c r="G110" s="7"/>
      <c r="H110" s="7"/>
      <c r="I110" s="7" t="s">
        <v>54</v>
      </c>
      <c r="J110" s="6" t="s">
        <v>14</v>
      </c>
      <c r="K110" s="7"/>
      <c r="L110" s="7"/>
      <c r="M110" s="7"/>
      <c r="N110" s="7"/>
      <c r="O110" s="7"/>
      <c r="P110" s="7"/>
    </row>
    <row r="111" spans="1:16" ht="12.75">
      <c r="A111" s="278" t="s">
        <v>44</v>
      </c>
      <c r="B111" s="272" t="e">
        <f>VLOOKUP(A111,'пр.взвешивания'!B6:G51,2,FALSE)</f>
        <v>#N/A</v>
      </c>
      <c r="C111" s="272" t="e">
        <f>VLOOKUP(B111,'пр.взвешивания'!C33:H78,2,FALSE)</f>
        <v>#N/A</v>
      </c>
      <c r="D111" s="272" t="e">
        <f>VLOOKUP(C111,'пр.взвешивания'!D33:I78,2,FALSE)</f>
        <v>#N/A</v>
      </c>
      <c r="E111" s="246"/>
      <c r="F111" s="250"/>
      <c r="G111" s="251"/>
      <c r="H111" s="244"/>
      <c r="I111" s="278" t="s">
        <v>45</v>
      </c>
      <c r="J111" s="272" t="e">
        <f>VLOOKUP(I111,'пр.взвешивания'!B6:G51,2,FALSE)</f>
        <v>#N/A</v>
      </c>
      <c r="K111" s="272" t="e">
        <f>VLOOKUP(J111,'пр.взвешивания'!C6:H51,2,FALSE)</f>
        <v>#N/A</v>
      </c>
      <c r="L111" s="272" t="e">
        <f>VLOOKUP(K111,'пр.взвешивания'!D6:I51,2,FALSE)</f>
        <v>#N/A</v>
      </c>
      <c r="M111" s="246"/>
      <c r="N111" s="250"/>
      <c r="O111" s="251"/>
      <c r="P111" s="244"/>
    </row>
    <row r="112" spans="1:16" ht="12.75">
      <c r="A112" s="279"/>
      <c r="B112" s="276"/>
      <c r="C112" s="276"/>
      <c r="D112" s="276"/>
      <c r="E112" s="246"/>
      <c r="F112" s="246"/>
      <c r="G112" s="251"/>
      <c r="H112" s="244"/>
      <c r="I112" s="279"/>
      <c r="J112" s="276"/>
      <c r="K112" s="276"/>
      <c r="L112" s="276"/>
      <c r="M112" s="246"/>
      <c r="N112" s="246"/>
      <c r="O112" s="251"/>
      <c r="P112" s="244"/>
    </row>
    <row r="113" spans="1:16" ht="12.75">
      <c r="A113" s="248" t="s">
        <v>48</v>
      </c>
      <c r="B113" s="272" t="e">
        <f>VLOOKUP(A113,'пр.взвешивания'!B6:G51,2,FALSE)</f>
        <v>#N/A</v>
      </c>
      <c r="C113" s="272" t="e">
        <f>VLOOKUP(B113,'пр.взвешивания'!C33:H78,2,FALSE)</f>
        <v>#N/A</v>
      </c>
      <c r="D113" s="272" t="e">
        <f>VLOOKUP(C113,'пр.взвешивания'!D33:I78,2,FALSE)</f>
        <v>#N/A</v>
      </c>
      <c r="E113" s="274"/>
      <c r="F113" s="274"/>
      <c r="G113" s="248"/>
      <c r="H113" s="248"/>
      <c r="I113" s="248" t="s">
        <v>49</v>
      </c>
      <c r="J113" s="272" t="e">
        <f>VLOOKUP(I113,'пр.взвешивания'!B6:G51,2,FALSE)</f>
        <v>#N/A</v>
      </c>
      <c r="K113" s="272" t="e">
        <f>VLOOKUP(J113,'пр.взвешивания'!C6:H51,2,FALSE)</f>
        <v>#N/A</v>
      </c>
      <c r="L113" s="272" t="e">
        <f>VLOOKUP(K113,'пр.взвешивания'!D6:I51,2,FALSE)</f>
        <v>#N/A</v>
      </c>
      <c r="M113" s="274"/>
      <c r="N113" s="274"/>
      <c r="O113" s="248"/>
      <c r="P113" s="248"/>
    </row>
    <row r="114" spans="1:16" ht="13.5" thickBot="1">
      <c r="A114" s="271"/>
      <c r="B114" s="273"/>
      <c r="C114" s="273"/>
      <c r="D114" s="273"/>
      <c r="E114" s="275"/>
      <c r="F114" s="275"/>
      <c r="G114" s="271"/>
      <c r="H114" s="271"/>
      <c r="I114" s="271"/>
      <c r="J114" s="273"/>
      <c r="K114" s="273"/>
      <c r="L114" s="273"/>
      <c r="M114" s="275"/>
      <c r="N114" s="275"/>
      <c r="O114" s="271"/>
      <c r="P114" s="271"/>
    </row>
    <row r="115" spans="1:16" ht="12.75">
      <c r="A115" s="277" t="s">
        <v>50</v>
      </c>
      <c r="B115" s="272" t="e">
        <f>VLOOKUP(A115,'пр.взвешивания'!B6:G51,2,FALSE)</f>
        <v>#N/A</v>
      </c>
      <c r="C115" s="272" t="e">
        <f>VLOOKUP(B115,'пр.взвешивания'!C37:H82,2,FALSE)</f>
        <v>#N/A</v>
      </c>
      <c r="D115" s="272" t="e">
        <f>VLOOKUP(C115,'пр.взвешивания'!D37:I82,2,FALSE)</f>
        <v>#N/A</v>
      </c>
      <c r="E115" s="246"/>
      <c r="F115" s="250"/>
      <c r="G115" s="251"/>
      <c r="H115" s="244"/>
      <c r="I115" s="277" t="s">
        <v>51</v>
      </c>
      <c r="J115" s="272" t="e">
        <f>VLOOKUP(I115,'пр.взвешивания'!B6:G51,2,FALSE)</f>
        <v>#N/A</v>
      </c>
      <c r="K115" s="272" t="e">
        <f>VLOOKUP(J115,'пр.взвешивания'!C6:H51,2,FALSE)</f>
        <v>#N/A</v>
      </c>
      <c r="L115" s="272" t="e">
        <f>VLOOKUP(K115,'пр.взвешивания'!D6:I51,2,FALSE)</f>
        <v>#N/A</v>
      </c>
      <c r="M115" s="246"/>
      <c r="N115" s="250"/>
      <c r="O115" s="251"/>
      <c r="P115" s="244"/>
    </row>
    <row r="116" spans="1:16" ht="12.75">
      <c r="A116" s="252"/>
      <c r="B116" s="276"/>
      <c r="C116" s="276"/>
      <c r="D116" s="276"/>
      <c r="E116" s="246"/>
      <c r="F116" s="246"/>
      <c r="G116" s="251"/>
      <c r="H116" s="244"/>
      <c r="I116" s="252"/>
      <c r="J116" s="276"/>
      <c r="K116" s="276"/>
      <c r="L116" s="276"/>
      <c r="M116" s="246"/>
      <c r="N116" s="246"/>
      <c r="O116" s="251"/>
      <c r="P116" s="244"/>
    </row>
    <row r="117" spans="1:16" ht="12.75">
      <c r="A117" s="248" t="s">
        <v>46</v>
      </c>
      <c r="B117" s="272" t="e">
        <f>VLOOKUP(A117,'пр.взвешивания'!B6:G51,2,FALSE)</f>
        <v>#N/A</v>
      </c>
      <c r="C117" s="272" t="e">
        <f>VLOOKUP(B117,'пр.взвешивания'!C37:H82,2,FALSE)</f>
        <v>#N/A</v>
      </c>
      <c r="D117" s="272" t="e">
        <f>VLOOKUP(C117,'пр.взвешивания'!D37:I82,2,FALSE)</f>
        <v>#N/A</v>
      </c>
      <c r="E117" s="274"/>
      <c r="F117" s="274"/>
      <c r="G117" s="248"/>
      <c r="H117" s="248"/>
      <c r="I117" s="248" t="s">
        <v>47</v>
      </c>
      <c r="J117" s="272" t="e">
        <f>VLOOKUP(I117,'пр.взвешивания'!B6:G51,2,FALSE)</f>
        <v>#N/A</v>
      </c>
      <c r="K117" s="272" t="e">
        <f>VLOOKUP(J117,'пр.взвешивания'!C6:H51,2,FALSE)</f>
        <v>#N/A</v>
      </c>
      <c r="L117" s="272" t="e">
        <f>VLOOKUP(K117,'пр.взвешивания'!D6:I51,2,FALSE)</f>
        <v>#N/A</v>
      </c>
      <c r="M117" s="274"/>
      <c r="N117" s="274"/>
      <c r="O117" s="248"/>
      <c r="P117" s="248"/>
    </row>
    <row r="118" spans="1:16" ht="13.5" thickBot="1">
      <c r="A118" s="271"/>
      <c r="B118" s="273"/>
      <c r="C118" s="273"/>
      <c r="D118" s="273"/>
      <c r="E118" s="275"/>
      <c r="F118" s="275"/>
      <c r="G118" s="271"/>
      <c r="H118" s="271"/>
      <c r="I118" s="271"/>
      <c r="J118" s="273"/>
      <c r="K118" s="273"/>
      <c r="L118" s="273"/>
      <c r="M118" s="275"/>
      <c r="N118" s="275"/>
      <c r="O118" s="271"/>
      <c r="P118" s="271"/>
    </row>
    <row r="121" spans="1:16" ht="12.75">
      <c r="A121" s="82" t="s">
        <v>55</v>
      </c>
      <c r="B121" s="6" t="s">
        <v>53</v>
      </c>
      <c r="C121" s="6"/>
      <c r="D121" s="6"/>
      <c r="E121" s="82" t="s">
        <v>42</v>
      </c>
      <c r="F121" s="6"/>
      <c r="G121" s="6"/>
      <c r="H121" s="6"/>
      <c r="I121" s="82" t="s">
        <v>56</v>
      </c>
      <c r="J121" s="6" t="s">
        <v>13</v>
      </c>
      <c r="K121" s="6"/>
      <c r="L121" s="6"/>
      <c r="M121" s="82" t="s">
        <v>43</v>
      </c>
      <c r="N121" s="6"/>
      <c r="O121" s="6"/>
      <c r="P121" s="6"/>
    </row>
    <row r="122" spans="1:16" ht="12.75">
      <c r="A122" s="244" t="s">
        <v>0</v>
      </c>
      <c r="B122" s="244" t="s">
        <v>1</v>
      </c>
      <c r="C122" s="244" t="s">
        <v>2</v>
      </c>
      <c r="D122" s="244" t="s">
        <v>3</v>
      </c>
      <c r="E122" s="244" t="s">
        <v>9</v>
      </c>
      <c r="F122" s="244" t="s">
        <v>10</v>
      </c>
      <c r="G122" s="244" t="s">
        <v>11</v>
      </c>
      <c r="H122" s="244" t="s">
        <v>12</v>
      </c>
      <c r="I122" s="244" t="s">
        <v>0</v>
      </c>
      <c r="J122" s="244" t="s">
        <v>1</v>
      </c>
      <c r="K122" s="244" t="s">
        <v>2</v>
      </c>
      <c r="L122" s="244" t="s">
        <v>3</v>
      </c>
      <c r="M122" s="244" t="s">
        <v>9</v>
      </c>
      <c r="N122" s="244" t="s">
        <v>10</v>
      </c>
      <c r="O122" s="244" t="s">
        <v>11</v>
      </c>
      <c r="P122" s="244" t="s">
        <v>12</v>
      </c>
    </row>
    <row r="123" spans="1:16" ht="12.75">
      <c r="A123" s="248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</row>
    <row r="124" spans="1:16" ht="12.75">
      <c r="A124" s="278" t="s">
        <v>44</v>
      </c>
      <c r="B124" s="272" t="e">
        <f>VLOOKUP(A124,'пр.взвешивания'!B6:G51,2,FALSE)</f>
        <v>#N/A</v>
      </c>
      <c r="C124" s="272" t="e">
        <f>VLOOKUP(B124,'пр.взвешивания'!C46:H91,2,FALSE)</f>
        <v>#N/A</v>
      </c>
      <c r="D124" s="272" t="e">
        <f>VLOOKUP(C124,'пр.взвешивания'!D46:I91,2,FALSE)</f>
        <v>#N/A</v>
      </c>
      <c r="E124" s="246"/>
      <c r="F124" s="250"/>
      <c r="G124" s="251"/>
      <c r="H124" s="244"/>
      <c r="I124" s="278" t="s">
        <v>45</v>
      </c>
      <c r="J124" s="272" t="e">
        <f>VLOOKUP(I124,'пр.взвешивания'!B6:G51,2,FALSE)</f>
        <v>#N/A</v>
      </c>
      <c r="K124" s="272" t="e">
        <f>VLOOKUP(J124,'пр.взвешивания'!C6:H51,2,FALSE)</f>
        <v>#N/A</v>
      </c>
      <c r="L124" s="272" t="e">
        <f>VLOOKUP(K124,'пр.взвешивания'!D6:I51,2,FALSE)</f>
        <v>#N/A</v>
      </c>
      <c r="M124" s="246"/>
      <c r="N124" s="250"/>
      <c r="O124" s="251"/>
      <c r="P124" s="244"/>
    </row>
    <row r="125" spans="1:16" ht="12.75">
      <c r="A125" s="279"/>
      <c r="B125" s="276"/>
      <c r="C125" s="276"/>
      <c r="D125" s="276"/>
      <c r="E125" s="246"/>
      <c r="F125" s="246"/>
      <c r="G125" s="251"/>
      <c r="H125" s="244"/>
      <c r="I125" s="279"/>
      <c r="J125" s="276"/>
      <c r="K125" s="276"/>
      <c r="L125" s="276"/>
      <c r="M125" s="246"/>
      <c r="N125" s="246"/>
      <c r="O125" s="251"/>
      <c r="P125" s="244"/>
    </row>
    <row r="126" spans="1:16" ht="12.75">
      <c r="A126" s="248" t="s">
        <v>46</v>
      </c>
      <c r="B126" s="272" t="e">
        <f>VLOOKUP(A126,'пр.взвешивания'!B6:G51,2,FALSE)</f>
        <v>#N/A</v>
      </c>
      <c r="C126" s="272" t="e">
        <f>VLOOKUP(B126,'пр.взвешивания'!C46:H91,2,FALSE)</f>
        <v>#N/A</v>
      </c>
      <c r="D126" s="272" t="e">
        <f>VLOOKUP(C126,'пр.взвешивания'!D46:I91,2,FALSE)</f>
        <v>#N/A</v>
      </c>
      <c r="E126" s="274"/>
      <c r="F126" s="274"/>
      <c r="G126" s="248"/>
      <c r="H126" s="248"/>
      <c r="I126" s="248" t="s">
        <v>47</v>
      </c>
      <c r="J126" s="272" t="e">
        <f>VLOOKUP(I126,'пр.взвешивания'!B6:G51,2,FALSE)</f>
        <v>#N/A</v>
      </c>
      <c r="K126" s="272" t="e">
        <f>VLOOKUP(J126,'пр.взвешивания'!C6:H51,2,FALSE)</f>
        <v>#N/A</v>
      </c>
      <c r="L126" s="272" t="e">
        <f>VLOOKUP(K126,'пр.взвешивания'!D6:I51,2,FALSE)</f>
        <v>#N/A</v>
      </c>
      <c r="M126" s="274"/>
      <c r="N126" s="274"/>
      <c r="O126" s="248"/>
      <c r="P126" s="248"/>
    </row>
    <row r="127" spans="1:16" ht="13.5" thickBot="1">
      <c r="A127" s="271"/>
      <c r="B127" s="273"/>
      <c r="C127" s="273"/>
      <c r="D127" s="273"/>
      <c r="E127" s="275"/>
      <c r="F127" s="275"/>
      <c r="G127" s="271"/>
      <c r="H127" s="271"/>
      <c r="I127" s="271"/>
      <c r="J127" s="273"/>
      <c r="K127" s="273"/>
      <c r="L127" s="273"/>
      <c r="M127" s="275"/>
      <c r="N127" s="275"/>
      <c r="O127" s="271"/>
      <c r="P127" s="271"/>
    </row>
    <row r="128" spans="1:16" ht="12.75">
      <c r="A128" s="277" t="s">
        <v>48</v>
      </c>
      <c r="B128" s="272" t="e">
        <f>VLOOKUP(A128,'пр.взвешивания'!B6:G51,2,FALSE)</f>
        <v>#N/A</v>
      </c>
      <c r="C128" s="272" t="e">
        <f>VLOOKUP(B128,'пр.взвешивания'!C50:H95,2,FALSE)</f>
        <v>#N/A</v>
      </c>
      <c r="D128" s="272" t="e">
        <f>VLOOKUP(C128,'пр.взвешивания'!D50:I95,2,FALSE)</f>
        <v>#N/A</v>
      </c>
      <c r="E128" s="246"/>
      <c r="F128" s="250"/>
      <c r="G128" s="251"/>
      <c r="H128" s="244"/>
      <c r="I128" s="277" t="s">
        <v>49</v>
      </c>
      <c r="J128" s="272" t="e">
        <f>VLOOKUP(I128,'пр.взвешивания'!B6:G51,2,FALSE)</f>
        <v>#N/A</v>
      </c>
      <c r="K128" s="272" t="e">
        <f>VLOOKUP(J128,'пр.взвешивания'!C6:H51,2,FALSE)</f>
        <v>#N/A</v>
      </c>
      <c r="L128" s="272" t="e">
        <f>VLOOKUP(K128,'пр.взвешивания'!D6:I51,2,FALSE)</f>
        <v>#N/A</v>
      </c>
      <c r="M128" s="246"/>
      <c r="N128" s="250"/>
      <c r="O128" s="251"/>
      <c r="P128" s="244"/>
    </row>
    <row r="129" spans="1:16" ht="12.75">
      <c r="A129" s="252"/>
      <c r="B129" s="276"/>
      <c r="C129" s="276"/>
      <c r="D129" s="276"/>
      <c r="E129" s="246"/>
      <c r="F129" s="246"/>
      <c r="G129" s="251"/>
      <c r="H129" s="244"/>
      <c r="I129" s="252"/>
      <c r="J129" s="276"/>
      <c r="K129" s="276"/>
      <c r="L129" s="276"/>
      <c r="M129" s="246"/>
      <c r="N129" s="246"/>
      <c r="O129" s="251"/>
      <c r="P129" s="244"/>
    </row>
    <row r="130" spans="1:16" ht="12.75">
      <c r="A130" s="248" t="s">
        <v>50</v>
      </c>
      <c r="B130" s="272" t="e">
        <f>VLOOKUP(A130,'пр.взвешивания'!B6:G51,2,FALSE)</f>
        <v>#N/A</v>
      </c>
      <c r="C130" s="272" t="e">
        <f>VLOOKUP(B130,'пр.взвешивания'!C50:H95,2,FALSE)</f>
        <v>#N/A</v>
      </c>
      <c r="D130" s="272" t="e">
        <f>VLOOKUP(C130,'пр.взвешивания'!D50:I95,2,FALSE)</f>
        <v>#N/A</v>
      </c>
      <c r="E130" s="274"/>
      <c r="F130" s="274"/>
      <c r="G130" s="248"/>
      <c r="H130" s="248"/>
      <c r="I130" s="248" t="s">
        <v>51</v>
      </c>
      <c r="J130" s="272" t="e">
        <f>VLOOKUP(I130,'пр.взвешивания'!B6:G51,2,FALSE)</f>
        <v>#N/A</v>
      </c>
      <c r="K130" s="272" t="e">
        <f>VLOOKUP(J130,'пр.взвешивания'!C6:H51,2,FALSE)</f>
        <v>#N/A</v>
      </c>
      <c r="L130" s="272" t="e">
        <f>VLOOKUP(K130,'пр.взвешивания'!D6:I51,2,FALSE)</f>
        <v>#N/A</v>
      </c>
      <c r="M130" s="274"/>
      <c r="N130" s="274"/>
      <c r="O130" s="248"/>
      <c r="P130" s="248"/>
    </row>
    <row r="131" spans="1:16" ht="13.5" thickBot="1">
      <c r="A131" s="271"/>
      <c r="B131" s="273"/>
      <c r="C131" s="273"/>
      <c r="D131" s="273"/>
      <c r="E131" s="275"/>
      <c r="F131" s="275"/>
      <c r="G131" s="271"/>
      <c r="H131" s="271"/>
      <c r="I131" s="271"/>
      <c r="J131" s="273"/>
      <c r="K131" s="273"/>
      <c r="L131" s="273"/>
      <c r="M131" s="275"/>
      <c r="N131" s="275"/>
      <c r="O131" s="271"/>
      <c r="P131" s="271"/>
    </row>
    <row r="132" spans="1:16" ht="12.75">
      <c r="A132" s="7" t="s">
        <v>55</v>
      </c>
      <c r="B132" s="6" t="s">
        <v>58</v>
      </c>
      <c r="C132" s="7"/>
      <c r="D132" s="7"/>
      <c r="E132" s="7"/>
      <c r="F132" s="7"/>
      <c r="G132" s="7"/>
      <c r="H132" s="7"/>
      <c r="I132" s="7" t="s">
        <v>56</v>
      </c>
      <c r="J132" s="6" t="s">
        <v>14</v>
      </c>
      <c r="K132" s="7"/>
      <c r="L132" s="7"/>
      <c r="M132" s="7"/>
      <c r="N132" s="7"/>
      <c r="O132" s="7"/>
      <c r="P132" s="7"/>
    </row>
    <row r="133" spans="1:16" ht="12.75">
      <c r="A133" s="278" t="s">
        <v>44</v>
      </c>
      <c r="B133" s="272" t="e">
        <f>VLOOKUP(A133,'пр.взвешивания'!B6:G51,2,FALSE)</f>
        <v>#N/A</v>
      </c>
      <c r="C133" s="272" t="e">
        <f>VLOOKUP(B133,'пр.взвешивания'!C55:H100,2,FALSE)</f>
        <v>#N/A</v>
      </c>
      <c r="D133" s="272" t="e">
        <f>VLOOKUP(C133,'пр.взвешивания'!D55:I100,2,FALSE)</f>
        <v>#N/A</v>
      </c>
      <c r="E133" s="246"/>
      <c r="F133" s="250"/>
      <c r="G133" s="251"/>
      <c r="H133" s="244"/>
      <c r="I133" s="278" t="s">
        <v>45</v>
      </c>
      <c r="J133" s="272" t="e">
        <f>VLOOKUP(I133,'пр.взвешивания'!B6:G51,2,FALSE)</f>
        <v>#N/A</v>
      </c>
      <c r="K133" s="272" t="e">
        <f>VLOOKUP(J133,'пр.взвешивания'!C6:H51,2,FALSE)</f>
        <v>#N/A</v>
      </c>
      <c r="L133" s="272" t="e">
        <f>VLOOKUP(K133,'пр.взвешивания'!D6:I51,2,FALSE)</f>
        <v>#N/A</v>
      </c>
      <c r="M133" s="246"/>
      <c r="N133" s="250"/>
      <c r="O133" s="251"/>
      <c r="P133" s="244"/>
    </row>
    <row r="134" spans="1:16" ht="12.75">
      <c r="A134" s="279"/>
      <c r="B134" s="276"/>
      <c r="C134" s="276"/>
      <c r="D134" s="276"/>
      <c r="E134" s="246"/>
      <c r="F134" s="246"/>
      <c r="G134" s="251"/>
      <c r="H134" s="244"/>
      <c r="I134" s="279"/>
      <c r="J134" s="276"/>
      <c r="K134" s="276"/>
      <c r="L134" s="276"/>
      <c r="M134" s="246"/>
      <c r="N134" s="246"/>
      <c r="O134" s="251"/>
      <c r="P134" s="244"/>
    </row>
    <row r="135" spans="1:16" ht="12.75">
      <c r="A135" s="248" t="s">
        <v>48</v>
      </c>
      <c r="B135" s="272" t="e">
        <f>VLOOKUP(A135,'пр.взвешивания'!B6:G51,2,FALSE)</f>
        <v>#N/A</v>
      </c>
      <c r="C135" s="272" t="e">
        <f>VLOOKUP(B135,'пр.взвешивания'!C55:H100,2,FALSE)</f>
        <v>#N/A</v>
      </c>
      <c r="D135" s="272" t="e">
        <f>VLOOKUP(C135,'пр.взвешивания'!D55:I100,2,FALSE)</f>
        <v>#N/A</v>
      </c>
      <c r="E135" s="274"/>
      <c r="F135" s="274"/>
      <c r="G135" s="248"/>
      <c r="H135" s="248"/>
      <c r="I135" s="248" t="s">
        <v>49</v>
      </c>
      <c r="J135" s="272" t="e">
        <f>VLOOKUP(I135,'пр.взвешивания'!B6:G51,2,FALSE)</f>
        <v>#N/A</v>
      </c>
      <c r="K135" s="272" t="e">
        <f>VLOOKUP(J135,'пр.взвешивания'!C6:H51,2,FALSE)</f>
        <v>#N/A</v>
      </c>
      <c r="L135" s="272" t="e">
        <f>VLOOKUP(K135,'пр.взвешивания'!D6:I51,2,FALSE)</f>
        <v>#N/A</v>
      </c>
      <c r="M135" s="274"/>
      <c r="N135" s="274"/>
      <c r="O135" s="248"/>
      <c r="P135" s="248"/>
    </row>
    <row r="136" spans="1:16" ht="13.5" thickBot="1">
      <c r="A136" s="271"/>
      <c r="B136" s="273"/>
      <c r="C136" s="273"/>
      <c r="D136" s="273"/>
      <c r="E136" s="275"/>
      <c r="F136" s="275"/>
      <c r="G136" s="271"/>
      <c r="H136" s="271"/>
      <c r="I136" s="271"/>
      <c r="J136" s="273"/>
      <c r="K136" s="273"/>
      <c r="L136" s="273"/>
      <c r="M136" s="275"/>
      <c r="N136" s="275"/>
      <c r="O136" s="271"/>
      <c r="P136" s="271"/>
    </row>
    <row r="137" spans="1:16" ht="12.75">
      <c r="A137" s="277" t="s">
        <v>50</v>
      </c>
      <c r="B137" s="272" t="e">
        <f>VLOOKUP(A137,'пр.взвешивания'!B6:G51,2,FALSE)</f>
        <v>#N/A</v>
      </c>
      <c r="C137" s="272" t="e">
        <f>VLOOKUP(B137,'пр.взвешивания'!C59:H104,2,FALSE)</f>
        <v>#N/A</v>
      </c>
      <c r="D137" s="272" t="e">
        <f>VLOOKUP(C137,'пр.взвешивания'!D59:I104,2,FALSE)</f>
        <v>#N/A</v>
      </c>
      <c r="E137" s="246"/>
      <c r="F137" s="250"/>
      <c r="G137" s="251"/>
      <c r="H137" s="244"/>
      <c r="I137" s="277" t="s">
        <v>51</v>
      </c>
      <c r="J137" s="272" t="e">
        <f>VLOOKUP(I137,'пр.взвешивания'!B6:G51,2,FALSE)</f>
        <v>#N/A</v>
      </c>
      <c r="K137" s="272" t="e">
        <f>VLOOKUP(J137,'пр.взвешивания'!C6:H51,2,FALSE)</f>
        <v>#N/A</v>
      </c>
      <c r="L137" s="272" t="e">
        <f>VLOOKUP(K137,'пр.взвешивания'!D6:I51,2,FALSE)</f>
        <v>#N/A</v>
      </c>
      <c r="M137" s="246"/>
      <c r="N137" s="250"/>
      <c r="O137" s="251"/>
      <c r="P137" s="244"/>
    </row>
    <row r="138" spans="1:16" ht="12.75">
      <c r="A138" s="252"/>
      <c r="B138" s="276"/>
      <c r="C138" s="276"/>
      <c r="D138" s="276"/>
      <c r="E138" s="246"/>
      <c r="F138" s="246"/>
      <c r="G138" s="251"/>
      <c r="H138" s="244"/>
      <c r="I138" s="252"/>
      <c r="J138" s="276"/>
      <c r="K138" s="276"/>
      <c r="L138" s="276"/>
      <c r="M138" s="246"/>
      <c r="N138" s="246"/>
      <c r="O138" s="251"/>
      <c r="P138" s="244"/>
    </row>
    <row r="139" spans="1:16" ht="12.75">
      <c r="A139" s="248" t="s">
        <v>46</v>
      </c>
      <c r="B139" s="272" t="e">
        <f>VLOOKUP(A139,'пр.взвешивания'!B6:G51,2,FALSE)</f>
        <v>#N/A</v>
      </c>
      <c r="C139" s="272" t="e">
        <f>VLOOKUP(B139,'пр.взвешивания'!C59:H104,2,FALSE)</f>
        <v>#N/A</v>
      </c>
      <c r="D139" s="272" t="e">
        <f>VLOOKUP(C139,'пр.взвешивания'!D59:I104,2,FALSE)</f>
        <v>#N/A</v>
      </c>
      <c r="E139" s="274"/>
      <c r="F139" s="274"/>
      <c r="G139" s="248"/>
      <c r="H139" s="248"/>
      <c r="I139" s="248" t="s">
        <v>47</v>
      </c>
      <c r="J139" s="272" t="e">
        <f>VLOOKUP(I139,'пр.взвешивания'!B6:G51,2,FALSE)</f>
        <v>#N/A</v>
      </c>
      <c r="K139" s="272" t="e">
        <f>VLOOKUP(J139,'пр.взвешивания'!C6:H51,2,FALSE)</f>
        <v>#N/A</v>
      </c>
      <c r="L139" s="272" t="e">
        <f>VLOOKUP(K139,'пр.взвешивания'!D6:I51,2,FALSE)</f>
        <v>#N/A</v>
      </c>
      <c r="M139" s="274"/>
      <c r="N139" s="274"/>
      <c r="O139" s="248"/>
      <c r="P139" s="248"/>
    </row>
    <row r="140" spans="1:16" ht="13.5" thickBot="1">
      <c r="A140" s="271"/>
      <c r="B140" s="273"/>
      <c r="C140" s="273"/>
      <c r="D140" s="273"/>
      <c r="E140" s="275"/>
      <c r="F140" s="275"/>
      <c r="G140" s="271"/>
      <c r="H140" s="271"/>
      <c r="I140" s="271"/>
      <c r="J140" s="273"/>
      <c r="K140" s="273"/>
      <c r="L140" s="273"/>
      <c r="M140" s="275"/>
      <c r="N140" s="275"/>
      <c r="O140" s="271"/>
      <c r="P140" s="271"/>
    </row>
    <row r="142" spans="1:16" ht="12.75">
      <c r="A142" s="82" t="s">
        <v>7</v>
      </c>
      <c r="B142" s="6" t="s">
        <v>59</v>
      </c>
      <c r="C142" s="6"/>
      <c r="D142" s="6"/>
      <c r="E142" s="82" t="s">
        <v>42</v>
      </c>
      <c r="F142" s="6"/>
      <c r="G142" s="6"/>
      <c r="H142" s="6"/>
      <c r="I142" s="82" t="s">
        <v>8</v>
      </c>
      <c r="J142" s="6" t="s">
        <v>61</v>
      </c>
      <c r="K142" s="6"/>
      <c r="L142" s="6"/>
      <c r="M142" s="82" t="s">
        <v>43</v>
      </c>
      <c r="N142" s="6"/>
      <c r="O142" s="6"/>
      <c r="P142" s="6"/>
    </row>
    <row r="143" spans="1:16" ht="12.75">
      <c r="A143" s="244" t="s">
        <v>0</v>
      </c>
      <c r="B143" s="244" t="s">
        <v>1</v>
      </c>
      <c r="C143" s="244" t="s">
        <v>2</v>
      </c>
      <c r="D143" s="244" t="s">
        <v>3</v>
      </c>
      <c r="E143" s="244" t="s">
        <v>9</v>
      </c>
      <c r="F143" s="244" t="s">
        <v>10</v>
      </c>
      <c r="G143" s="244" t="s">
        <v>11</v>
      </c>
      <c r="H143" s="244" t="s">
        <v>12</v>
      </c>
      <c r="I143" s="244" t="s">
        <v>0</v>
      </c>
      <c r="J143" s="244" t="s">
        <v>1</v>
      </c>
      <c r="K143" s="244" t="s">
        <v>2</v>
      </c>
      <c r="L143" s="244" t="s">
        <v>3</v>
      </c>
      <c r="M143" s="244" t="s">
        <v>9</v>
      </c>
      <c r="N143" s="244" t="s">
        <v>10</v>
      </c>
      <c r="O143" s="244" t="s">
        <v>11</v>
      </c>
      <c r="P143" s="244" t="s">
        <v>12</v>
      </c>
    </row>
    <row r="144" spans="1:16" ht="12.75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</row>
    <row r="145" spans="1:16" ht="12.75">
      <c r="A145" s="278" t="s">
        <v>44</v>
      </c>
      <c r="B145" s="272" t="e">
        <f>VLOOKUP(A145,'пр.взвешивания'!B6:G51,2,FALSE)</f>
        <v>#N/A</v>
      </c>
      <c r="C145" s="272" t="e">
        <f>VLOOKUP(B145,'пр.взвешивания'!C67:H112,2,FALSE)</f>
        <v>#N/A</v>
      </c>
      <c r="D145" s="272" t="e">
        <f>VLOOKUP(C145,'пр.взвешивания'!D67:I112,2,FALSE)</f>
        <v>#N/A</v>
      </c>
      <c r="E145" s="246"/>
      <c r="F145" s="250"/>
      <c r="G145" s="251"/>
      <c r="H145" s="244"/>
      <c r="I145" s="278" t="s">
        <v>45</v>
      </c>
      <c r="J145" s="272" t="e">
        <f>VLOOKUP(I145,'пр.взвешивания'!B6:G51,2,FALSE)</f>
        <v>#N/A</v>
      </c>
      <c r="K145" s="272" t="e">
        <f>VLOOKUP(J145,'пр.взвешивания'!C6:H51,2,FALSE)</f>
        <v>#N/A</v>
      </c>
      <c r="L145" s="272" t="e">
        <f>VLOOKUP(K145,'пр.взвешивания'!D6:I51,2,FALSE)</f>
        <v>#N/A</v>
      </c>
      <c r="M145" s="246"/>
      <c r="N145" s="250"/>
      <c r="O145" s="251"/>
      <c r="P145" s="244"/>
    </row>
    <row r="146" spans="1:16" ht="12.75">
      <c r="A146" s="279"/>
      <c r="B146" s="276"/>
      <c r="C146" s="276"/>
      <c r="D146" s="276"/>
      <c r="E146" s="246"/>
      <c r="F146" s="246"/>
      <c r="G146" s="251"/>
      <c r="H146" s="244"/>
      <c r="I146" s="279"/>
      <c r="J146" s="276"/>
      <c r="K146" s="276"/>
      <c r="L146" s="276"/>
      <c r="M146" s="246"/>
      <c r="N146" s="246"/>
      <c r="O146" s="251"/>
      <c r="P146" s="244"/>
    </row>
    <row r="147" spans="1:16" ht="12.75">
      <c r="A147" s="248" t="s">
        <v>46</v>
      </c>
      <c r="B147" s="272" t="e">
        <f>VLOOKUP(A147,'пр.взвешивания'!B6:G51,2,FALSE)</f>
        <v>#N/A</v>
      </c>
      <c r="C147" s="272" t="e">
        <f>VLOOKUP(B147,'пр.взвешивания'!C67:H112,2,FALSE)</f>
        <v>#N/A</v>
      </c>
      <c r="D147" s="272" t="e">
        <f>VLOOKUP(C147,'пр.взвешивания'!D67:I112,2,FALSE)</f>
        <v>#N/A</v>
      </c>
      <c r="E147" s="274"/>
      <c r="F147" s="274"/>
      <c r="G147" s="248"/>
      <c r="H147" s="248"/>
      <c r="I147" s="248" t="s">
        <v>47</v>
      </c>
      <c r="J147" s="272" t="e">
        <f>VLOOKUP(I147,'пр.взвешивания'!B6:G51,2,FALSE)</f>
        <v>#N/A</v>
      </c>
      <c r="K147" s="272" t="e">
        <f>VLOOKUP(J147,'пр.взвешивания'!C6:H51,2,FALSE)</f>
        <v>#N/A</v>
      </c>
      <c r="L147" s="272" t="e">
        <f>VLOOKUP(K147,'пр.взвешивания'!D6:I51,2,FALSE)</f>
        <v>#N/A</v>
      </c>
      <c r="M147" s="274"/>
      <c r="N147" s="274"/>
      <c r="O147" s="248"/>
      <c r="P147" s="248"/>
    </row>
    <row r="148" spans="1:16" ht="13.5" thickBot="1">
      <c r="A148" s="271"/>
      <c r="B148" s="273"/>
      <c r="C148" s="273"/>
      <c r="D148" s="273"/>
      <c r="E148" s="275"/>
      <c r="F148" s="275"/>
      <c r="G148" s="271"/>
      <c r="H148" s="271"/>
      <c r="I148" s="271"/>
      <c r="J148" s="273"/>
      <c r="K148" s="273"/>
      <c r="L148" s="273"/>
      <c r="M148" s="275"/>
      <c r="N148" s="275"/>
      <c r="O148" s="271"/>
      <c r="P148" s="271"/>
    </row>
    <row r="149" spans="1:16" ht="12.75">
      <c r="A149" s="277" t="s">
        <v>48</v>
      </c>
      <c r="B149" s="272" t="e">
        <f>VLOOKUP(A149,'пр.взвешивания'!B6:G51,2,FALSE)</f>
        <v>#N/A</v>
      </c>
      <c r="C149" s="272" t="e">
        <f>VLOOKUP(B149,'пр.взвешивания'!C71:H116,2,FALSE)</f>
        <v>#N/A</v>
      </c>
      <c r="D149" s="272" t="e">
        <f>VLOOKUP(C149,'пр.взвешивания'!D71:I116,2,FALSE)</f>
        <v>#N/A</v>
      </c>
      <c r="E149" s="246"/>
      <c r="F149" s="250"/>
      <c r="G149" s="251"/>
      <c r="H149" s="244"/>
      <c r="I149" s="277" t="s">
        <v>49</v>
      </c>
      <c r="J149" s="272" t="e">
        <f>VLOOKUP(I149,'пр.взвешивания'!B6:G51,2,FALSE)</f>
        <v>#N/A</v>
      </c>
      <c r="K149" s="272" t="e">
        <f>VLOOKUP(J149,'пр.взвешивания'!C6:H51,2,FALSE)</f>
        <v>#N/A</v>
      </c>
      <c r="L149" s="272" t="e">
        <f>VLOOKUP(K149,'пр.взвешивания'!D6:I51,2,FALSE)</f>
        <v>#N/A</v>
      </c>
      <c r="M149" s="246"/>
      <c r="N149" s="250"/>
      <c r="O149" s="251"/>
      <c r="P149" s="244"/>
    </row>
    <row r="150" spans="1:16" ht="12.75">
      <c r="A150" s="252"/>
      <c r="B150" s="276"/>
      <c r="C150" s="276"/>
      <c r="D150" s="276"/>
      <c r="E150" s="246"/>
      <c r="F150" s="246"/>
      <c r="G150" s="251"/>
      <c r="H150" s="244"/>
      <c r="I150" s="252"/>
      <c r="J150" s="276"/>
      <c r="K150" s="276"/>
      <c r="L150" s="276"/>
      <c r="M150" s="246"/>
      <c r="N150" s="246"/>
      <c r="O150" s="251"/>
      <c r="P150" s="244"/>
    </row>
    <row r="151" spans="1:16" ht="12.75">
      <c r="A151" s="248" t="s">
        <v>50</v>
      </c>
      <c r="B151" s="272" t="e">
        <f>VLOOKUP(A151,'пр.взвешивания'!B6:G51,2,FALSE)</f>
        <v>#N/A</v>
      </c>
      <c r="C151" s="272" t="e">
        <f>VLOOKUP(B151,'пр.взвешивания'!C71:H116,2,FALSE)</f>
        <v>#N/A</v>
      </c>
      <c r="D151" s="272" t="e">
        <f>VLOOKUP(C151,'пр.взвешивания'!D71:I116,2,FALSE)</f>
        <v>#N/A</v>
      </c>
      <c r="E151" s="274"/>
      <c r="F151" s="274"/>
      <c r="G151" s="248"/>
      <c r="H151" s="248"/>
      <c r="I151" s="248" t="s">
        <v>51</v>
      </c>
      <c r="J151" s="272" t="e">
        <f>VLOOKUP(I151,'пр.взвешивания'!B6:G51,2,FALSE)</f>
        <v>#N/A</v>
      </c>
      <c r="K151" s="272" t="e">
        <f>VLOOKUP(J151,'пр.взвешивания'!C6:H51,2,FALSE)</f>
        <v>#N/A</v>
      </c>
      <c r="L151" s="272" t="e">
        <f>VLOOKUP(K151,'пр.взвешивания'!D6:I51,2,FALSE)</f>
        <v>#N/A</v>
      </c>
      <c r="M151" s="274"/>
      <c r="N151" s="274"/>
      <c r="O151" s="248"/>
      <c r="P151" s="248"/>
    </row>
    <row r="152" spans="1:16" ht="13.5" thickBot="1">
      <c r="A152" s="271"/>
      <c r="B152" s="273"/>
      <c r="C152" s="273"/>
      <c r="D152" s="273"/>
      <c r="E152" s="275"/>
      <c r="F152" s="275"/>
      <c r="G152" s="271"/>
      <c r="H152" s="271"/>
      <c r="I152" s="271"/>
      <c r="J152" s="273"/>
      <c r="K152" s="273"/>
      <c r="L152" s="273"/>
      <c r="M152" s="275"/>
      <c r="N152" s="275"/>
      <c r="O152" s="271"/>
      <c r="P152" s="271"/>
    </row>
    <row r="154" spans="1:16" ht="12.75">
      <c r="A154" s="7" t="s">
        <v>7</v>
      </c>
      <c r="B154" s="6" t="s">
        <v>60</v>
      </c>
      <c r="C154" s="7"/>
      <c r="D154" s="7"/>
      <c r="E154" s="7"/>
      <c r="F154" s="7"/>
      <c r="G154" s="7"/>
      <c r="H154" s="7"/>
      <c r="I154" s="7" t="s">
        <v>8</v>
      </c>
      <c r="J154" s="6" t="s">
        <v>60</v>
      </c>
      <c r="K154" s="7"/>
      <c r="L154" s="7"/>
      <c r="M154" s="7"/>
      <c r="N154" s="7"/>
      <c r="O154" s="7"/>
      <c r="P154" s="7"/>
    </row>
    <row r="155" spans="1:16" ht="12.75">
      <c r="A155" s="278" t="s">
        <v>44</v>
      </c>
      <c r="B155" s="272" t="e">
        <f>VLOOKUP(A155,'пр.взвешивания'!B6:G51,2,FALSE)</f>
        <v>#N/A</v>
      </c>
      <c r="C155" s="272" t="e">
        <f>VLOOKUP(B155,'пр.взвешивания'!C77:H122,2,FALSE)</f>
        <v>#N/A</v>
      </c>
      <c r="D155" s="272" t="e">
        <f>VLOOKUP(C155,'пр.взвешивания'!D77:I122,2,FALSE)</f>
        <v>#N/A</v>
      </c>
      <c r="E155" s="246"/>
      <c r="F155" s="250"/>
      <c r="G155" s="251"/>
      <c r="H155" s="244"/>
      <c r="I155" s="278" t="s">
        <v>45</v>
      </c>
      <c r="J155" s="272" t="e">
        <f>VLOOKUP(I155,'пр.взвешивания'!B6:G51,2,FALSE)</f>
        <v>#N/A</v>
      </c>
      <c r="K155" s="272" t="e">
        <f>VLOOKUP(J155,'пр.взвешивания'!C6:H51,2,FALSE)</f>
        <v>#N/A</v>
      </c>
      <c r="L155" s="272" t="e">
        <f>VLOOKUP(K155,'пр.взвешивания'!D6:I51,2,FALSE)</f>
        <v>#N/A</v>
      </c>
      <c r="M155" s="246"/>
      <c r="N155" s="250"/>
      <c r="O155" s="251"/>
      <c r="P155" s="244"/>
    </row>
    <row r="156" spans="1:16" ht="12.75">
      <c r="A156" s="279"/>
      <c r="B156" s="276"/>
      <c r="C156" s="276"/>
      <c r="D156" s="276"/>
      <c r="E156" s="246"/>
      <c r="F156" s="246"/>
      <c r="G156" s="251"/>
      <c r="H156" s="244"/>
      <c r="I156" s="279"/>
      <c r="J156" s="276"/>
      <c r="K156" s="276"/>
      <c r="L156" s="276"/>
      <c r="M156" s="246"/>
      <c r="N156" s="246"/>
      <c r="O156" s="251"/>
      <c r="P156" s="244"/>
    </row>
    <row r="157" spans="1:16" ht="12.75">
      <c r="A157" s="248" t="s">
        <v>48</v>
      </c>
      <c r="B157" s="272" t="e">
        <f>VLOOKUP(A157,'пр.взвешивания'!B6:G51,2,FALSE)</f>
        <v>#N/A</v>
      </c>
      <c r="C157" s="272" t="e">
        <f>VLOOKUP(B157,'пр.взвешивания'!C77:H122,2,FALSE)</f>
        <v>#N/A</v>
      </c>
      <c r="D157" s="272" t="e">
        <f>VLOOKUP(C157,'пр.взвешивания'!D77:I122,2,FALSE)</f>
        <v>#N/A</v>
      </c>
      <c r="E157" s="274"/>
      <c r="F157" s="274"/>
      <c r="G157" s="248"/>
      <c r="H157" s="248"/>
      <c r="I157" s="248" t="s">
        <v>49</v>
      </c>
      <c r="J157" s="272" t="e">
        <f>VLOOKUP(I157,'пр.взвешивания'!B6:G51,2,FALSE)</f>
        <v>#N/A</v>
      </c>
      <c r="K157" s="272" t="e">
        <f>VLOOKUP(J157,'пр.взвешивания'!C6:H51,2,FALSE)</f>
        <v>#N/A</v>
      </c>
      <c r="L157" s="272" t="e">
        <f>VLOOKUP(K157,'пр.взвешивания'!D6:I51,2,FALSE)</f>
        <v>#N/A</v>
      </c>
      <c r="M157" s="274"/>
      <c r="N157" s="274"/>
      <c r="O157" s="248"/>
      <c r="P157" s="248"/>
    </row>
    <row r="158" spans="1:16" ht="13.5" thickBot="1">
      <c r="A158" s="271"/>
      <c r="B158" s="273"/>
      <c r="C158" s="273"/>
      <c r="D158" s="273"/>
      <c r="E158" s="275"/>
      <c r="F158" s="275"/>
      <c r="G158" s="271"/>
      <c r="H158" s="271"/>
      <c r="I158" s="271"/>
      <c r="J158" s="273"/>
      <c r="K158" s="273"/>
      <c r="L158" s="273"/>
      <c r="M158" s="275"/>
      <c r="N158" s="275"/>
      <c r="O158" s="271"/>
      <c r="P158" s="271"/>
    </row>
    <row r="159" spans="1:16" ht="12.75">
      <c r="A159" s="277" t="s">
        <v>50</v>
      </c>
      <c r="B159" s="272" t="e">
        <f>VLOOKUP(A159,'пр.взвешивания'!B6:G51,2,FALSE)</f>
        <v>#N/A</v>
      </c>
      <c r="C159" s="272" t="e">
        <f>VLOOKUP(B159,'пр.взвешивания'!C81:H126,2,FALSE)</f>
        <v>#N/A</v>
      </c>
      <c r="D159" s="272" t="e">
        <f>VLOOKUP(C159,'пр.взвешивания'!D81:I126,2,FALSE)</f>
        <v>#N/A</v>
      </c>
      <c r="E159" s="246"/>
      <c r="F159" s="250"/>
      <c r="G159" s="251"/>
      <c r="H159" s="244"/>
      <c r="I159" s="277" t="s">
        <v>51</v>
      </c>
      <c r="J159" s="272" t="e">
        <f>VLOOKUP(I159,'пр.взвешивания'!B6:G51,2,FALSE)</f>
        <v>#N/A</v>
      </c>
      <c r="K159" s="272" t="e">
        <f>VLOOKUP(J159,'пр.взвешивания'!C6:H51,2,FALSE)</f>
        <v>#N/A</v>
      </c>
      <c r="L159" s="272" t="e">
        <f>VLOOKUP(K159,'пр.взвешивания'!D6:I51,2,FALSE)</f>
        <v>#N/A</v>
      </c>
      <c r="M159" s="246"/>
      <c r="N159" s="250"/>
      <c r="O159" s="251"/>
      <c r="P159" s="244"/>
    </row>
    <row r="160" spans="1:16" ht="12.75">
      <c r="A160" s="252"/>
      <c r="B160" s="276"/>
      <c r="C160" s="276"/>
      <c r="D160" s="276"/>
      <c r="E160" s="246"/>
      <c r="F160" s="246"/>
      <c r="G160" s="251"/>
      <c r="H160" s="244"/>
      <c r="I160" s="252"/>
      <c r="J160" s="276"/>
      <c r="K160" s="276"/>
      <c r="L160" s="276"/>
      <c r="M160" s="246"/>
      <c r="N160" s="246"/>
      <c r="O160" s="251"/>
      <c r="P160" s="244"/>
    </row>
    <row r="161" spans="1:16" ht="12.75">
      <c r="A161" s="248" t="s">
        <v>46</v>
      </c>
      <c r="B161" s="272" t="e">
        <f>VLOOKUP(A161,'пр.взвешивания'!B6:G51,2,FALSE)</f>
        <v>#N/A</v>
      </c>
      <c r="C161" s="272" t="e">
        <f>VLOOKUP(B161,'пр.взвешивания'!C81:H126,2,FALSE)</f>
        <v>#N/A</v>
      </c>
      <c r="D161" s="272" t="e">
        <f>VLOOKUP(C161,'пр.взвешивания'!D81:I126,2,FALSE)</f>
        <v>#N/A</v>
      </c>
      <c r="E161" s="274"/>
      <c r="F161" s="274"/>
      <c r="G161" s="248"/>
      <c r="H161" s="248"/>
      <c r="I161" s="248" t="s">
        <v>47</v>
      </c>
      <c r="J161" s="272" t="e">
        <f>VLOOKUP(I161,'пр.взвешивания'!B6:G51,2,FALSE)</f>
        <v>#N/A</v>
      </c>
      <c r="K161" s="272" t="e">
        <f>VLOOKUP(J161,'пр.взвешивания'!C6:H51,2,FALSE)</f>
        <v>#N/A</v>
      </c>
      <c r="L161" s="272" t="e">
        <f>VLOOKUP(K161,'пр.взвешивания'!D6:I51,2,FALSE)</f>
        <v>#N/A</v>
      </c>
      <c r="M161" s="274"/>
      <c r="N161" s="274"/>
      <c r="O161" s="248"/>
      <c r="P161" s="248"/>
    </row>
    <row r="162" spans="1:16" ht="13.5" thickBot="1">
      <c r="A162" s="271"/>
      <c r="B162" s="273"/>
      <c r="C162" s="273"/>
      <c r="D162" s="273"/>
      <c r="E162" s="275"/>
      <c r="F162" s="275"/>
      <c r="G162" s="271"/>
      <c r="H162" s="271"/>
      <c r="I162" s="271"/>
      <c r="J162" s="273"/>
      <c r="K162" s="273"/>
      <c r="L162" s="273"/>
      <c r="M162" s="275"/>
      <c r="N162" s="275"/>
      <c r="O162" s="271"/>
      <c r="P162" s="271"/>
    </row>
  </sheetData>
  <sheetProtection/>
  <mergeCells count="1076"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0:A41"/>
    <mergeCell ref="B40:B41"/>
    <mergeCell ref="C40:C41"/>
    <mergeCell ref="D40:D41"/>
    <mergeCell ref="E40:E41"/>
    <mergeCell ref="F40:F41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G7:G8"/>
    <mergeCell ref="H7:H8"/>
    <mergeCell ref="E5:E6"/>
    <mergeCell ref="F5:F6"/>
    <mergeCell ref="G5:G6"/>
    <mergeCell ref="H5:H6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F7:F8"/>
    <mergeCell ref="G60:G61"/>
    <mergeCell ref="H60:H61"/>
    <mergeCell ref="A57:A58"/>
    <mergeCell ref="A3:A4"/>
    <mergeCell ref="B3:B4"/>
    <mergeCell ref="C3:C4"/>
    <mergeCell ref="A5:A6"/>
    <mergeCell ref="B5:B6"/>
    <mergeCell ref="C5:C6"/>
    <mergeCell ref="E3:E4"/>
    <mergeCell ref="F60:F61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J62:J63"/>
    <mergeCell ref="I67:I68"/>
    <mergeCell ref="J67:J68"/>
    <mergeCell ref="I71:I72"/>
    <mergeCell ref="I104:I105"/>
    <mergeCell ref="J104:J105"/>
    <mergeCell ref="O102:O103"/>
    <mergeCell ref="P102:P103"/>
    <mergeCell ref="M102:M103"/>
    <mergeCell ref="N102:N103"/>
    <mergeCell ref="G62:G63"/>
    <mergeCell ref="H62:H63"/>
    <mergeCell ref="I102:I103"/>
    <mergeCell ref="J102:J103"/>
    <mergeCell ref="H69:H70"/>
    <mergeCell ref="I62:I63"/>
    <mergeCell ref="A104:A105"/>
    <mergeCell ref="B104:B105"/>
    <mergeCell ref="C104:C105"/>
    <mergeCell ref="D104:D105"/>
    <mergeCell ref="K102:K103"/>
    <mergeCell ref="L102:L103"/>
    <mergeCell ref="K104:K105"/>
    <mergeCell ref="L104:L105"/>
    <mergeCell ref="G102:G103"/>
    <mergeCell ref="H102:H103"/>
    <mergeCell ref="E104:E105"/>
    <mergeCell ref="F104:F105"/>
    <mergeCell ref="G104:G105"/>
    <mergeCell ref="H104:H105"/>
    <mergeCell ref="A102:A103"/>
    <mergeCell ref="B102:B103"/>
    <mergeCell ref="C102:C103"/>
    <mergeCell ref="D102:D103"/>
    <mergeCell ref="E102:E103"/>
    <mergeCell ref="F102:F103"/>
    <mergeCell ref="M100:M101"/>
    <mergeCell ref="N100:N101"/>
    <mergeCell ref="A75:A76"/>
    <mergeCell ref="B75:B76"/>
    <mergeCell ref="C75:C76"/>
    <mergeCell ref="D75:D76"/>
    <mergeCell ref="G100:G101"/>
    <mergeCell ref="H100:H101"/>
    <mergeCell ref="J100:J101"/>
    <mergeCell ref="G51:G52"/>
    <mergeCell ref="H51:H52"/>
    <mergeCell ref="H53:H54"/>
    <mergeCell ref="G55:G56"/>
    <mergeCell ref="H55:H56"/>
    <mergeCell ref="F55:F56"/>
    <mergeCell ref="L100:L101"/>
    <mergeCell ref="I100:I101"/>
    <mergeCell ref="K100:K101"/>
    <mergeCell ref="A81:A82"/>
    <mergeCell ref="B81:B82"/>
    <mergeCell ref="C81:C82"/>
    <mergeCell ref="D81:D82"/>
    <mergeCell ref="G64:G65"/>
    <mergeCell ref="H64:H65"/>
    <mergeCell ref="B64:B65"/>
    <mergeCell ref="C64:C65"/>
    <mergeCell ref="F64:F65"/>
    <mergeCell ref="A69:A70"/>
    <mergeCell ref="B69:B70"/>
    <mergeCell ref="C69:C70"/>
    <mergeCell ref="A64:A65"/>
    <mergeCell ref="D55:D56"/>
    <mergeCell ref="E55:E56"/>
    <mergeCell ref="B53:B54"/>
    <mergeCell ref="C53:C54"/>
    <mergeCell ref="D64:D65"/>
    <mergeCell ref="E64:E65"/>
    <mergeCell ref="E60:E61"/>
    <mergeCell ref="D60:D61"/>
    <mergeCell ref="E53:E54"/>
    <mergeCell ref="F57:F58"/>
    <mergeCell ref="D53:D54"/>
    <mergeCell ref="F53:F54"/>
    <mergeCell ref="A53:A54"/>
    <mergeCell ref="E51:E52"/>
    <mergeCell ref="A51:A52"/>
    <mergeCell ref="B51:B52"/>
    <mergeCell ref="C51:C52"/>
    <mergeCell ref="D51:D52"/>
    <mergeCell ref="F51:F52"/>
    <mergeCell ref="H67:H68"/>
    <mergeCell ref="B57:B58"/>
    <mergeCell ref="G57:G58"/>
    <mergeCell ref="G53:G54"/>
    <mergeCell ref="A55:A56"/>
    <mergeCell ref="B55:B56"/>
    <mergeCell ref="C55:C56"/>
    <mergeCell ref="C57:C58"/>
    <mergeCell ref="D57:D58"/>
    <mergeCell ref="E57:E58"/>
    <mergeCell ref="F69:F70"/>
    <mergeCell ref="G69:G70"/>
    <mergeCell ref="H57:H58"/>
    <mergeCell ref="A67:A68"/>
    <mergeCell ref="B67:B68"/>
    <mergeCell ref="C67:C68"/>
    <mergeCell ref="D67:D68"/>
    <mergeCell ref="E67:E68"/>
    <mergeCell ref="F67:F68"/>
    <mergeCell ref="G67:G68"/>
    <mergeCell ref="A71:A72"/>
    <mergeCell ref="B71:B72"/>
    <mergeCell ref="C71:C72"/>
    <mergeCell ref="D71:D72"/>
    <mergeCell ref="D69:D70"/>
    <mergeCell ref="E69:E70"/>
    <mergeCell ref="E75:E76"/>
    <mergeCell ref="F75:F76"/>
    <mergeCell ref="G75:G76"/>
    <mergeCell ref="H75:H76"/>
    <mergeCell ref="E71:E72"/>
    <mergeCell ref="F71:F72"/>
    <mergeCell ref="G71:G72"/>
    <mergeCell ref="H71:H72"/>
    <mergeCell ref="G77:G78"/>
    <mergeCell ref="H77:H78"/>
    <mergeCell ref="A77:A78"/>
    <mergeCell ref="B77:B78"/>
    <mergeCell ref="C77:C78"/>
    <mergeCell ref="D77:D78"/>
    <mergeCell ref="A79:A80"/>
    <mergeCell ref="B79:B80"/>
    <mergeCell ref="C79:C80"/>
    <mergeCell ref="D79:D80"/>
    <mergeCell ref="E77:E78"/>
    <mergeCell ref="F77:F78"/>
    <mergeCell ref="E81:E82"/>
    <mergeCell ref="F81:F82"/>
    <mergeCell ref="G81:G82"/>
    <mergeCell ref="H81:H82"/>
    <mergeCell ref="E79:E80"/>
    <mergeCell ref="F79:F80"/>
    <mergeCell ref="G79:G80"/>
    <mergeCell ref="H79:H80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E91:E92"/>
    <mergeCell ref="F91:F92"/>
    <mergeCell ref="G91:G92"/>
    <mergeCell ref="H91:H92"/>
    <mergeCell ref="A91:A92"/>
    <mergeCell ref="B91:B92"/>
    <mergeCell ref="C91:C92"/>
    <mergeCell ref="D91:D92"/>
    <mergeCell ref="E93:E94"/>
    <mergeCell ref="F93:F94"/>
    <mergeCell ref="G93:G94"/>
    <mergeCell ref="H93:H94"/>
    <mergeCell ref="A93:A94"/>
    <mergeCell ref="B93:B94"/>
    <mergeCell ref="C93:C94"/>
    <mergeCell ref="D93:D94"/>
    <mergeCell ref="E95:E96"/>
    <mergeCell ref="F95:F96"/>
    <mergeCell ref="G95:G96"/>
    <mergeCell ref="H95:H96"/>
    <mergeCell ref="A95:A96"/>
    <mergeCell ref="B95:B96"/>
    <mergeCell ref="C95:C96"/>
    <mergeCell ref="D95:D9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2:M13"/>
    <mergeCell ref="N12:N13"/>
    <mergeCell ref="O12:O13"/>
    <mergeCell ref="P12:P13"/>
    <mergeCell ref="I12:I13"/>
    <mergeCell ref="J12:J13"/>
    <mergeCell ref="K12:K13"/>
    <mergeCell ref="L12:L13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9:M20"/>
    <mergeCell ref="N19:N20"/>
    <mergeCell ref="O19:O20"/>
    <mergeCell ref="P19:P20"/>
    <mergeCell ref="I19:I20"/>
    <mergeCell ref="J19:J20"/>
    <mergeCell ref="K19:K20"/>
    <mergeCell ref="L19:L20"/>
    <mergeCell ref="M21:M22"/>
    <mergeCell ref="N21:N22"/>
    <mergeCell ref="O21:O22"/>
    <mergeCell ref="P21:P22"/>
    <mergeCell ref="I21:I22"/>
    <mergeCell ref="J21:J22"/>
    <mergeCell ref="K21:K22"/>
    <mergeCell ref="L21:L22"/>
    <mergeCell ref="M23:M24"/>
    <mergeCell ref="N23:N24"/>
    <mergeCell ref="O23:O24"/>
    <mergeCell ref="P23:P24"/>
    <mergeCell ref="I23:I24"/>
    <mergeCell ref="J23:J24"/>
    <mergeCell ref="K23:K24"/>
    <mergeCell ref="L23:L24"/>
    <mergeCell ref="M27:M28"/>
    <mergeCell ref="N27:N28"/>
    <mergeCell ref="O27:O28"/>
    <mergeCell ref="P27:P28"/>
    <mergeCell ref="I27:I28"/>
    <mergeCell ref="J27:J28"/>
    <mergeCell ref="K27:K28"/>
    <mergeCell ref="L27:L28"/>
    <mergeCell ref="M29:M30"/>
    <mergeCell ref="N29:N30"/>
    <mergeCell ref="O29:O30"/>
    <mergeCell ref="P29:P30"/>
    <mergeCell ref="I29:I30"/>
    <mergeCell ref="J29:J30"/>
    <mergeCell ref="K29:K30"/>
    <mergeCell ref="L29:L30"/>
    <mergeCell ref="M31:M32"/>
    <mergeCell ref="N31:N32"/>
    <mergeCell ref="O31:O32"/>
    <mergeCell ref="P31:P32"/>
    <mergeCell ref="I31:I32"/>
    <mergeCell ref="J31:J32"/>
    <mergeCell ref="K31:K32"/>
    <mergeCell ref="L31:L32"/>
    <mergeCell ref="M33:M34"/>
    <mergeCell ref="N33:N34"/>
    <mergeCell ref="O33:O34"/>
    <mergeCell ref="P33:P34"/>
    <mergeCell ref="I33:I34"/>
    <mergeCell ref="J33:J34"/>
    <mergeCell ref="K33:K34"/>
    <mergeCell ref="L33:L34"/>
    <mergeCell ref="M36:M37"/>
    <mergeCell ref="N36:N37"/>
    <mergeCell ref="O36:O37"/>
    <mergeCell ref="P36:P37"/>
    <mergeCell ref="I36:I37"/>
    <mergeCell ref="J36:J37"/>
    <mergeCell ref="K36:K37"/>
    <mergeCell ref="L36:L37"/>
    <mergeCell ref="M38:M39"/>
    <mergeCell ref="N38:N39"/>
    <mergeCell ref="O38:O39"/>
    <mergeCell ref="P38:P39"/>
    <mergeCell ref="I38:I39"/>
    <mergeCell ref="J38:J39"/>
    <mergeCell ref="K38:K39"/>
    <mergeCell ref="L38:L39"/>
    <mergeCell ref="M40:M41"/>
    <mergeCell ref="N40:N41"/>
    <mergeCell ref="O40:O41"/>
    <mergeCell ref="P40:P41"/>
    <mergeCell ref="I40:I41"/>
    <mergeCell ref="J40:J41"/>
    <mergeCell ref="K40:K41"/>
    <mergeCell ref="L40:L41"/>
    <mergeCell ref="M43:M44"/>
    <mergeCell ref="N43:N44"/>
    <mergeCell ref="O43:O44"/>
    <mergeCell ref="P43:P44"/>
    <mergeCell ref="I43:I44"/>
    <mergeCell ref="J43:J44"/>
    <mergeCell ref="K43:K44"/>
    <mergeCell ref="L43:L44"/>
    <mergeCell ref="M45:M46"/>
    <mergeCell ref="N45:N46"/>
    <mergeCell ref="O45:O46"/>
    <mergeCell ref="P45:P46"/>
    <mergeCell ref="I45:I46"/>
    <mergeCell ref="J45:J46"/>
    <mergeCell ref="K45:K46"/>
    <mergeCell ref="L45:L46"/>
    <mergeCell ref="M47:M48"/>
    <mergeCell ref="N47:N48"/>
    <mergeCell ref="O47:O48"/>
    <mergeCell ref="P47:P48"/>
    <mergeCell ref="I47:I48"/>
    <mergeCell ref="J47:J48"/>
    <mergeCell ref="K47:K48"/>
    <mergeCell ref="L47:L48"/>
    <mergeCell ref="M51:M52"/>
    <mergeCell ref="N51:N52"/>
    <mergeCell ref="O51:O52"/>
    <mergeCell ref="P51:P52"/>
    <mergeCell ref="I51:I52"/>
    <mergeCell ref="J51:J52"/>
    <mergeCell ref="K51:K52"/>
    <mergeCell ref="L51:L52"/>
    <mergeCell ref="M53:M54"/>
    <mergeCell ref="N53:N54"/>
    <mergeCell ref="O53:O54"/>
    <mergeCell ref="P53:P54"/>
    <mergeCell ref="I53:I54"/>
    <mergeCell ref="J53:J54"/>
    <mergeCell ref="K53:K54"/>
    <mergeCell ref="L53:L54"/>
    <mergeCell ref="M55:M56"/>
    <mergeCell ref="N55:N56"/>
    <mergeCell ref="O55:O56"/>
    <mergeCell ref="P55:P56"/>
    <mergeCell ref="I55:I56"/>
    <mergeCell ref="J55:J56"/>
    <mergeCell ref="K55:K56"/>
    <mergeCell ref="L55:L56"/>
    <mergeCell ref="M57:M58"/>
    <mergeCell ref="N57:N58"/>
    <mergeCell ref="O57:O58"/>
    <mergeCell ref="P57:P58"/>
    <mergeCell ref="I57:I58"/>
    <mergeCell ref="J57:J58"/>
    <mergeCell ref="K57:K58"/>
    <mergeCell ref="L57:L58"/>
    <mergeCell ref="M60:M61"/>
    <mergeCell ref="N60:N61"/>
    <mergeCell ref="O60:O61"/>
    <mergeCell ref="P60:P61"/>
    <mergeCell ref="I60:I61"/>
    <mergeCell ref="J60:J61"/>
    <mergeCell ref="K60:K61"/>
    <mergeCell ref="L60:L61"/>
    <mergeCell ref="O64:O65"/>
    <mergeCell ref="P64:P65"/>
    <mergeCell ref="K62:K63"/>
    <mergeCell ref="L62:L63"/>
    <mergeCell ref="M62:M63"/>
    <mergeCell ref="N62:N63"/>
    <mergeCell ref="M67:M68"/>
    <mergeCell ref="N67:N68"/>
    <mergeCell ref="O62:O63"/>
    <mergeCell ref="P62:P63"/>
    <mergeCell ref="I64:I65"/>
    <mergeCell ref="J64:J65"/>
    <mergeCell ref="K64:K65"/>
    <mergeCell ref="L64:L65"/>
    <mergeCell ref="M64:M65"/>
    <mergeCell ref="N64:N65"/>
    <mergeCell ref="I69:I70"/>
    <mergeCell ref="J69:J70"/>
    <mergeCell ref="K69:K70"/>
    <mergeCell ref="L69:L70"/>
    <mergeCell ref="M69:M70"/>
    <mergeCell ref="N69:N70"/>
    <mergeCell ref="J71:J72"/>
    <mergeCell ref="K71:K72"/>
    <mergeCell ref="L71:L72"/>
    <mergeCell ref="M71:M72"/>
    <mergeCell ref="O67:O68"/>
    <mergeCell ref="P67:P68"/>
    <mergeCell ref="O69:O70"/>
    <mergeCell ref="P69:P70"/>
    <mergeCell ref="K67:K68"/>
    <mergeCell ref="L67:L68"/>
    <mergeCell ref="N71:N72"/>
    <mergeCell ref="O71:O72"/>
    <mergeCell ref="P71:P72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M79:M80"/>
    <mergeCell ref="N79:N80"/>
    <mergeCell ref="O79:O80"/>
    <mergeCell ref="P79:P80"/>
    <mergeCell ref="I79:I80"/>
    <mergeCell ref="J79:J80"/>
    <mergeCell ref="K79:K80"/>
    <mergeCell ref="L79:L80"/>
    <mergeCell ref="M81:M82"/>
    <mergeCell ref="N81:N82"/>
    <mergeCell ref="O81:O82"/>
    <mergeCell ref="P81:P82"/>
    <mergeCell ref="I81:I82"/>
    <mergeCell ref="J81:J82"/>
    <mergeCell ref="K81:K82"/>
    <mergeCell ref="L81:L82"/>
    <mergeCell ref="M84:M85"/>
    <mergeCell ref="N84:N85"/>
    <mergeCell ref="O84:O85"/>
    <mergeCell ref="P84:P85"/>
    <mergeCell ref="I84:I85"/>
    <mergeCell ref="J84:J85"/>
    <mergeCell ref="K84:K85"/>
    <mergeCell ref="L84:L85"/>
    <mergeCell ref="M86:M87"/>
    <mergeCell ref="N86:N87"/>
    <mergeCell ref="O86:O87"/>
    <mergeCell ref="P86:P87"/>
    <mergeCell ref="I86:I87"/>
    <mergeCell ref="J86:J87"/>
    <mergeCell ref="K86:K87"/>
    <mergeCell ref="L86:L87"/>
    <mergeCell ref="M88:M89"/>
    <mergeCell ref="N88:N89"/>
    <mergeCell ref="O88:O89"/>
    <mergeCell ref="P88:P89"/>
    <mergeCell ref="I88:I89"/>
    <mergeCell ref="J88:J89"/>
    <mergeCell ref="K88:K89"/>
    <mergeCell ref="L88:L89"/>
    <mergeCell ref="O91:O92"/>
    <mergeCell ref="P91:P92"/>
    <mergeCell ref="I91:I92"/>
    <mergeCell ref="J91:J92"/>
    <mergeCell ref="K91:K92"/>
    <mergeCell ref="L91:L92"/>
    <mergeCell ref="I93:I94"/>
    <mergeCell ref="J93:J94"/>
    <mergeCell ref="K93:K94"/>
    <mergeCell ref="L93:L94"/>
    <mergeCell ref="M91:M92"/>
    <mergeCell ref="N91:N92"/>
    <mergeCell ref="K95:K96"/>
    <mergeCell ref="L95:L96"/>
    <mergeCell ref="M93:M94"/>
    <mergeCell ref="N93:N94"/>
    <mergeCell ref="O93:O94"/>
    <mergeCell ref="P93:P94"/>
    <mergeCell ref="E100:E101"/>
    <mergeCell ref="F100:F101"/>
    <mergeCell ref="O100:O101"/>
    <mergeCell ref="P100:P101"/>
    <mergeCell ref="M95:M96"/>
    <mergeCell ref="N95:N96"/>
    <mergeCell ref="O95:O96"/>
    <mergeCell ref="P95:P96"/>
    <mergeCell ref="I95:I96"/>
    <mergeCell ref="J95:J96"/>
    <mergeCell ref="M104:M105"/>
    <mergeCell ref="N104:N105"/>
    <mergeCell ref="O104:O105"/>
    <mergeCell ref="P104:P105"/>
    <mergeCell ref="A98:H98"/>
    <mergeCell ref="I98:P98"/>
    <mergeCell ref="A100:A101"/>
    <mergeCell ref="B100:B101"/>
    <mergeCell ref="C100:C101"/>
    <mergeCell ref="D100:D101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E113:E114"/>
    <mergeCell ref="F113:F114"/>
    <mergeCell ref="G113:G114"/>
    <mergeCell ref="H113:H114"/>
    <mergeCell ref="A113:A114"/>
    <mergeCell ref="B113:B114"/>
    <mergeCell ref="C113:C114"/>
    <mergeCell ref="D113:D114"/>
    <mergeCell ref="M113:M114"/>
    <mergeCell ref="N113:N114"/>
    <mergeCell ref="O113:O114"/>
    <mergeCell ref="P113:P114"/>
    <mergeCell ref="I113:I114"/>
    <mergeCell ref="J113:J114"/>
    <mergeCell ref="K113:K114"/>
    <mergeCell ref="L113:L114"/>
    <mergeCell ref="E115:E116"/>
    <mergeCell ref="F115:F116"/>
    <mergeCell ref="G115:G116"/>
    <mergeCell ref="H115:H116"/>
    <mergeCell ref="A115:A116"/>
    <mergeCell ref="B115:B116"/>
    <mergeCell ref="C115:C116"/>
    <mergeCell ref="D115:D116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M117:M118"/>
    <mergeCell ref="N117:N118"/>
    <mergeCell ref="O117:O118"/>
    <mergeCell ref="P117:P118"/>
    <mergeCell ref="I117:I118"/>
    <mergeCell ref="J117:J118"/>
    <mergeCell ref="K117:K118"/>
    <mergeCell ref="L117:L118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M122:M123"/>
    <mergeCell ref="N122:N123"/>
    <mergeCell ref="O122:O123"/>
    <mergeCell ref="P122:P123"/>
    <mergeCell ref="I122:I123"/>
    <mergeCell ref="J122:J123"/>
    <mergeCell ref="K122:K123"/>
    <mergeCell ref="L122:L123"/>
    <mergeCell ref="E124:E125"/>
    <mergeCell ref="F124:F125"/>
    <mergeCell ref="G124:G125"/>
    <mergeCell ref="H124:H125"/>
    <mergeCell ref="A124:A125"/>
    <mergeCell ref="B124:B125"/>
    <mergeCell ref="C124:C125"/>
    <mergeCell ref="D124:D125"/>
    <mergeCell ref="M124:M125"/>
    <mergeCell ref="N124:N125"/>
    <mergeCell ref="O124:O125"/>
    <mergeCell ref="P124:P125"/>
    <mergeCell ref="I124:I125"/>
    <mergeCell ref="J124:J125"/>
    <mergeCell ref="K124:K125"/>
    <mergeCell ref="L124:L125"/>
    <mergeCell ref="E126:E127"/>
    <mergeCell ref="F126:F127"/>
    <mergeCell ref="G126:G127"/>
    <mergeCell ref="H126:H127"/>
    <mergeCell ref="A126:A127"/>
    <mergeCell ref="B126:B127"/>
    <mergeCell ref="C126:C127"/>
    <mergeCell ref="D126:D127"/>
    <mergeCell ref="M126:M127"/>
    <mergeCell ref="N126:N127"/>
    <mergeCell ref="O126:O127"/>
    <mergeCell ref="P126:P127"/>
    <mergeCell ref="I126:I127"/>
    <mergeCell ref="J126:J127"/>
    <mergeCell ref="K126:K127"/>
    <mergeCell ref="L126:L127"/>
    <mergeCell ref="E128:E129"/>
    <mergeCell ref="F128:F129"/>
    <mergeCell ref="G128:G129"/>
    <mergeCell ref="H128:H129"/>
    <mergeCell ref="A128:A129"/>
    <mergeCell ref="B128:B129"/>
    <mergeCell ref="C128:C129"/>
    <mergeCell ref="D128:D129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E130:E131"/>
    <mergeCell ref="F130:F131"/>
    <mergeCell ref="G130:G131"/>
    <mergeCell ref="H130:H131"/>
    <mergeCell ref="A130:A131"/>
    <mergeCell ref="B130:B131"/>
    <mergeCell ref="C130:C131"/>
    <mergeCell ref="D130:D131"/>
    <mergeCell ref="M130:M131"/>
    <mergeCell ref="N130:N131"/>
    <mergeCell ref="O130:O131"/>
    <mergeCell ref="P130:P131"/>
    <mergeCell ref="I130:I131"/>
    <mergeCell ref="J130:J131"/>
    <mergeCell ref="K130:K131"/>
    <mergeCell ref="L130:L131"/>
    <mergeCell ref="E133:E134"/>
    <mergeCell ref="F133:F134"/>
    <mergeCell ref="G133:G134"/>
    <mergeCell ref="H133:H134"/>
    <mergeCell ref="A133:A134"/>
    <mergeCell ref="B133:B134"/>
    <mergeCell ref="C133:C134"/>
    <mergeCell ref="D133:D134"/>
    <mergeCell ref="M133:M134"/>
    <mergeCell ref="N133:N134"/>
    <mergeCell ref="O133:O134"/>
    <mergeCell ref="P133:P134"/>
    <mergeCell ref="I133:I134"/>
    <mergeCell ref="J133:J134"/>
    <mergeCell ref="K133:K134"/>
    <mergeCell ref="L133:L134"/>
    <mergeCell ref="E135:E136"/>
    <mergeCell ref="F135:F136"/>
    <mergeCell ref="G135:G136"/>
    <mergeCell ref="H135:H136"/>
    <mergeCell ref="A135:A136"/>
    <mergeCell ref="B135:B136"/>
    <mergeCell ref="C135:C136"/>
    <mergeCell ref="D135:D136"/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E137:E138"/>
    <mergeCell ref="F137:F138"/>
    <mergeCell ref="G137:G138"/>
    <mergeCell ref="H137:H138"/>
    <mergeCell ref="A137:A138"/>
    <mergeCell ref="B137:B138"/>
    <mergeCell ref="C137:C138"/>
    <mergeCell ref="D137:D138"/>
    <mergeCell ref="M137:M138"/>
    <mergeCell ref="N137:N138"/>
    <mergeCell ref="O137:O138"/>
    <mergeCell ref="P137:P138"/>
    <mergeCell ref="I137:I138"/>
    <mergeCell ref="J137:J138"/>
    <mergeCell ref="K137:K138"/>
    <mergeCell ref="L137:L138"/>
    <mergeCell ref="E139:E140"/>
    <mergeCell ref="F139:F140"/>
    <mergeCell ref="G139:G140"/>
    <mergeCell ref="H139:H140"/>
    <mergeCell ref="A139:A140"/>
    <mergeCell ref="B139:B140"/>
    <mergeCell ref="C139:C140"/>
    <mergeCell ref="D139:D140"/>
    <mergeCell ref="M139:M140"/>
    <mergeCell ref="N139:N140"/>
    <mergeCell ref="I139:I140"/>
    <mergeCell ref="J139:J140"/>
    <mergeCell ref="K139:K140"/>
    <mergeCell ref="L139:L140"/>
    <mergeCell ref="I145:I146"/>
    <mergeCell ref="J145:J146"/>
    <mergeCell ref="O139:O140"/>
    <mergeCell ref="P139:P140"/>
    <mergeCell ref="M143:M144"/>
    <mergeCell ref="N143:N144"/>
    <mergeCell ref="O143:O144"/>
    <mergeCell ref="P143:P144"/>
    <mergeCell ref="K143:K144"/>
    <mergeCell ref="L143:L144"/>
    <mergeCell ref="G147:G148"/>
    <mergeCell ref="H147:H148"/>
    <mergeCell ref="I147:I148"/>
    <mergeCell ref="J147:J148"/>
    <mergeCell ref="G143:G144"/>
    <mergeCell ref="H143:H144"/>
    <mergeCell ref="I143:I144"/>
    <mergeCell ref="J143:J144"/>
    <mergeCell ref="G145:G146"/>
    <mergeCell ref="H145:H146"/>
    <mergeCell ref="E155:E156"/>
    <mergeCell ref="F155:F156"/>
    <mergeCell ref="G155:G156"/>
    <mergeCell ref="H155:H156"/>
    <mergeCell ref="A155:A156"/>
    <mergeCell ref="B155:B156"/>
    <mergeCell ref="C155:C156"/>
    <mergeCell ref="D155:D156"/>
    <mergeCell ref="M155:M156"/>
    <mergeCell ref="N155:N156"/>
    <mergeCell ref="O155:O156"/>
    <mergeCell ref="P155:P156"/>
    <mergeCell ref="I155:I156"/>
    <mergeCell ref="J155:J156"/>
    <mergeCell ref="K155:K156"/>
    <mergeCell ref="L155:L156"/>
    <mergeCell ref="E157:E158"/>
    <mergeCell ref="F157:F158"/>
    <mergeCell ref="G157:G158"/>
    <mergeCell ref="H157:H158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O157:O158"/>
    <mergeCell ref="P157:P158"/>
    <mergeCell ref="I157:I158"/>
    <mergeCell ref="J157:J158"/>
    <mergeCell ref="K157:K158"/>
    <mergeCell ref="L157:L158"/>
    <mergeCell ref="O159:O160"/>
    <mergeCell ref="P159:P160"/>
    <mergeCell ref="I159:I160"/>
    <mergeCell ref="J159:J160"/>
    <mergeCell ref="K159:K160"/>
    <mergeCell ref="L159:L160"/>
    <mergeCell ref="C143:C144"/>
    <mergeCell ref="D143:D144"/>
    <mergeCell ref="M159:M160"/>
    <mergeCell ref="N159:N160"/>
    <mergeCell ref="E159:E160"/>
    <mergeCell ref="F159:F160"/>
    <mergeCell ref="G159:G160"/>
    <mergeCell ref="H159:H160"/>
    <mergeCell ref="M157:M158"/>
    <mergeCell ref="N157:N158"/>
    <mergeCell ref="E143:E144"/>
    <mergeCell ref="F143:F144"/>
    <mergeCell ref="A145:A146"/>
    <mergeCell ref="B145:B146"/>
    <mergeCell ref="C145:C146"/>
    <mergeCell ref="D145:D146"/>
    <mergeCell ref="E145:E146"/>
    <mergeCell ref="F145:F146"/>
    <mergeCell ref="A143:A144"/>
    <mergeCell ref="B143:B144"/>
    <mergeCell ref="K147:K148"/>
    <mergeCell ref="L147:L148"/>
    <mergeCell ref="K145:K146"/>
    <mergeCell ref="L145:L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M147:M148"/>
    <mergeCell ref="N147:N148"/>
    <mergeCell ref="O147:O148"/>
    <mergeCell ref="P147:P148"/>
    <mergeCell ref="O145:O146"/>
    <mergeCell ref="P145:P146"/>
    <mergeCell ref="I149:I150"/>
    <mergeCell ref="J149:J150"/>
    <mergeCell ref="A149:A150"/>
    <mergeCell ref="B149:B150"/>
    <mergeCell ref="C149:C150"/>
    <mergeCell ref="D149:D150"/>
    <mergeCell ref="M149:M150"/>
    <mergeCell ref="N149:N150"/>
    <mergeCell ref="O149:O150"/>
    <mergeCell ref="P149:P150"/>
    <mergeCell ref="E149:E150"/>
    <mergeCell ref="F149:F150"/>
    <mergeCell ref="K149:K150"/>
    <mergeCell ref="L149:L150"/>
    <mergeCell ref="G149:G150"/>
    <mergeCell ref="H149:H150"/>
    <mergeCell ref="E151:E152"/>
    <mergeCell ref="F151:F152"/>
    <mergeCell ref="G151:G152"/>
    <mergeCell ref="H151:H152"/>
    <mergeCell ref="A151:A152"/>
    <mergeCell ref="B151:B152"/>
    <mergeCell ref="C151:C152"/>
    <mergeCell ref="D151:D152"/>
    <mergeCell ref="M151:M152"/>
    <mergeCell ref="N151:N152"/>
    <mergeCell ref="O151:O152"/>
    <mergeCell ref="P151:P152"/>
    <mergeCell ref="I151:I152"/>
    <mergeCell ref="J151:J152"/>
    <mergeCell ref="K151:K152"/>
    <mergeCell ref="L151:L152"/>
    <mergeCell ref="E161:E162"/>
    <mergeCell ref="F161:F162"/>
    <mergeCell ref="M161:M162"/>
    <mergeCell ref="N161:N162"/>
    <mergeCell ref="A161:A162"/>
    <mergeCell ref="B161:B162"/>
    <mergeCell ref="C161:C162"/>
    <mergeCell ref="D161:D162"/>
    <mergeCell ref="O161:O162"/>
    <mergeCell ref="P161:P162"/>
    <mergeCell ref="G161:G162"/>
    <mergeCell ref="H161:H162"/>
    <mergeCell ref="I161:I162"/>
    <mergeCell ref="J161:J162"/>
    <mergeCell ref="K161:K162"/>
    <mergeCell ref="L161:L16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7.421875" style="0" customWidth="1"/>
    <col min="2" max="2" width="7.57421875" style="0" customWidth="1"/>
    <col min="3" max="3" width="23.57421875" style="0" customWidth="1"/>
    <col min="7" max="7" width="14.57421875" style="0" customWidth="1"/>
  </cols>
  <sheetData>
    <row r="1" spans="1:7" ht="21" thickBot="1">
      <c r="A1" s="175" t="s">
        <v>32</v>
      </c>
      <c r="B1" s="175"/>
      <c r="C1" s="175"/>
      <c r="D1" s="175"/>
      <c r="E1" s="175"/>
      <c r="F1" s="175"/>
      <c r="G1" s="175"/>
    </row>
    <row r="2" spans="1:7" ht="31.5" customHeight="1" thickBot="1">
      <c r="A2" s="319" t="s">
        <v>64</v>
      </c>
      <c r="B2" s="319"/>
      <c r="C2" s="320"/>
      <c r="D2" s="321" t="str">
        <f>HYPERLINK('[5]реквизиты'!$A$2)</f>
        <v>Первенство России по самбо среди юниорок до 23 лет</v>
      </c>
      <c r="E2" s="322"/>
      <c r="F2" s="322"/>
      <c r="G2" s="323"/>
    </row>
    <row r="3" spans="1:7" ht="18.75" customHeight="1" thickBot="1">
      <c r="A3" s="324" t="str">
        <f>HYPERLINK('[5]реквизиты'!$A$3)</f>
        <v>22-26 января 2010 года</v>
      </c>
      <c r="B3" s="324"/>
      <c r="C3" s="324"/>
      <c r="D3" s="152"/>
      <c r="E3" s="153"/>
      <c r="F3" s="325" t="str">
        <f>HYPERLINK('пр.взвешивания'!E3)</f>
        <v>в.к.     52      кг.</v>
      </c>
      <c r="G3" s="326"/>
    </row>
    <row r="4" spans="1:7" ht="12.75">
      <c r="A4" s="313" t="s">
        <v>65</v>
      </c>
      <c r="B4" s="315" t="s">
        <v>0</v>
      </c>
      <c r="C4" s="317" t="s">
        <v>1</v>
      </c>
      <c r="D4" s="292" t="s">
        <v>17</v>
      </c>
      <c r="E4" s="292" t="s">
        <v>18</v>
      </c>
      <c r="F4" s="292" t="s">
        <v>19</v>
      </c>
      <c r="G4" s="293" t="s">
        <v>20</v>
      </c>
    </row>
    <row r="5" spans="1:7" ht="13.5" thickBot="1">
      <c r="A5" s="314"/>
      <c r="B5" s="316"/>
      <c r="C5" s="318"/>
      <c r="D5" s="310"/>
      <c r="E5" s="310"/>
      <c r="F5" s="310"/>
      <c r="G5" s="309"/>
    </row>
    <row r="6" spans="1:7" ht="12.75">
      <c r="A6" s="311" t="s">
        <v>165</v>
      </c>
      <c r="B6" s="312">
        <v>12</v>
      </c>
      <c r="C6" s="305" t="str">
        <f>VLOOKUP(B6,'пр.взвешивания'!B6:G51,2,FALSE)</f>
        <v>ЛОПТУНОВА Елена Александровна</v>
      </c>
      <c r="D6" s="305" t="str">
        <f>VLOOKUP(C6,'пр.взвешивания'!C6:H51,2,FALSE)</f>
        <v>30.03.91 мс</v>
      </c>
      <c r="E6" s="305" t="str">
        <f>VLOOKUP(D6,'пр.взвешивания'!D6:I51,2,FALSE)</f>
        <v>ЦФО Рязанская Рязань Д</v>
      </c>
      <c r="F6" s="305">
        <f>VLOOKUP(E6,'пр.взвешивания'!E6:J51,2,FALSE)</f>
        <v>0</v>
      </c>
      <c r="G6" s="261" t="s">
        <v>79</v>
      </c>
    </row>
    <row r="7" spans="1:7" ht="12.75">
      <c r="A7" s="306"/>
      <c r="B7" s="262"/>
      <c r="C7" s="305"/>
      <c r="D7" s="305"/>
      <c r="E7" s="305"/>
      <c r="F7" s="305"/>
      <c r="G7" s="261"/>
    </row>
    <row r="8" spans="1:7" ht="12.75" customHeight="1">
      <c r="A8" s="306" t="s">
        <v>170</v>
      </c>
      <c r="B8" s="262">
        <v>16</v>
      </c>
      <c r="C8" s="305" t="str">
        <f>VLOOKUP(B8,'пр.взвешивания'!B8:G53,2,FALSE)</f>
        <v>МОЛЧАНОВА Мария Владимировна</v>
      </c>
      <c r="D8" s="305" t="str">
        <f>VLOOKUP(C8,'пр.взвешивания'!C8:H53,2,FALSE)</f>
        <v>24.01.88 мсмк</v>
      </c>
      <c r="E8" s="305" t="str">
        <f>VLOOKUP(D8,'пр.взвешивания'!D8:I53,2,FALSE)</f>
        <v>ПФО Пермский Краснокамск Д </v>
      </c>
      <c r="F8" s="305">
        <f>VLOOKUP(E8,'пр.взвешивания'!E8:J53,2,FALSE)</f>
        <v>0</v>
      </c>
      <c r="G8" s="305" t="str">
        <f>'пр.взвешивания'!G36</f>
        <v>Мухаметшн РГ</v>
      </c>
    </row>
    <row r="9" spans="1:7" ht="12.75">
      <c r="A9" s="306"/>
      <c r="B9" s="262"/>
      <c r="C9" s="305"/>
      <c r="D9" s="305"/>
      <c r="E9" s="305"/>
      <c r="F9" s="305"/>
      <c r="G9" s="305"/>
    </row>
    <row r="10" spans="1:7" ht="12.75" customHeight="1">
      <c r="A10" s="306" t="s">
        <v>163</v>
      </c>
      <c r="B10" s="262">
        <v>8</v>
      </c>
      <c r="C10" s="305" t="str">
        <f>VLOOKUP(B10,'пр.взвешивания'!B10:G55,2,FALSE)</f>
        <v>СИНЕВА Дарья Викторовна</v>
      </c>
      <c r="D10" s="305" t="str">
        <f>VLOOKUP(C10,'пр.взвешивания'!C10:H55,2,FALSE)</f>
        <v>12.08.90 кмс</v>
      </c>
      <c r="E10" s="305" t="str">
        <f>VLOOKUP(D10,'пр.взвешивания'!D10:I55,2,FALSE)</f>
        <v>ПФО Пензенская ВС</v>
      </c>
      <c r="F10" s="305" t="str">
        <f>VLOOKUP(E10,'пр.взвешивания'!E10:J55,2,FALSE)</f>
        <v>000910</v>
      </c>
      <c r="G10" s="305" t="str">
        <f>VLOOKUP(F10,'пр.взвешивания'!F10:K55,2,FALSE)</f>
        <v>Голованов ОИ, Бурментьев ВН</v>
      </c>
    </row>
    <row r="11" spans="1:7" ht="12.75">
      <c r="A11" s="306"/>
      <c r="B11" s="262"/>
      <c r="C11" s="305"/>
      <c r="D11" s="305"/>
      <c r="E11" s="305"/>
      <c r="F11" s="305"/>
      <c r="G11" s="305"/>
    </row>
    <row r="12" spans="1:7" ht="12.75" customHeight="1">
      <c r="A12" s="306" t="s">
        <v>163</v>
      </c>
      <c r="B12" s="262">
        <v>23</v>
      </c>
      <c r="C12" s="305" t="str">
        <f>VLOOKUP(B12,'пр.взвешивания'!B12:G57,2,FALSE)</f>
        <v>ВАЛЕЕВА Лилия Ривгатовна</v>
      </c>
      <c r="D12" s="305" t="str">
        <f>VLOOKUP(C12,'пр.взвешивания'!C12:H57,2,FALSE)</f>
        <v>20.11.88 мс</v>
      </c>
      <c r="E12" s="305" t="str">
        <f>VLOOKUP(D12,'пр.взвешивания'!D12:I57,2,FALSE)</f>
        <v>ПФО Ульяновская Дмитровград</v>
      </c>
      <c r="F12" s="305" t="str">
        <f>VLOOKUP(E12,'пр.взвешивания'!E12:J57,2,FALSE)</f>
        <v>008980</v>
      </c>
      <c r="G12" s="305" t="str">
        <f>VLOOKUP(F12,'пр.взвешивания'!F12:K57,2,FALSE)</f>
        <v>Тукшинкин ОН, Плисов ОВ</v>
      </c>
    </row>
    <row r="13" spans="1:7" ht="12.75">
      <c r="A13" s="306"/>
      <c r="B13" s="262"/>
      <c r="C13" s="305"/>
      <c r="D13" s="305"/>
      <c r="E13" s="305"/>
      <c r="F13" s="305"/>
      <c r="G13" s="305"/>
    </row>
    <row r="14" spans="1:7" ht="12.75" customHeight="1">
      <c r="A14" s="306" t="s">
        <v>171</v>
      </c>
      <c r="B14" s="262">
        <v>1</v>
      </c>
      <c r="C14" s="305" t="str">
        <f>'пр.взвешивания'!C6</f>
        <v>ТКАЧ Мария Зиновьевна</v>
      </c>
      <c r="D14" s="305" t="str">
        <f>'пр.взвешивания'!D6</f>
        <v>06.11.87 мс</v>
      </c>
      <c r="E14" s="305" t="str">
        <f>'пр.взвешивания'!E6</f>
        <v>СЗФО Псковская Псков РССС</v>
      </c>
      <c r="F14" s="305" t="str">
        <f>'пр.взвешивания'!F6</f>
        <v>000287</v>
      </c>
      <c r="G14" s="305" t="str">
        <f>'пр.взвешивания'!G6</f>
        <v>Хмелев ПИ</v>
      </c>
    </row>
    <row r="15" spans="1:7" ht="12.75">
      <c r="A15" s="306"/>
      <c r="B15" s="262"/>
      <c r="C15" s="305"/>
      <c r="D15" s="305"/>
      <c r="E15" s="305"/>
      <c r="F15" s="305"/>
      <c r="G15" s="305"/>
    </row>
    <row r="16" spans="1:7" ht="12.75" customHeight="1">
      <c r="A16" s="306" t="s">
        <v>172</v>
      </c>
      <c r="B16" s="262">
        <v>13</v>
      </c>
      <c r="C16" s="305" t="str">
        <f>VLOOKUP(B16,'пр.взвешивания'!B16:G61,2,FALSE)</f>
        <v>ПРИСТУПА Оксана Александровна</v>
      </c>
      <c r="D16" s="305" t="str">
        <f>VLOOKUP(C16,'пр.взвешивания'!C16:H61,2,FALSE)</f>
        <v>14.02.87 мс</v>
      </c>
      <c r="E16" s="305" t="str">
        <f>VLOOKUP(D16,'пр.взвешивания'!D16:I61,2,FALSE)</f>
        <v>СФО Кемеровская Юрга МО</v>
      </c>
      <c r="F16" s="305">
        <f>VLOOKUP(E16,'пр.взвешивания'!E16:J61,2,FALSE)</f>
        <v>0</v>
      </c>
      <c r="G16" s="305" t="str">
        <f>'пр.взвешивания'!G30</f>
        <v>Гончаров ВИ</v>
      </c>
    </row>
    <row r="17" spans="1:7" ht="12.75">
      <c r="A17" s="306"/>
      <c r="B17" s="262"/>
      <c r="C17" s="305"/>
      <c r="D17" s="305"/>
      <c r="E17" s="305"/>
      <c r="F17" s="305"/>
      <c r="G17" s="305"/>
    </row>
    <row r="18" spans="1:7" ht="12.75" customHeight="1">
      <c r="A18" s="306" t="s">
        <v>166</v>
      </c>
      <c r="B18" s="262">
        <v>3</v>
      </c>
      <c r="C18" s="305" t="str">
        <f>'пр.взвешивания'!C10</f>
        <v>ТАРТЫКОВА Нажежда Зиннатовна</v>
      </c>
      <c r="D18" s="305" t="str">
        <f>'пр.взвешивания'!D10</f>
        <v>21.05.90 мс</v>
      </c>
      <c r="E18" s="305" t="str">
        <f>'пр.взвешивания'!E10</f>
        <v>СФО Кемеровская Юрга МО</v>
      </c>
      <c r="F18" s="305">
        <f>'пр.взвешивания'!F10</f>
        <v>0</v>
      </c>
      <c r="G18" s="305" t="str">
        <f>'пр.взвешивания'!G10</f>
        <v>Гончаров ВИ</v>
      </c>
    </row>
    <row r="19" spans="1:7" ht="12.75">
      <c r="A19" s="306"/>
      <c r="B19" s="262"/>
      <c r="C19" s="305"/>
      <c r="D19" s="305"/>
      <c r="E19" s="305"/>
      <c r="F19" s="305"/>
      <c r="G19" s="305"/>
    </row>
    <row r="20" spans="1:7" ht="12.75" customHeight="1">
      <c r="A20" s="306" t="s">
        <v>173</v>
      </c>
      <c r="B20" s="262">
        <v>19</v>
      </c>
      <c r="C20" s="305" t="str">
        <f>VLOOKUP(B20,'пр.взвешивания'!B20:G65,2,FALSE)</f>
        <v>РЫЖОВА Ксения Андреевна</v>
      </c>
      <c r="D20" s="305" t="str">
        <f>VLOOKUP(C20,'пр.взвешивания'!C20:H65,2,FALSE)</f>
        <v>06.11.91 мс</v>
      </c>
      <c r="E20" s="305" t="str">
        <f>VLOOKUP(D20,'пр.взвешивания'!D20:I65,2,FALSE)</f>
        <v>Москва МО</v>
      </c>
      <c r="F20" s="305" t="str">
        <f>VLOOKUP(E20,'пр.взвешивания'!E20:J65,2,FALSE)</f>
        <v>003376</v>
      </c>
      <c r="G20" s="305" t="str">
        <f>VLOOKUP(F20,'пр.взвешивания'!F20:K65,2,FALSE)</f>
        <v>Шмаков ОВ, Коржавин НВ</v>
      </c>
    </row>
    <row r="21" spans="1:7" ht="12.75">
      <c r="A21" s="306"/>
      <c r="B21" s="262"/>
      <c r="C21" s="305"/>
      <c r="D21" s="305"/>
      <c r="E21" s="305"/>
      <c r="F21" s="305"/>
      <c r="G21" s="305"/>
    </row>
    <row r="22" spans="1:7" ht="12.75" customHeight="1">
      <c r="A22" s="306" t="s">
        <v>174</v>
      </c>
      <c r="B22" s="262">
        <v>5</v>
      </c>
      <c r="C22" s="305" t="str">
        <f>'пр.взвешивания'!C14</f>
        <v>ДЕМИДОВА Елена Андревна</v>
      </c>
      <c r="D22" s="305" t="str">
        <f>'пр.взвешивания'!D14</f>
        <v>11.01.90 кмс</v>
      </c>
      <c r="E22" s="305" t="str">
        <f>'пр.взвешивания'!E14</f>
        <v>ЦФО Тамбовская Тамбов МО</v>
      </c>
      <c r="F22" s="305" t="str">
        <f>'пр.взвешивания'!F14</f>
        <v>000743</v>
      </c>
      <c r="G22" s="305" t="str">
        <f>'пр.взвешивания'!G14</f>
        <v>Кувалдин СН</v>
      </c>
    </row>
    <row r="23" spans="1:7" ht="12.75">
      <c r="A23" s="306"/>
      <c r="B23" s="262"/>
      <c r="C23" s="305"/>
      <c r="D23" s="305"/>
      <c r="E23" s="305"/>
      <c r="F23" s="305"/>
      <c r="G23" s="305"/>
    </row>
    <row r="24" spans="1:7" ht="12.75" customHeight="1">
      <c r="A24" s="306" t="s">
        <v>174</v>
      </c>
      <c r="B24" s="262">
        <v>9</v>
      </c>
      <c r="C24" s="305" t="str">
        <f>'пр.взвешивания'!C22</f>
        <v>СЕНЮЕВА Мария Владимировна</v>
      </c>
      <c r="D24" s="305" t="str">
        <f>'пр.взвешивания'!D22</f>
        <v>25.12.88 кмс</v>
      </c>
      <c r="E24" s="305" t="str">
        <f>'пр.взвешивания'!E22</f>
        <v>Москва Д/Самбо-70</v>
      </c>
      <c r="F24" s="305">
        <f>'пр.взвешивания'!F22</f>
        <v>0</v>
      </c>
      <c r="G24" s="305" t="str">
        <f>'пр.взвешивания'!G22</f>
        <v>Ханбабаев РК, Некрасова АС</v>
      </c>
    </row>
    <row r="25" spans="1:7" ht="12.75">
      <c r="A25" s="306"/>
      <c r="B25" s="262"/>
      <c r="C25" s="305"/>
      <c r="D25" s="305"/>
      <c r="E25" s="305"/>
      <c r="F25" s="305"/>
      <c r="G25" s="305"/>
    </row>
    <row r="26" spans="1:7" ht="12.75" customHeight="1">
      <c r="A26" s="306" t="s">
        <v>174</v>
      </c>
      <c r="B26" s="262">
        <v>17</v>
      </c>
      <c r="C26" s="305" t="str">
        <f>VLOOKUP(B26,'пр.взвешивания'!B26:G71,2,FALSE)</f>
        <v>ЗАМУЛИНА Екатерина Андреевна</v>
      </c>
      <c r="D26" s="305" t="str">
        <f>VLOOKUP(C26,'пр.взвешивания'!C26:H71,2,FALSE)</f>
        <v>02.03.90 кмс</v>
      </c>
      <c r="E26" s="305" t="str">
        <f>VLOOKUP(D26,'пр.взвешивания'!D26:I71,2,FALSE)</f>
        <v>Санкт-Петербург МО</v>
      </c>
      <c r="F26" s="305" t="str">
        <f>VLOOKUP(E26,'пр.взвешивания'!E26:J71,2,FALSE)</f>
        <v>0008730</v>
      </c>
      <c r="G26" s="305" t="str">
        <f>VLOOKUP(F26,'пр.взвешивания'!F26:K71,2,FALSE)</f>
        <v>Яковлева ЕВ</v>
      </c>
    </row>
    <row r="27" spans="1:7" ht="12.75">
      <c r="A27" s="306"/>
      <c r="B27" s="262"/>
      <c r="C27" s="305"/>
      <c r="D27" s="305"/>
      <c r="E27" s="305"/>
      <c r="F27" s="305"/>
      <c r="G27" s="305"/>
    </row>
    <row r="28" spans="1:7" ht="12.75" customHeight="1">
      <c r="A28" s="306" t="s">
        <v>175</v>
      </c>
      <c r="B28" s="262">
        <v>4</v>
      </c>
      <c r="C28" s="305" t="str">
        <f>'пр.взвешивания'!C12</f>
        <v>ДУБИНИНА Елена Владимировна</v>
      </c>
      <c r="D28" s="305" t="str">
        <f>'пр.взвешивания'!D12</f>
        <v>11.08.87 мс</v>
      </c>
      <c r="E28" s="305" t="str">
        <f>'пр.взвешивания'!E12</f>
        <v>ЦФО Брянская Брянск Л</v>
      </c>
      <c r="F28" s="305">
        <f>'пр.взвешивания'!F12</f>
        <v>0</v>
      </c>
      <c r="G28" s="305" t="str">
        <f>'пр.взвешивания'!G12</f>
        <v>Севрюхина ОМ, Исаева ЕВ</v>
      </c>
    </row>
    <row r="29" spans="1:7" ht="12.75">
      <c r="A29" s="306"/>
      <c r="B29" s="262"/>
      <c r="C29" s="305"/>
      <c r="D29" s="305"/>
      <c r="E29" s="305"/>
      <c r="F29" s="305"/>
      <c r="G29" s="305"/>
    </row>
    <row r="30" spans="1:7" ht="12.75" customHeight="1">
      <c r="A30" s="306" t="s">
        <v>175</v>
      </c>
      <c r="B30" s="262">
        <v>20</v>
      </c>
      <c r="C30" s="305" t="str">
        <f>VLOOKUP(B30,'пр.взвешивания'!B30:G75,2,FALSE)</f>
        <v>МИХАЙЛЫЧЕВА Мария Александровна</v>
      </c>
      <c r="D30" s="305" t="str">
        <f>VLOOKUP(C30,'пр.взвешивания'!C30:H75,2,FALSE)</f>
        <v>02.06.92 кмс</v>
      </c>
      <c r="E30" s="305" t="str">
        <f>VLOOKUP(D30,'пр.взвешивания'!D30:I75,2,FALSE)</f>
        <v>ПФО Нижегородская Кстово ПР</v>
      </c>
      <c r="F30" s="305" t="str">
        <f>VLOOKUP(E30,'пр.взвешивания'!E30:J75,2,FALSE)</f>
        <v>000388</v>
      </c>
      <c r="G30" s="305" t="str">
        <f>VLOOKUP(F30,'пр.взвешивания'!F30:K75,2,FALSE)</f>
        <v>Кожемякин ВС</v>
      </c>
    </row>
    <row r="31" spans="1:7" ht="12.75">
      <c r="A31" s="306"/>
      <c r="B31" s="262"/>
      <c r="C31" s="305"/>
      <c r="D31" s="305"/>
      <c r="E31" s="305"/>
      <c r="F31" s="305"/>
      <c r="G31" s="305"/>
    </row>
    <row r="32" spans="1:7" ht="12.75" customHeight="1">
      <c r="A32" s="306" t="s">
        <v>176</v>
      </c>
      <c r="B32" s="262">
        <v>15</v>
      </c>
      <c r="C32" s="305" t="str">
        <f>VLOOKUP(B32,'пр.взвешивания'!B32:G77,2,FALSE)</f>
        <v>КУЗЯЕВА Анна Владимировна</v>
      </c>
      <c r="D32" s="305" t="str">
        <f>VLOOKUP(C32,'пр.взвешивания'!C32:H77,2,FALSE)</f>
        <v>18.04.89 мс</v>
      </c>
      <c r="E32" s="305" t="str">
        <f>VLOOKUP(D32,'пр.взвешивания'!D32:I77,2,FALSE)</f>
        <v>ПФО Нижегородская Кстово ПР</v>
      </c>
      <c r="F32" s="305" t="str">
        <f>VLOOKUP(E32,'пр.взвешивания'!E32:J77,2,FALSE)</f>
        <v>000388</v>
      </c>
      <c r="G32" s="305" t="str">
        <f>VLOOKUP(F32,'пр.взвешивания'!F32:K77,2,FALSE)</f>
        <v>Кожемякин ВС</v>
      </c>
    </row>
    <row r="33" spans="1:7" ht="12.75">
      <c r="A33" s="306"/>
      <c r="B33" s="262"/>
      <c r="C33" s="305"/>
      <c r="D33" s="305"/>
      <c r="E33" s="305"/>
      <c r="F33" s="305"/>
      <c r="G33" s="305"/>
    </row>
    <row r="34" spans="1:7" ht="12.75" customHeight="1">
      <c r="A34" s="306" t="s">
        <v>176</v>
      </c>
      <c r="B34" s="262">
        <v>22</v>
      </c>
      <c r="C34" s="305" t="str">
        <f>VLOOKUP(B34,'пр.взвешивания'!B34:G79,2,FALSE)</f>
        <v>ТУЧКОВА Мария Владимировна</v>
      </c>
      <c r="D34" s="305" t="str">
        <f>VLOOKUP(C34,'пр.взвешивания'!C34:H79,2,FALSE)</f>
        <v>07.05.88 кмс</v>
      </c>
      <c r="E34" s="305" t="str">
        <f>VLOOKUP(D34,'пр.взвешивания'!D34:I79,2,FALSE)</f>
        <v>ЦФО Москва</v>
      </c>
      <c r="F34" s="305" t="str">
        <f>VLOOKUP(E34,'пр.взвешивания'!E34:J79,2,FALSE)</f>
        <v>018322</v>
      </c>
      <c r="G34" s="305" t="str">
        <f>VLOOKUP(F34,'пр.взвешивания'!F34:K79,2,FALSE)</f>
        <v>Никитин АМ,Франковский ВВ</v>
      </c>
    </row>
    <row r="35" spans="1:7" ht="12.75">
      <c r="A35" s="306"/>
      <c r="B35" s="262"/>
      <c r="C35" s="305"/>
      <c r="D35" s="305"/>
      <c r="E35" s="305"/>
      <c r="F35" s="305"/>
      <c r="G35" s="305"/>
    </row>
    <row r="36" spans="1:7" ht="12.75" customHeight="1">
      <c r="A36" s="306" t="s">
        <v>177</v>
      </c>
      <c r="B36" s="262">
        <v>11</v>
      </c>
      <c r="C36" s="305" t="str">
        <f>'пр.взвешивания'!C26</f>
        <v>ФРОЛОВА Екатерина Михайловна</v>
      </c>
      <c r="D36" s="305" t="str">
        <f>'пр.взвешивания'!D32</f>
        <v>30.10.89 мс</v>
      </c>
      <c r="E36" s="305" t="str">
        <f>'пр.взвешивания'!E32</f>
        <v>ПФО Саратовская, Саратов ПР</v>
      </c>
      <c r="F36" s="305" t="str">
        <f>'пр.взвешивания'!F32</f>
        <v>000824</v>
      </c>
      <c r="G36" s="305" t="str">
        <f>'пр.взвешивания'!G32</f>
        <v>Разваляев СВ,Васильев ВП</v>
      </c>
    </row>
    <row r="37" spans="1:7" ht="12.75">
      <c r="A37" s="306"/>
      <c r="B37" s="262"/>
      <c r="C37" s="305"/>
      <c r="D37" s="305"/>
      <c r="E37" s="305"/>
      <c r="F37" s="305"/>
      <c r="G37" s="305"/>
    </row>
    <row r="38" spans="1:7" ht="12.75" customHeight="1">
      <c r="A38" s="306" t="s">
        <v>177</v>
      </c>
      <c r="B38" s="262">
        <v>14</v>
      </c>
      <c r="C38" s="305" t="str">
        <f>'пр.взвешивания'!C32</f>
        <v>РАЗВАЛЯЕВА Дарья Сергеевна</v>
      </c>
      <c r="D38" s="305" t="str">
        <f>'пр.взвешивания'!D32</f>
        <v>30.10.89 мс</v>
      </c>
      <c r="E38" s="305" t="str">
        <f>'пр.взвешивания'!E32</f>
        <v>ПФО Саратовская, Саратов ПР</v>
      </c>
      <c r="F38" s="305" t="str">
        <f>'пр.взвешивания'!F32</f>
        <v>000824</v>
      </c>
      <c r="G38" s="305" t="str">
        <f>'пр.взвешивания'!G32</f>
        <v>Разваляев СВ,Васильев ВП</v>
      </c>
    </row>
    <row r="39" spans="1:7" ht="12.75">
      <c r="A39" s="306"/>
      <c r="B39" s="262"/>
      <c r="C39" s="305"/>
      <c r="D39" s="305"/>
      <c r="E39" s="305"/>
      <c r="F39" s="305"/>
      <c r="G39" s="305"/>
    </row>
    <row r="40" spans="1:7" ht="12.75" customHeight="1">
      <c r="A40" s="306" t="s">
        <v>177</v>
      </c>
      <c r="B40" s="262">
        <v>21</v>
      </c>
      <c r="C40" s="305" t="str">
        <f>'пр.взвешивания'!C46</f>
        <v>НАЗМЫШЕВА Алмагуль  Тлеубаевна</v>
      </c>
      <c r="D40" s="305" t="str">
        <f>'пр.взвешивания'!D46</f>
        <v>16.07.88 кмс</v>
      </c>
      <c r="E40" s="305" t="str">
        <f>'пр.взвешивания'!E46</f>
        <v>Москва Д/Самбо-70</v>
      </c>
      <c r="F40" s="305" t="str">
        <f>'пр.взвешивания'!F46</f>
        <v>003633</v>
      </c>
      <c r="G40" s="305" t="str">
        <f>'пр.взвешивания'!G46</f>
        <v>Ходырев АН, Некрасова АС</v>
      </c>
    </row>
    <row r="41" spans="1:7" ht="12.75">
      <c r="A41" s="306"/>
      <c r="B41" s="262"/>
      <c r="C41" s="305"/>
      <c r="D41" s="305"/>
      <c r="E41" s="305"/>
      <c r="F41" s="305"/>
      <c r="G41" s="305"/>
    </row>
    <row r="42" spans="1:7" ht="12.75" customHeight="1">
      <c r="A42" s="306" t="s">
        <v>177</v>
      </c>
      <c r="B42" s="262">
        <v>2</v>
      </c>
      <c r="C42" s="305" t="str">
        <f>'пр.взвешивания'!C8</f>
        <v>ЛЕБЕДЕВА Ксения Александровна</v>
      </c>
      <c r="D42" s="305" t="str">
        <f>'пр.взвешивания'!D8</f>
        <v>01.08.92 кмс</v>
      </c>
      <c r="E42" s="305" t="str">
        <f>'пр.взвешивания'!E8</f>
        <v>ПФО Нижегородская Кстово ПР</v>
      </c>
      <c r="F42" s="305" t="str">
        <f>'пр.взвешивания'!F8</f>
        <v>003270</v>
      </c>
      <c r="G42" s="305" t="str">
        <f>'пр.взвешивания'!G8</f>
        <v>Богданов ГИ</v>
      </c>
    </row>
    <row r="43" spans="1:7" ht="12.75">
      <c r="A43" s="306"/>
      <c r="B43" s="262"/>
      <c r="C43" s="305"/>
      <c r="D43" s="305"/>
      <c r="E43" s="305"/>
      <c r="F43" s="305"/>
      <c r="G43" s="305"/>
    </row>
    <row r="44" spans="1:7" ht="12.75" customHeight="1">
      <c r="A44" s="306" t="s">
        <v>177</v>
      </c>
      <c r="B44" s="262">
        <v>6</v>
      </c>
      <c r="C44" s="307" t="str">
        <f>'пр.взвешивания'!C16</f>
        <v>ЛЕОНОВА Елизавета Александровна</v>
      </c>
      <c r="D44" s="307" t="str">
        <f>'пр.взвешивания'!D16</f>
        <v>06.05.89 кмс</v>
      </c>
      <c r="E44" s="307" t="str">
        <f>'пр.взвешивания'!E16</f>
        <v>Санкт-Петербург МО</v>
      </c>
      <c r="F44" s="307" t="str">
        <f>'пр.взвешивания'!F16</f>
        <v>0120850</v>
      </c>
      <c r="G44" s="307" t="str">
        <f>'пр.взвешивания'!G16</f>
        <v>Яковлева ЕВ</v>
      </c>
    </row>
    <row r="45" spans="1:7" ht="12.75">
      <c r="A45" s="306"/>
      <c r="B45" s="262"/>
      <c r="C45" s="308"/>
      <c r="D45" s="308"/>
      <c r="E45" s="308"/>
      <c r="F45" s="308"/>
      <c r="G45" s="308"/>
    </row>
    <row r="46" spans="1:7" ht="12.75" customHeight="1">
      <c r="A46" s="306" t="s">
        <v>177</v>
      </c>
      <c r="B46" s="262">
        <v>7</v>
      </c>
      <c r="C46" s="305" t="str">
        <f>'пр.взвешивания'!C18</f>
        <v>ТАНЫГИНА Наталья Андреевна</v>
      </c>
      <c r="D46" s="305" t="str">
        <f>'пр.взвешивания'!D18</f>
        <v>23.03.92 кмс</v>
      </c>
      <c r="E46" s="305" t="str">
        <f>'пр.взвешивания'!E18</f>
        <v>ПФО Нижегородская Кстово ПР</v>
      </c>
      <c r="F46" s="305" t="str">
        <f>'пр.взвешивания'!F18</f>
        <v>17685</v>
      </c>
      <c r="G46" s="305" t="str">
        <f>'пр.взвешивания'!G18</f>
        <v>Бойчук ИЮ</v>
      </c>
    </row>
    <row r="47" spans="1:7" ht="12.75">
      <c r="A47" s="306"/>
      <c r="B47" s="262"/>
      <c r="C47" s="305"/>
      <c r="D47" s="305"/>
      <c r="E47" s="305"/>
      <c r="F47" s="305"/>
      <c r="G47" s="305"/>
    </row>
    <row r="48" spans="1:7" ht="12.75" customHeight="1">
      <c r="A48" s="306" t="s">
        <v>177</v>
      </c>
      <c r="B48" s="262">
        <v>10</v>
      </c>
      <c r="C48" s="305" t="str">
        <f>'пр.взвешивания'!C24</f>
        <v>ЗАХАРОВА Агния Сергеевна</v>
      </c>
      <c r="D48" s="305" t="str">
        <f>'пр.взвешивания'!D24</f>
        <v>09.10.92 кмс</v>
      </c>
      <c r="E48" s="305" t="str">
        <f>'пр.взвешивания'!E24</f>
        <v>ПФО Нижегородская Кстово ПР</v>
      </c>
      <c r="F48" s="305" t="str">
        <f>'пр.взвешивания'!F24</f>
        <v>003300</v>
      </c>
      <c r="G48" s="305" t="str">
        <f>'пр.взвешивания'!G24</f>
        <v>Бойчук ИЮ</v>
      </c>
    </row>
    <row r="49" spans="1:7" ht="12.75">
      <c r="A49" s="306"/>
      <c r="B49" s="262"/>
      <c r="C49" s="305"/>
      <c r="D49" s="305"/>
      <c r="E49" s="305"/>
      <c r="F49" s="305"/>
      <c r="G49" s="305"/>
    </row>
    <row r="50" spans="1:7" ht="12.75" customHeight="1">
      <c r="A50" s="306" t="s">
        <v>177</v>
      </c>
      <c r="B50" s="262">
        <v>18</v>
      </c>
      <c r="C50" s="305" t="str">
        <f>'пр.взвешивания'!C40</f>
        <v>ЖУРЕНКО Ольга Алексеевна</v>
      </c>
      <c r="D50" s="305" t="str">
        <f>'пр.взвешивания'!D40</f>
        <v>26.12.91 кмс</v>
      </c>
      <c r="E50" s="305" t="str">
        <f>'пр.взвешивания'!E40</f>
        <v>Москва МО</v>
      </c>
      <c r="F50" s="305" t="str">
        <f>'пр.взвешивания'!F40</f>
        <v>003376</v>
      </c>
      <c r="G50" s="305" t="str">
        <f>'пр.взвешивания'!G40</f>
        <v>Шмаков ОВ, Коржавин НВ</v>
      </c>
    </row>
    <row r="51" spans="1:7" ht="12.75">
      <c r="A51" s="306"/>
      <c r="B51" s="262"/>
      <c r="C51" s="305"/>
      <c r="D51" s="305"/>
      <c r="E51" s="305"/>
      <c r="F51" s="305"/>
      <c r="G51" s="305"/>
    </row>
    <row r="52" spans="1:7" ht="24" customHeight="1">
      <c r="A52" s="130" t="str">
        <f>HYPERLINK('[5]реквизиты'!$A$6)</f>
        <v>Гл. судья, судья МК</v>
      </c>
      <c r="B52" s="131"/>
      <c r="C52" s="131"/>
      <c r="D52" s="132"/>
      <c r="E52" s="133"/>
      <c r="F52" s="133"/>
      <c r="G52" s="134" t="str">
        <f>HYPERLINK('[5]реквизиты'!$G$6)</f>
        <v>Сова Б.Л.</v>
      </c>
    </row>
    <row r="53" spans="1:7" ht="15.75">
      <c r="A53" s="131"/>
      <c r="B53" s="131"/>
      <c r="C53" s="131"/>
      <c r="D53" s="141"/>
      <c r="E53" s="135"/>
      <c r="F53" s="135"/>
      <c r="G53" s="136" t="str">
        <f>HYPERLINK('[5]реквизиты'!$G$7)</f>
        <v>г.Рязань</v>
      </c>
    </row>
    <row r="54" spans="1:7" ht="15.75">
      <c r="A54" s="130" t="str">
        <f>'[2]реквизиты'!$A$8</f>
        <v>Гл. секретарь, судья РК</v>
      </c>
      <c r="B54" s="131"/>
      <c r="C54" s="131"/>
      <c r="D54" s="143"/>
      <c r="E54" s="138"/>
      <c r="F54" s="138"/>
      <c r="G54" s="134" t="str">
        <f>HYPERLINK('[5]реквизиты'!$G$8)</f>
        <v>Пчелов С.Г.</v>
      </c>
    </row>
    <row r="55" spans="1:7" ht="12.75">
      <c r="A55" s="24"/>
      <c r="B55" s="24"/>
      <c r="C55" s="24"/>
      <c r="D55" s="132"/>
      <c r="E55" s="132"/>
      <c r="F55" s="132"/>
      <c r="G55" s="136" t="str">
        <f>HYPERLINK('[5]реквизиты'!$G$9)</f>
        <v>г.Чебоксары</v>
      </c>
    </row>
  </sheetData>
  <sheetProtection/>
  <mergeCells count="173">
    <mergeCell ref="A1:G1"/>
    <mergeCell ref="A2:C2"/>
    <mergeCell ref="D2:G2"/>
    <mergeCell ref="A3:C3"/>
    <mergeCell ref="F3:G3"/>
    <mergeCell ref="F4:F5"/>
    <mergeCell ref="A6:A7"/>
    <mergeCell ref="B6:B7"/>
    <mergeCell ref="C6:C7"/>
    <mergeCell ref="D6:D7"/>
    <mergeCell ref="A4:A5"/>
    <mergeCell ref="B4:B5"/>
    <mergeCell ref="C4:C5"/>
    <mergeCell ref="D4:D5"/>
    <mergeCell ref="C8:C9"/>
    <mergeCell ref="G4:G5"/>
    <mergeCell ref="G6:G7"/>
    <mergeCell ref="G8:G9"/>
    <mergeCell ref="F6:F7"/>
    <mergeCell ref="D8:D9"/>
    <mergeCell ref="E8:E9"/>
    <mergeCell ref="F8:F9"/>
    <mergeCell ref="E4:E5"/>
    <mergeCell ref="E6:E7"/>
    <mergeCell ref="A14:A15"/>
    <mergeCell ref="E10:E11"/>
    <mergeCell ref="F10:F11"/>
    <mergeCell ref="G10:G11"/>
    <mergeCell ref="A8:A9"/>
    <mergeCell ref="B8:B9"/>
    <mergeCell ref="A10:A11"/>
    <mergeCell ref="B10:B11"/>
    <mergeCell ref="C10:C11"/>
    <mergeCell ref="D10:D11"/>
    <mergeCell ref="F16:F17"/>
    <mergeCell ref="F14:F15"/>
    <mergeCell ref="G14:G15"/>
    <mergeCell ref="A12:A13"/>
    <mergeCell ref="B12:B13"/>
    <mergeCell ref="C12:C13"/>
    <mergeCell ref="D12:D13"/>
    <mergeCell ref="E12:E13"/>
    <mergeCell ref="F12:F13"/>
    <mergeCell ref="G12:G13"/>
    <mergeCell ref="B16:B17"/>
    <mergeCell ref="B14:B15"/>
    <mergeCell ref="C14:C15"/>
    <mergeCell ref="D14:D15"/>
    <mergeCell ref="E14:E15"/>
    <mergeCell ref="C16:C17"/>
    <mergeCell ref="D16:D17"/>
    <mergeCell ref="E16:E17"/>
    <mergeCell ref="A22:A2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F24:F25"/>
    <mergeCell ref="F22:F23"/>
    <mergeCell ref="G22:G23"/>
    <mergeCell ref="A20:A21"/>
    <mergeCell ref="B20:B21"/>
    <mergeCell ref="C20:C21"/>
    <mergeCell ref="D20:D21"/>
    <mergeCell ref="E20:E21"/>
    <mergeCell ref="F20:F21"/>
    <mergeCell ref="G20:G21"/>
    <mergeCell ref="B24:B25"/>
    <mergeCell ref="B22:B23"/>
    <mergeCell ref="C22:C23"/>
    <mergeCell ref="D22:D23"/>
    <mergeCell ref="E22:E23"/>
    <mergeCell ref="C24:C25"/>
    <mergeCell ref="D24:D25"/>
    <mergeCell ref="E24:E25"/>
    <mergeCell ref="A30:A31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F32:F33"/>
    <mergeCell ref="F30:F31"/>
    <mergeCell ref="G30:G31"/>
    <mergeCell ref="A28:A29"/>
    <mergeCell ref="B28:B29"/>
    <mergeCell ref="C28:C29"/>
    <mergeCell ref="D28:D29"/>
    <mergeCell ref="E28:E29"/>
    <mergeCell ref="F28:F29"/>
    <mergeCell ref="G28:G29"/>
    <mergeCell ref="B32:B33"/>
    <mergeCell ref="B30:B31"/>
    <mergeCell ref="C30:C31"/>
    <mergeCell ref="D30:D31"/>
    <mergeCell ref="E30:E31"/>
    <mergeCell ref="C32:C33"/>
    <mergeCell ref="D32:D33"/>
    <mergeCell ref="E32:E33"/>
    <mergeCell ref="A38:A39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F40:F41"/>
    <mergeCell ref="F38:F39"/>
    <mergeCell ref="G38:G39"/>
    <mergeCell ref="A36:A37"/>
    <mergeCell ref="B36:B37"/>
    <mergeCell ref="C36:C37"/>
    <mergeCell ref="D36:D37"/>
    <mergeCell ref="E36:E37"/>
    <mergeCell ref="F36:F37"/>
    <mergeCell ref="G36:G37"/>
    <mergeCell ref="B40:B41"/>
    <mergeCell ref="B38:B39"/>
    <mergeCell ref="C38:C39"/>
    <mergeCell ref="D38:D39"/>
    <mergeCell ref="E38:E39"/>
    <mergeCell ref="C40:C41"/>
    <mergeCell ref="D40:D41"/>
    <mergeCell ref="E40:E41"/>
    <mergeCell ref="A46:A47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F48:F49"/>
    <mergeCell ref="F46:F47"/>
    <mergeCell ref="G46:G47"/>
    <mergeCell ref="A44:A45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C48:C49"/>
    <mergeCell ref="D48:D49"/>
    <mergeCell ref="E48:E49"/>
    <mergeCell ref="G48:G49"/>
    <mergeCell ref="G50:G51"/>
    <mergeCell ref="A48:A49"/>
    <mergeCell ref="B48:B49"/>
    <mergeCell ref="A50:A51"/>
    <mergeCell ref="B50:B51"/>
    <mergeCell ref="C50:C51"/>
    <mergeCell ref="D50:D51"/>
    <mergeCell ref="E50:E51"/>
    <mergeCell ref="F50:F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2010-01-25T17:35:21Z</cp:lastPrinted>
  <dcterms:created xsi:type="dcterms:W3CDTF">1996-10-08T23:32:33Z</dcterms:created>
  <dcterms:modified xsi:type="dcterms:W3CDTF">2010-01-26T15:19:14Z</dcterms:modified>
  <cp:category/>
  <cp:version/>
  <cp:contentType/>
  <cp:contentStatus/>
</cp:coreProperties>
</file>