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бочая" sheetId="1" r:id="rId1"/>
    <sheet name="Протокол взвешивания" sheetId="2" r:id="rId2"/>
    <sheet name="Ход встреч" sheetId="3" r:id="rId3"/>
    <sheet name="Мандатка" sheetId="4" r:id="rId4"/>
    <sheet name="Шахматка" sheetId="5" r:id="rId5"/>
    <sheet name="Обложка" sheetId="6" r:id="rId6"/>
    <sheet name="Судьи" sheetId="7" r:id="rId7"/>
    <sheet name="Отчёт гл. судьи" sheetId="8" r:id="rId8"/>
    <sheet name="Итоги" sheetId="9" r:id="rId9"/>
    <sheet name="Дипломы" sheetId="10" r:id="rId10"/>
    <sheet name="Лист2" sheetId="11" r:id="rId11"/>
  </sheets>
  <externalReferences>
    <externalReference r:id="rId14"/>
  </externalReferences>
  <definedNames>
    <definedName name="_xlnm.Print_Area" localSheetId="9">'Дипломы'!$A$2:$J$7</definedName>
    <definedName name="_xlnm.Print_Area" localSheetId="6">'Судьи'!$A$1:$G$69</definedName>
    <definedName name="_xlnm.Print_Area" localSheetId="4">'Шахматка'!$A$2:$H$60,'Шахматка'!$A$124:$H$184,'Шахматка'!$A$63:$H$121</definedName>
  </definedNames>
  <calcPr fullCalcOnLoad="1"/>
</workbook>
</file>

<file path=xl/sharedStrings.xml><?xml version="1.0" encoding="utf-8"?>
<sst xmlns="http://schemas.openxmlformats.org/spreadsheetml/2006/main" count="2217" uniqueCount="497">
  <si>
    <t xml:space="preserve">ПРОТОКОЛ ВЗВЕШИВАНИЯ </t>
  </si>
  <si>
    <t>№</t>
  </si>
  <si>
    <t>Вес</t>
  </si>
  <si>
    <t>Ф.И.О</t>
  </si>
  <si>
    <t>Разряд</t>
  </si>
  <si>
    <t>КМС</t>
  </si>
  <si>
    <t>тренер</t>
  </si>
  <si>
    <t>Команда</t>
  </si>
  <si>
    <t>ОТЧЁТ</t>
  </si>
  <si>
    <t>Гл. судья,</t>
  </si>
  <si>
    <t>Гл. секретарь,</t>
  </si>
  <si>
    <t>судья на взвешивание   __________</t>
  </si>
  <si>
    <t>Всего участников</t>
  </si>
  <si>
    <t>человек</t>
  </si>
  <si>
    <t>команда</t>
  </si>
  <si>
    <t>всего</t>
  </si>
  <si>
    <t>кмс</t>
  </si>
  <si>
    <t>1 юн.</t>
  </si>
  <si>
    <t xml:space="preserve">ПРОТОКОЛ МАНДАТНОЙ КОМИССИИ </t>
  </si>
  <si>
    <t>Весовая категория</t>
  </si>
  <si>
    <t>СОСТАВ СУДЕЙСКОЙ КОЛЛЕГИИ</t>
  </si>
  <si>
    <t>Фамилия Имя Отчество</t>
  </si>
  <si>
    <t>Категория</t>
  </si>
  <si>
    <t>Должность</t>
  </si>
  <si>
    <t>Гл. судья</t>
  </si>
  <si>
    <t>Гл. секретарь</t>
  </si>
  <si>
    <t>Судья</t>
  </si>
  <si>
    <t>I</t>
  </si>
  <si>
    <t>Главный судья соревнований,</t>
  </si>
  <si>
    <t>Главный секретарь соревнований,</t>
  </si>
  <si>
    <t>Командные места</t>
  </si>
  <si>
    <t>Место</t>
  </si>
  <si>
    <t>Очки</t>
  </si>
  <si>
    <t xml:space="preserve">                                                          Команда               Смоленская обл.    </t>
  </si>
  <si>
    <t>Фамилия Имя</t>
  </si>
  <si>
    <t>Результат схватки</t>
  </si>
  <si>
    <t>сумма очков</t>
  </si>
  <si>
    <t xml:space="preserve">                               Общий результат встреч__________в пользу команды________________________</t>
  </si>
  <si>
    <t>Состав судейской бригады:</t>
  </si>
  <si>
    <t>Руководитель ковра</t>
  </si>
  <si>
    <t>Оценки приёмов</t>
  </si>
  <si>
    <t xml:space="preserve">Главный судья соревнований, </t>
  </si>
  <si>
    <t>Время</t>
  </si>
  <si>
    <t>встреча</t>
  </si>
  <si>
    <t>Отчёт главного судьи</t>
  </si>
  <si>
    <t>Наименование соревнований</t>
  </si>
  <si>
    <t>Сроки и место проведения</t>
  </si>
  <si>
    <t>Количество команд</t>
  </si>
  <si>
    <t>Кол-во участников</t>
  </si>
  <si>
    <t>Квалификация участников:</t>
  </si>
  <si>
    <t>б.р.</t>
  </si>
  <si>
    <t>2юн.</t>
  </si>
  <si>
    <t>1юн.</t>
  </si>
  <si>
    <t>Результаты соревнований                                        (командное первенство)</t>
  </si>
  <si>
    <t>место</t>
  </si>
  <si>
    <t>очки</t>
  </si>
  <si>
    <t>Система проведения соревнования</t>
  </si>
  <si>
    <t>Оценка места проведения соревнований, оборудования и инвентаря</t>
  </si>
  <si>
    <t>Характеристика и оценка проведения соревнований</t>
  </si>
  <si>
    <t>Турнир прошёл  на  высоком  организационном    уровне.</t>
  </si>
  <si>
    <t>Нарушение дисциплины, правил соревнований</t>
  </si>
  <si>
    <t>Нарушений отмечено не было.</t>
  </si>
  <si>
    <t>Медицинское обслуживание</t>
  </si>
  <si>
    <t>Награждение</t>
  </si>
  <si>
    <t>Все победители и призеры  награждены                                                дипломами,  медалями, ценными призами.</t>
  </si>
  <si>
    <t>Оценка работы судейской коллегии</t>
  </si>
  <si>
    <t>Судейская коллегия справилась с возложенными                                                               на нее обязанностями.</t>
  </si>
  <si>
    <t>Состав судейской коллегии:</t>
  </si>
  <si>
    <t>Список судей прилагается</t>
  </si>
  <si>
    <t>всего человек:</t>
  </si>
  <si>
    <t>МК</t>
  </si>
  <si>
    <t>1кр.</t>
  </si>
  <si>
    <t>2кр.</t>
  </si>
  <si>
    <t>3кр.</t>
  </si>
  <si>
    <t>группа "А"</t>
  </si>
  <si>
    <t>группа "В"</t>
  </si>
  <si>
    <t>1 круг</t>
  </si>
  <si>
    <t>2 круг</t>
  </si>
  <si>
    <t>3 круг</t>
  </si>
  <si>
    <t>А 1</t>
  </si>
  <si>
    <t>В 2</t>
  </si>
  <si>
    <t>В 1</t>
  </si>
  <si>
    <t>А 2</t>
  </si>
  <si>
    <t>Полуфинал</t>
  </si>
  <si>
    <t>Финал</t>
  </si>
  <si>
    <t>1 А</t>
  </si>
  <si>
    <t>1 В</t>
  </si>
  <si>
    <t>2 А</t>
  </si>
  <si>
    <t>2 В</t>
  </si>
  <si>
    <t>3 А</t>
  </si>
  <si>
    <t>3 В</t>
  </si>
  <si>
    <t>2 юн.</t>
  </si>
  <si>
    <t>полу</t>
  </si>
  <si>
    <t>финал</t>
  </si>
  <si>
    <t>Медицинское обслуживание  осуществляла 1  бригада врачей</t>
  </si>
  <si>
    <t>Подпись</t>
  </si>
  <si>
    <t>С М Е Т А</t>
  </si>
  <si>
    <t>подгруппа   А</t>
  </si>
  <si>
    <t>подгруппа   В</t>
  </si>
  <si>
    <t>дата</t>
  </si>
  <si>
    <t>место проведения</t>
  </si>
  <si>
    <t>название соревнований</t>
  </si>
  <si>
    <t>с\с</t>
  </si>
  <si>
    <t>ИТОГИ</t>
  </si>
  <si>
    <t>НК</t>
  </si>
  <si>
    <t>Место проведения соревнования соответствует правилам проведения соревнований по  самбо укомплектовано соответствующим оборудованием и инвентарем.</t>
  </si>
  <si>
    <t>судья МК         Сейтаблаев А.В.</t>
  </si>
  <si>
    <t>судья МК      Мельников А.Н.</t>
  </si>
  <si>
    <t>Дроков А.М.</t>
  </si>
  <si>
    <t>г. Белгород</t>
  </si>
  <si>
    <t>г. Дмитров</t>
  </si>
  <si>
    <t>г. Ростов-на-Дону</t>
  </si>
  <si>
    <t>г. Воронеж</t>
  </si>
  <si>
    <t>г. Елец</t>
  </si>
  <si>
    <t>г. Владикавказ</t>
  </si>
  <si>
    <t>г. Ржев</t>
  </si>
  <si>
    <t>г. Курск</t>
  </si>
  <si>
    <t>св.78</t>
  </si>
  <si>
    <t>ШИФ Юрий Юрьевич</t>
  </si>
  <si>
    <t>Дата рождения</t>
  </si>
  <si>
    <t>Тренер</t>
  </si>
  <si>
    <t>Салянова И.А.                 Крутоголов В.В.</t>
  </si>
  <si>
    <t>ВОЛЧКОВ Александр Сергеевич</t>
  </si>
  <si>
    <t>Салянова И.А.                 Бондарь А.Ю.</t>
  </si>
  <si>
    <t>БРЫСИН Владимир Дмитриевич</t>
  </si>
  <si>
    <t>Салянова И.А</t>
  </si>
  <si>
    <t>НАХОШКИН Дмитрий Анатольевич</t>
  </si>
  <si>
    <t>Залогин Ю.К.                  Липаткин М.Б.</t>
  </si>
  <si>
    <t>АЗИМОВ Гасан Мейхош Оглы</t>
  </si>
  <si>
    <t>Рычёв С.В.                  Солдатов С.В.</t>
  </si>
  <si>
    <t>БРАЖНИКОВ Кирилл Игоревич</t>
  </si>
  <si>
    <t>Храпов А.В.                 Лукин К.И.</t>
  </si>
  <si>
    <t>ВОЛКОВ Виктор Андреевич</t>
  </si>
  <si>
    <t>Сипач А.Н.                   Рыбин С.М.</t>
  </si>
  <si>
    <t>Дмитриев Максим Валерьевич</t>
  </si>
  <si>
    <t>Новожилов В.П.</t>
  </si>
  <si>
    <t>КУКЛЕЕВ Николай Дмитриевич</t>
  </si>
  <si>
    <t>КОШЛЕВ Дмитрий Викторович</t>
  </si>
  <si>
    <t>Яковенко Д.В.</t>
  </si>
  <si>
    <t>ЯСТРЕБОВ Илья Александрович</t>
  </si>
  <si>
    <t>Косицын А.П.</t>
  </si>
  <si>
    <t>СВЕТИК Кирилл Сергеевич</t>
  </si>
  <si>
    <t>Гончаров Ю.С.</t>
  </si>
  <si>
    <t>БЕЗКОРОВАЙНЫЙ Антон Игоревич</t>
  </si>
  <si>
    <t>Сарычев Е.</t>
  </si>
  <si>
    <t>ПОПОВ Николай Николаевич</t>
  </si>
  <si>
    <t>Шершев И.И.</t>
  </si>
  <si>
    <t>РОДЧЕНКОВ Денис Сергеевич</t>
  </si>
  <si>
    <t>КУЗНЕЦОВ Иван Геннадьевич</t>
  </si>
  <si>
    <t>Алексеев Ю.В.</t>
  </si>
  <si>
    <t>МАХИНОВ Александр Игоревич</t>
  </si>
  <si>
    <t>КОРОЧАНСКИЙ Роман Дмитриевич</t>
  </si>
  <si>
    <t>Штыленко А.С.</t>
  </si>
  <si>
    <t>ШЕВЧЕНКО Александр Владимирович</t>
  </si>
  <si>
    <t>ТРУХАЧЁВ Александр Александрович</t>
  </si>
  <si>
    <t>ЛЕБЕДЕВ Сергей Евгеньевич</t>
  </si>
  <si>
    <t>Хрипко В.В.</t>
  </si>
  <si>
    <t>ЖАБИН Максим Михайлович</t>
  </si>
  <si>
    <t>ЖАБИН Александр Михайлович</t>
  </si>
  <si>
    <t>КРОЛЕВ Дмитрий Александрович</t>
  </si>
  <si>
    <t>Бондарь А.Ю.</t>
  </si>
  <si>
    <t>ЭЛАЕВ Рамазан Муртузалиевич</t>
  </si>
  <si>
    <t>Степанов А.А.</t>
  </si>
  <si>
    <t>ХВОЙКО Данила Александрович</t>
  </si>
  <si>
    <t>Образцов А.Н.                      Лебедев С.И.</t>
  </si>
  <si>
    <t>ФЕДИН Евгений Сергеевич</t>
  </si>
  <si>
    <t>Бушменков О.В.</t>
  </si>
  <si>
    <t>МАЛЬЦЕВ Сергей Валерьевич</t>
  </si>
  <si>
    <t>Игрушов В.И.                               Садновский Е.А.</t>
  </si>
  <si>
    <t>ОТАНЕЗОВ Владислав Михайлович</t>
  </si>
  <si>
    <t>Фофанов К.</t>
  </si>
  <si>
    <t>ВОЛКОВ Дмитрий Сергеевич</t>
  </si>
  <si>
    <t>КИРИМИН Сергей Игоревич</t>
  </si>
  <si>
    <t>Бушменков О.В.                       Шульгина О.А.</t>
  </si>
  <si>
    <t>ТЕРЕХОВ Павел Николаевич</t>
  </si>
  <si>
    <t>Бушмейков О.В.</t>
  </si>
  <si>
    <t>БАЛАКИН Алексей Петрович</t>
  </si>
  <si>
    <t>Игрушов В.И.                               Мухин Д.В.</t>
  </si>
  <si>
    <t>КОТЬКАЛО Антон Игоревич</t>
  </si>
  <si>
    <t>Игрушов В.И.               Рогов Д.С.</t>
  </si>
  <si>
    <t>Судариков А.А.</t>
  </si>
  <si>
    <t>представитель</t>
  </si>
  <si>
    <t>Образцов А.Н.</t>
  </si>
  <si>
    <t>Антонов С.В.</t>
  </si>
  <si>
    <t>ДОМОРНИКОВ Александр Сергеевич</t>
  </si>
  <si>
    <t>Богданов В.Е.</t>
  </si>
  <si>
    <t>ЯКОВЛЕВ Геннадий Игоревич</t>
  </si>
  <si>
    <t>Красов В.В.</t>
  </si>
  <si>
    <t>ПАВЛИЧКОВ Дмитрий Владимирович</t>
  </si>
  <si>
    <t>Карпов Б.Н.</t>
  </si>
  <si>
    <t>ШАЛУНОВ Даниил Алексеевич</t>
  </si>
  <si>
    <t>Ларин С.В.</t>
  </si>
  <si>
    <t>АГАФОНОВ Никита Владимирович</t>
  </si>
  <si>
    <t>Агафонов В.Н.</t>
  </si>
  <si>
    <t>РЯБЦЕВ Иван Павлович</t>
  </si>
  <si>
    <t>Урюпин Э.А.</t>
  </si>
  <si>
    <t>ИВАНИСОВ Илья Игоревич</t>
  </si>
  <si>
    <t>ХРИПУНОВ Станислав Станиславович</t>
  </si>
  <si>
    <t>КОКОВ Артём Александрович</t>
  </si>
  <si>
    <t>Курбаев Н.А.</t>
  </si>
  <si>
    <t>ПУСЬ Артур Сергеевич</t>
  </si>
  <si>
    <t>БЕЛОКОПЫТОВ Михаил Андреевич</t>
  </si>
  <si>
    <t>БРАУН Владислав Сергеевич</t>
  </si>
  <si>
    <t>Белоусов Н.М.</t>
  </si>
  <si>
    <t>СИРООКИЙ Дмитрий Сергеевич</t>
  </si>
  <si>
    <t>ИЛЬИН Владимир Александрович</t>
  </si>
  <si>
    <t>ЕПИФАНОВ Максим Алексеевич</t>
  </si>
  <si>
    <t>КОБЗАРЕВ Станислав Игоревич</t>
  </si>
  <si>
    <t>ЗДОРЕНКО Сергей Александрович</t>
  </si>
  <si>
    <t>Карпов О.И.</t>
  </si>
  <si>
    <t>СЕМЕЙКИН Максим Юрьевич</t>
  </si>
  <si>
    <t>Немшилов О.П.</t>
  </si>
  <si>
    <t>ИШЕКОВ Илья Олегович</t>
  </si>
  <si>
    <t>ЛАЗАРЕВ Дмитрий Валентинович</t>
  </si>
  <si>
    <t>КРЫЛОВ Иван Андреевич</t>
  </si>
  <si>
    <t>ГЛУЩЕНКО Максим Александрович</t>
  </si>
  <si>
    <t>Тихомиров В.В.</t>
  </si>
  <si>
    <t>ЗАРУЦКИЙ Сергей Валерьевич</t>
  </si>
  <si>
    <t>ДЖИОЕВ Аслан Вильямович</t>
  </si>
  <si>
    <t>Гасиев П.</t>
  </si>
  <si>
    <t>АЛЬБОРОВ Сослан Робертович</t>
  </si>
  <si>
    <t>КОДЗАЕВ Батраз Борисович</t>
  </si>
  <si>
    <t>ГУБЕЕВ Андрей Леванович</t>
  </si>
  <si>
    <t>ЗАСЕШВИЛИИ Заза Николаевич</t>
  </si>
  <si>
    <t>ТУТУЕВ Алан Альмагомедович</t>
  </si>
  <si>
    <t>ХАЧИРОВ Роберт Черменович</t>
  </si>
  <si>
    <t>ЗАНГИОНОВ Тимур Аркадиевич</t>
  </si>
  <si>
    <t>БИТАРОВ Таймураз Таймуразович</t>
  </si>
  <si>
    <t>МАКОЕВ Александр Романович</t>
  </si>
  <si>
    <t>ТАУТИЕВ Заур Олегович</t>
  </si>
  <si>
    <t>АЛЛАГЯН Георгий Андреевич</t>
  </si>
  <si>
    <t>Пантелеев Е.А.</t>
  </si>
  <si>
    <t>СТЕПАНЦЕВ Александр Сергеевич</t>
  </si>
  <si>
    <t>Пантелеев Е.А.                                       Варданян А.С.</t>
  </si>
  <si>
    <t>КАВЕРИН Юлиан Александрович</t>
  </si>
  <si>
    <t>Фильченко Ю.А.</t>
  </si>
  <si>
    <t>ВОРОТЫНЦЕВ Сергей Алексеевич</t>
  </si>
  <si>
    <t>ГУЛЯЕВ Роман Александрович</t>
  </si>
  <si>
    <t>САЛМАНОВ Рухлан Физул-Оглы</t>
  </si>
  <si>
    <t>Агаян Х.Х.</t>
  </si>
  <si>
    <t>КУРШУБАДЗЕ Артём Вячеславович</t>
  </si>
  <si>
    <t>ГЕВОРКЯН Григорий Маратович</t>
  </si>
  <si>
    <t>Дебердеев М.</t>
  </si>
  <si>
    <t>БАХМУДОВ Камалудин Гаджимуратович</t>
  </si>
  <si>
    <t>РЫБАЛКИН Егор Сергеевич</t>
  </si>
  <si>
    <t>Диченский С.А.</t>
  </si>
  <si>
    <t>КОРОТКИХ Михаил Валерьевич</t>
  </si>
  <si>
    <t>Грибенников</t>
  </si>
  <si>
    <t>ЕВСЕЕВ Иван Андреевич</t>
  </si>
  <si>
    <t>Вошинников А.В.</t>
  </si>
  <si>
    <t>ФИЛАТОВ Алексей Максимович</t>
  </si>
  <si>
    <t>Шемяков В.И.</t>
  </si>
  <si>
    <t>НЕГЕР Роман Васильевич</t>
  </si>
  <si>
    <t>Ерёмин Л.Ф.                                Сивцев А.А.</t>
  </si>
  <si>
    <t>ЛИНЧЕНКО Илья Александрович</t>
  </si>
  <si>
    <t>ДАНИЧЕВ Никита Андреевич</t>
  </si>
  <si>
    <t>Мконький В.А.</t>
  </si>
  <si>
    <t>БАРАНОВ Филипп Сергеевич</t>
  </si>
  <si>
    <t>ВАНИН Вадим Вячеславович</t>
  </si>
  <si>
    <t>ВАНИН Ромае Вячеславович</t>
  </si>
  <si>
    <t>МОКРЕЦОВ Андрей Сергеевич</t>
  </si>
  <si>
    <t>Секретарев Н.А.</t>
  </si>
  <si>
    <t>ТАРАСОВ Дмитрий Михайлович</t>
  </si>
  <si>
    <t>СТАРИКОВ Дмитрий Викторович</t>
  </si>
  <si>
    <t>Кремез А.А.</t>
  </si>
  <si>
    <t>БОБНЕВ Сергей Сергеевич</t>
  </si>
  <si>
    <t>Носов Ю.В.</t>
  </si>
  <si>
    <t>КРЕТОВ Леонид Геннадьевич</t>
  </si>
  <si>
    <t>Карпов А.Ю.</t>
  </si>
  <si>
    <t>Калуцкий С.С.</t>
  </si>
  <si>
    <t>Татаренков В.</t>
  </si>
  <si>
    <t>Зам. гл. секретарь</t>
  </si>
  <si>
    <t>Общество                      Регион</t>
  </si>
  <si>
    <t>Мельников А.Н.</t>
  </si>
  <si>
    <t>ВК</t>
  </si>
  <si>
    <t>Жизневский В.А.</t>
  </si>
  <si>
    <t>Олимпийка</t>
  </si>
  <si>
    <t>Арбитр</t>
  </si>
  <si>
    <t>Боковой судья</t>
  </si>
  <si>
    <t>Счет / Время</t>
  </si>
  <si>
    <t>/</t>
  </si>
  <si>
    <t>ДОДОНКИН Борис Олегович</t>
  </si>
  <si>
    <t>Гришанкин К.Н.                               Гаврюшин Ю.</t>
  </si>
  <si>
    <t>ПАНКРАТОВ Семён Рениаминович</t>
  </si>
  <si>
    <t>Игрушов В.И.                        Рогов Д.С.</t>
  </si>
  <si>
    <t>Ростов-на-Дону</t>
  </si>
  <si>
    <t>Дмитров</t>
  </si>
  <si>
    <t>Курск</t>
  </si>
  <si>
    <t>Воронеж</t>
  </si>
  <si>
    <t>Елец</t>
  </si>
  <si>
    <t>Ржев</t>
  </si>
  <si>
    <t>Белгород</t>
  </si>
  <si>
    <t>Владикавказ</t>
  </si>
  <si>
    <t>5 - 8</t>
  </si>
  <si>
    <t>87.3</t>
  </si>
  <si>
    <t>86.3</t>
  </si>
  <si>
    <t>99.4</t>
  </si>
  <si>
    <t>83.8</t>
  </si>
  <si>
    <t>87.8</t>
  </si>
  <si>
    <t>78.6</t>
  </si>
  <si>
    <t>МАРГИЕВ Хетаг Казбекович</t>
  </si>
  <si>
    <t>ПЕТРАКОВ Иван Андреевич</t>
  </si>
  <si>
    <t>Коментатор</t>
  </si>
  <si>
    <t>Локалов Павел</t>
  </si>
  <si>
    <t>Москва</t>
  </si>
  <si>
    <t>Белоусова Мария</t>
  </si>
  <si>
    <t>Бабаян Рудольф</t>
  </si>
  <si>
    <t>Армавир</t>
  </si>
  <si>
    <t>Санкт-Петербург</t>
  </si>
  <si>
    <t>Рыбаков Алексей</t>
  </si>
  <si>
    <t>Чебоксары</t>
  </si>
  <si>
    <t>Лебедев Алексей</t>
  </si>
  <si>
    <t>Быстров Олег</t>
  </si>
  <si>
    <t>Рязань</t>
  </si>
  <si>
    <t>Ганеев Фанил</t>
  </si>
  <si>
    <t>Нефтекамск</t>
  </si>
  <si>
    <t>Саркисян Арараж</t>
  </si>
  <si>
    <t>Радужный</t>
  </si>
  <si>
    <t>Стахеев Иван</t>
  </si>
  <si>
    <t>Гороховец</t>
  </si>
  <si>
    <t>Ботанов Вадим</t>
  </si>
  <si>
    <t>Череповец</t>
  </si>
  <si>
    <t>Максимоа Алексей</t>
  </si>
  <si>
    <t>Тула</t>
  </si>
  <si>
    <t>Уваров Николай</t>
  </si>
  <si>
    <t>Зоричный</t>
  </si>
  <si>
    <t>Дурыманов Николай</t>
  </si>
  <si>
    <t>Байск</t>
  </si>
  <si>
    <t>Халыев Мухамед</t>
  </si>
  <si>
    <t>Волгоград</t>
  </si>
  <si>
    <t>Доронкин Николай</t>
  </si>
  <si>
    <t>Владимир</t>
  </si>
  <si>
    <t>Кириллов Сергей</t>
  </si>
  <si>
    <t>Тверская обл.</t>
  </si>
  <si>
    <t>Коркин Юрий</t>
  </si>
  <si>
    <t>Кострома</t>
  </si>
  <si>
    <t>Василевский Евгений</t>
  </si>
  <si>
    <t>Брест</t>
  </si>
  <si>
    <t>Нурисланов Рустам</t>
  </si>
  <si>
    <t>СЗФО</t>
  </si>
  <si>
    <t>Агафонов Владимир</t>
  </si>
  <si>
    <t>ЦФО</t>
  </si>
  <si>
    <t>Дученко Владимир</t>
  </si>
  <si>
    <t>Новороссийск</t>
  </si>
  <si>
    <t>ЮФО</t>
  </si>
  <si>
    <t>Филиппов Андрей</t>
  </si>
  <si>
    <t>Лоптунов Алексей</t>
  </si>
  <si>
    <t>Мурманск</t>
  </si>
  <si>
    <t>Жуков Сергей</t>
  </si>
  <si>
    <t>Корчагин Алексей</t>
  </si>
  <si>
    <t>Касьянов Алексей</t>
  </si>
  <si>
    <t>Яценко Роман</t>
  </si>
  <si>
    <t>Новик Юлиан</t>
  </si>
  <si>
    <t>Минск</t>
  </si>
  <si>
    <t>Майкоп</t>
  </si>
  <si>
    <t>Мальцев Алексей</t>
  </si>
  <si>
    <t>Регион</t>
  </si>
  <si>
    <t>Романов Павел</t>
  </si>
  <si>
    <t>В. Пышма</t>
  </si>
  <si>
    <t>Гритчин Игорь</t>
  </si>
  <si>
    <t>Павлов Александр</t>
  </si>
  <si>
    <t>Владивосток</t>
  </si>
  <si>
    <t>Хабаровск</t>
  </si>
  <si>
    <t>Смоленск</t>
  </si>
  <si>
    <t>Игнатенко Виктор</t>
  </si>
  <si>
    <t>Борков Евгений</t>
  </si>
  <si>
    <t>Морозов Иван</t>
  </si>
  <si>
    <t>Гарник Владимир</t>
  </si>
  <si>
    <t>Дроков Артём</t>
  </si>
  <si>
    <t>Кораллова Ирина</t>
  </si>
  <si>
    <t>Корниенко Максим</t>
  </si>
  <si>
    <t>Шикалов Юрий</t>
  </si>
  <si>
    <t>Сейтаблаев А.В.</t>
  </si>
  <si>
    <t>УРФО</t>
  </si>
  <si>
    <t>КОВЁР № 1</t>
  </si>
  <si>
    <t>КОВЁР № 2</t>
  </si>
  <si>
    <t>КОВЁР № 3</t>
  </si>
  <si>
    <t>КОВЁР № 4</t>
  </si>
  <si>
    <t>Циклаури Илья</t>
  </si>
  <si>
    <t>Екатеринбург</t>
  </si>
  <si>
    <t>Коми</t>
  </si>
  <si>
    <t>Мельцов Юрий</t>
  </si>
  <si>
    <t>Юсупов Салах</t>
  </si>
  <si>
    <t>Чечня</t>
  </si>
  <si>
    <t>к</t>
  </si>
  <si>
    <t>Представитель</t>
  </si>
  <si>
    <t>Татаринов Владимир Ильич</t>
  </si>
  <si>
    <t>Пантелеев Егор Андреевич</t>
  </si>
  <si>
    <t>Немилов Олег Петрович</t>
  </si>
  <si>
    <t>Образцов Андрей</t>
  </si>
  <si>
    <t>Гасиев Пётр Ураевич</t>
  </si>
  <si>
    <t>Ганчаров Сергей Юрьевич</t>
  </si>
  <si>
    <t>Урюпин Эльдар Алексеевич</t>
  </si>
  <si>
    <t>Хот Юнус</t>
  </si>
  <si>
    <t>УСЗК "Дружба"</t>
  </si>
  <si>
    <t>Х Международный юношеский турнир по самбо "Победа"</t>
  </si>
  <si>
    <t>города Воинской славы</t>
  </si>
  <si>
    <t>Федеральные округа</t>
  </si>
  <si>
    <t>ДФО</t>
  </si>
  <si>
    <t>Латвия</t>
  </si>
  <si>
    <t>ПФО</t>
  </si>
  <si>
    <t>СФО</t>
  </si>
  <si>
    <t>Шкедов Сергей</t>
  </si>
  <si>
    <t>Клим Борис</t>
  </si>
  <si>
    <t>Астапов Леонид</t>
  </si>
  <si>
    <t>Махов Сергей</t>
  </si>
  <si>
    <t>Степанов Анатолий</t>
  </si>
  <si>
    <t xml:space="preserve">Гасаналиев </t>
  </si>
  <si>
    <t>Погосян Воскат</t>
  </si>
  <si>
    <t>Зелёный Всеволод</t>
  </si>
  <si>
    <t>города Герои</t>
  </si>
  <si>
    <t>Берендеев Сергей Егорович</t>
  </si>
  <si>
    <t>Гарькуша Алексей Александрович</t>
  </si>
  <si>
    <t>С.-Петербург</t>
  </si>
  <si>
    <t>Киев</t>
  </si>
  <si>
    <t>Соломатин Сергей Владимирович</t>
  </si>
  <si>
    <t>Хрущ Виктор Сергеевич</t>
  </si>
  <si>
    <t>Бородаенко Владимир Николаевич</t>
  </si>
  <si>
    <t>Грузнов Владимир Валерьевич</t>
  </si>
  <si>
    <t>Последович Владимир Александрович</t>
  </si>
  <si>
    <t>Ахренко Александр Ноколаевич</t>
  </si>
  <si>
    <t>Смирнов Виктор Владимирович</t>
  </si>
  <si>
    <t>Гольнев Павел Андреевич</t>
  </si>
  <si>
    <t>7:5</t>
  </si>
  <si>
    <t>9:3</t>
  </si>
  <si>
    <t>9 - 10</t>
  </si>
  <si>
    <t xml:space="preserve">Х Международный юношеский турнир по самбо "Победа"                                                                                                              (среди команд городов Героев)   </t>
  </si>
  <si>
    <t xml:space="preserve">Х Международный юношеский турнир по самбо "Победа"                                                               (среди команд Федеральных округов)   </t>
  </si>
  <si>
    <t>Рига</t>
  </si>
  <si>
    <t>УФО</t>
  </si>
  <si>
    <t>10:2</t>
  </si>
  <si>
    <t>11:1</t>
  </si>
  <si>
    <t>12:0</t>
  </si>
  <si>
    <t>8:4</t>
  </si>
  <si>
    <t xml:space="preserve">Х Международный юношеский турнир по самбо "Победа"                                                                                                              (среди команд городов Воинской славы)   </t>
  </si>
  <si>
    <t>на</t>
  </si>
  <si>
    <t>за подготовку команды</t>
  </si>
  <si>
    <t>города Санкт-Петербурга</t>
  </si>
  <si>
    <t>г. Волгоград</t>
  </si>
  <si>
    <t>г. Новороссийск</t>
  </si>
  <si>
    <t>г. Смоленск</t>
  </si>
  <si>
    <t>г. Тула</t>
  </si>
  <si>
    <t>г. Минск</t>
  </si>
  <si>
    <t>г. Брест</t>
  </si>
  <si>
    <t>г. Санкт-Петербург</t>
  </si>
  <si>
    <t>г. Мурманск</t>
  </si>
  <si>
    <t>г. Москва</t>
  </si>
  <si>
    <t>г. Киев</t>
  </si>
  <si>
    <t>Х  Международном юношеском турнире по самбо "Победа"                                                                                                                                                                                                             (среди команд городов Героев)</t>
  </si>
  <si>
    <t xml:space="preserve">в составе команды </t>
  </si>
  <si>
    <t>города Минск</t>
  </si>
  <si>
    <t>УСЗ " Дружба"          г. Москва</t>
  </si>
  <si>
    <t>СВИРИДОВ   МАКСИМ</t>
  </si>
  <si>
    <r>
      <t xml:space="preserve">занявший  </t>
    </r>
    <r>
      <rPr>
        <b/>
        <i/>
        <sz val="20"/>
        <rFont val="Monotype Corsiva"/>
        <family val="4"/>
      </rPr>
      <t>III</t>
    </r>
    <r>
      <rPr>
        <b/>
        <i/>
        <sz val="16"/>
        <rFont val="Monotype Corsiva"/>
        <family val="4"/>
      </rPr>
      <t xml:space="preserve">  место</t>
    </r>
  </si>
  <si>
    <t>Куксов Александр Борисович</t>
  </si>
  <si>
    <t>Секундометрист</t>
  </si>
  <si>
    <t>Пьянков Александр Сергеевич</t>
  </si>
  <si>
    <t>Леонтьев Владимир Александрович</t>
  </si>
  <si>
    <t>ШУБИН Сергей Сергеевич</t>
  </si>
  <si>
    <t>Казеев Александр Ефимович</t>
  </si>
  <si>
    <t>Богомолов Владимир Александрович</t>
  </si>
  <si>
    <t>Киселёв Сергей Николаевич</t>
  </si>
  <si>
    <t>03-06.05.2010</t>
  </si>
  <si>
    <t>АЛЛАГЯН Геворг Андреевич</t>
  </si>
  <si>
    <t>КИРИЛИН Сергей Игоревич</t>
  </si>
  <si>
    <t>супер                             финал</t>
  </si>
  <si>
    <t>г. Москвы</t>
  </si>
  <si>
    <t>ЦОЙ Феликс Игоревич</t>
  </si>
  <si>
    <t>АБДУЛАЕВ Шамиль Замирович</t>
  </si>
  <si>
    <t>ЯКИМОВ Степан Юрьевич</t>
  </si>
  <si>
    <t>АШИХИН Вагид Вагитович</t>
  </si>
  <si>
    <t>ТАРАСОВ Евгений Игоревич</t>
  </si>
  <si>
    <t>БЕТХЕМЯН Аветис Важурович</t>
  </si>
  <si>
    <t>ГУСЕЙНОВ Теймур Муралович</t>
  </si>
  <si>
    <t>САВОЧКИН Николай Владимирович</t>
  </si>
  <si>
    <t>ЗАХАРОВ Изнаур Русланович</t>
  </si>
  <si>
    <t>ШЕВЧУК Алексей Александрович</t>
  </si>
  <si>
    <t>БУЧЕНКОВ Александр Николаевич</t>
  </si>
  <si>
    <t>ГОФМАН Ростислав Ильич</t>
  </si>
  <si>
    <t>ФЁДОРОВ Александр Владимирович</t>
  </si>
  <si>
    <t>ЩЕРБАКОВ Артём Владимирович</t>
  </si>
  <si>
    <t>АБЗАЛОВ Адель Рамилевич</t>
  </si>
  <si>
    <t>ВОЛОДИН Александр Андреевич</t>
  </si>
  <si>
    <t>ДИЯНОВ Михаил Анатольевич</t>
  </si>
  <si>
    <t>ДЖАВАДОВ Имран Оглы Аязович</t>
  </si>
  <si>
    <t>ВОДОВСКОВ Михаил Юрьевич</t>
  </si>
  <si>
    <t>ЖУРАВЛЁВ Павел Геннадьевич</t>
  </si>
  <si>
    <t>КАМАЛОВ Айдар Ринатович</t>
  </si>
  <si>
    <t>АЛЬТИКОВ Никита Андреевич</t>
  </si>
  <si>
    <t>ЖУРАВЛЁВ Александр Игоревич</t>
  </si>
  <si>
    <t>КОПЫСОВ Дмитрий Алексеевич</t>
  </si>
  <si>
    <t>Х Международный юношеский турнир по самбо "Победа"                                                                   СУПЕР ФИНАЛ</t>
  </si>
  <si>
    <t>ОГАНЕЗОВ Владислав Михайлович</t>
  </si>
  <si>
    <t xml:space="preserve">Х Международный юношеский турнир по самбо "Победа"                                                                                                 </t>
  </si>
  <si>
    <t>смешанная система</t>
  </si>
  <si>
    <t>олимпийская система</t>
  </si>
  <si>
    <t>Командная (смешанная)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</si>
</sst>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u val="single"/>
      <sz val="10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name val="Calibri"/>
      <family val="2"/>
    </font>
    <font>
      <b/>
      <sz val="12"/>
      <name val="Times New Roman"/>
      <family val="1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i/>
      <sz val="2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b/>
      <u val="single"/>
      <sz val="16"/>
      <name val="Calibri"/>
      <family val="2"/>
    </font>
    <font>
      <b/>
      <sz val="26"/>
      <name val="Arial Cyr"/>
      <family val="0"/>
    </font>
    <font>
      <b/>
      <i/>
      <sz val="22"/>
      <name val="Monotype Corsiva"/>
      <family val="4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sz val="20"/>
      <name val="Monotype Corsiva"/>
      <family val="4"/>
    </font>
    <font>
      <b/>
      <sz val="72"/>
      <color indexed="8"/>
      <name val="Calibri"/>
      <family val="2"/>
    </font>
    <font>
      <sz val="72"/>
      <color indexed="8"/>
      <name val="Calibri"/>
      <family val="2"/>
    </font>
    <font>
      <b/>
      <i/>
      <sz val="16"/>
      <name val="Monotype Corsiva"/>
      <family val="4"/>
    </font>
    <font>
      <b/>
      <sz val="16"/>
      <name val="Arial Cyr"/>
      <family val="0"/>
    </font>
    <font>
      <b/>
      <i/>
      <sz val="14"/>
      <name val="Monotype Corsiva"/>
      <family val="4"/>
    </font>
    <font>
      <b/>
      <i/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/>
      <right style="thin"/>
      <top style="double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ouble"/>
      <bottom/>
    </border>
    <border>
      <left style="thin"/>
      <right style="thin"/>
      <top/>
      <bottom style="double"/>
    </border>
    <border>
      <left/>
      <right/>
      <top style="double"/>
      <bottom/>
    </border>
    <border>
      <left style="thin"/>
      <right/>
      <top/>
      <bottom style="double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59" fillId="7" borderId="1" applyNumberFormat="0" applyAlignment="0" applyProtection="0"/>
    <xf numFmtId="0" fontId="60" fillId="20" borderId="2" applyNumberFormat="0" applyAlignment="0" applyProtection="0"/>
    <xf numFmtId="0" fontId="6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3" fillId="21" borderId="7" applyNumberFormat="0" applyAlignment="0" applyProtection="0"/>
    <xf numFmtId="0" fontId="5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7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5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6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6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3" fillId="0" borderId="0" xfId="0" applyFont="1" applyAlignment="1">
      <alignment/>
    </xf>
    <xf numFmtId="49" fontId="0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 vertical="center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vertical="center" wrapText="1"/>
    </xf>
    <xf numFmtId="0" fontId="15" fillId="0" borderId="18" xfId="0" applyNumberFormat="1" applyFont="1" applyBorder="1" applyAlignment="1">
      <alignment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21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center" vertical="center"/>
    </xf>
    <xf numFmtId="6" fontId="8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16" fillId="0" borderId="0" xfId="0" applyNumberFormat="1" applyFont="1" applyAlignment="1">
      <alignment vertical="center" wrapText="1"/>
    </xf>
    <xf numFmtId="0" fontId="8" fillId="0" borderId="18" xfId="0" applyFont="1" applyBorder="1" applyAlignment="1">
      <alignment horizontal="lef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8" xfId="0" applyFont="1" applyFill="1" applyBorder="1" applyAlignment="1" quotePrefix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8" fillId="12" borderId="33" xfId="0" applyFont="1" applyFill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35" xfId="0" applyFont="1" applyBorder="1" applyAlignment="1">
      <alignment horizontal="center" vertical="center" textRotation="90" wrapText="1"/>
    </xf>
    <xf numFmtId="6" fontId="7" fillId="0" borderId="36" xfId="0" applyNumberFormat="1" applyFont="1" applyBorder="1" applyAlignment="1">
      <alignment horizontal="center" vertical="center" textRotation="90" wrapText="1"/>
    </xf>
    <xf numFmtId="6" fontId="7" fillId="0" borderId="29" xfId="0" applyNumberFormat="1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8" borderId="34" xfId="0" applyFont="1" applyFill="1" applyBorder="1" applyAlignment="1">
      <alignment horizontal="center" vertical="center"/>
    </xf>
    <xf numFmtId="0" fontId="27" fillId="26" borderId="35" xfId="0" applyFont="1" applyFill="1" applyBorder="1" applyAlignment="1">
      <alignment horizontal="center" vertical="center"/>
    </xf>
    <xf numFmtId="0" fontId="27" fillId="26" borderId="36" xfId="0" applyFont="1" applyFill="1" applyBorder="1" applyAlignment="1">
      <alignment horizontal="center" vertical="center"/>
    </xf>
    <xf numFmtId="0" fontId="27" fillId="26" borderId="3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24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 vertical="center"/>
      <protection/>
    </xf>
    <xf numFmtId="0" fontId="13" fillId="0" borderId="0" xfId="0" applyNumberFormat="1" applyFont="1" applyAlignment="1">
      <alignment horizontal="right" vertical="center" wrapText="1"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5" fillId="0" borderId="10" xfId="0" applyNumberFormat="1" applyFont="1" applyBorder="1" applyAlignment="1">
      <alignment horizontal="center"/>
    </xf>
    <xf numFmtId="0" fontId="5" fillId="26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" fillId="9" borderId="32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24" borderId="0" xfId="0" applyNumberFormat="1" applyFont="1" applyFill="1" applyAlignment="1">
      <alignment horizontal="center"/>
    </xf>
    <xf numFmtId="0" fontId="26" fillId="24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7" fillId="9" borderId="2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9" fillId="24" borderId="0" xfId="0" applyFont="1" applyFill="1" applyAlignment="1">
      <alignment/>
    </xf>
    <xf numFmtId="0" fontId="13" fillId="0" borderId="0" xfId="0" applyNumberFormat="1" applyFont="1" applyAlignment="1">
      <alignment vertical="center"/>
    </xf>
    <xf numFmtId="0" fontId="24" fillId="8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/>
    </xf>
    <xf numFmtId="0" fontId="13" fillId="8" borderId="0" xfId="0" applyFont="1" applyFill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3" fillId="0" borderId="13" xfId="0" applyFont="1" applyBorder="1" applyAlignment="1">
      <alignment horizontal="center" vertical="center"/>
    </xf>
    <xf numFmtId="0" fontId="36" fillId="20" borderId="0" xfId="0" applyFont="1" applyFill="1" applyBorder="1" applyAlignment="1">
      <alignment vertical="center" textRotation="90"/>
    </xf>
    <xf numFmtId="0" fontId="13" fillId="0" borderId="10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 textRotation="90"/>
    </xf>
    <xf numFmtId="0" fontId="13" fillId="8" borderId="44" xfId="0" applyFont="1" applyFill="1" applyBorder="1" applyAlignment="1">
      <alignment horizontal="center" vertical="center" textRotation="90"/>
    </xf>
    <xf numFmtId="0" fontId="13" fillId="8" borderId="25" xfId="0" applyFont="1" applyFill="1" applyBorder="1" applyAlignment="1">
      <alignment horizontal="center" vertical="center" textRotation="90"/>
    </xf>
    <xf numFmtId="0" fontId="27" fillId="9" borderId="3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inden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26" fillId="2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 quotePrefix="1">
      <alignment horizontal="center" vertical="center"/>
    </xf>
    <xf numFmtId="0" fontId="26" fillId="24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26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8" borderId="0" xfId="0" applyFont="1" applyFill="1" applyAlignment="1">
      <alignment horizontal="center" vertical="center" wrapText="1"/>
    </xf>
    <xf numFmtId="0" fontId="8" fillId="26" borderId="40" xfId="0" applyFont="1" applyFill="1" applyBorder="1" applyAlignment="1">
      <alignment horizontal="center" vertical="center" wrapText="1"/>
    </xf>
    <xf numFmtId="0" fontId="8" fillId="26" borderId="46" xfId="0" applyFont="1" applyFill="1" applyBorder="1" applyAlignment="1">
      <alignment horizontal="center" vertical="center" wrapText="1"/>
    </xf>
    <xf numFmtId="0" fontId="8" fillId="26" borderId="4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6" fontId="7" fillId="0" borderId="20" xfId="0" applyNumberFormat="1" applyFont="1" applyBorder="1" applyAlignment="1">
      <alignment vertical="center" textRotation="90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6" fontId="31" fillId="0" borderId="20" xfId="0" applyNumberFormat="1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27" fillId="8" borderId="35" xfId="0" applyFont="1" applyFill="1" applyBorder="1" applyAlignment="1">
      <alignment horizontal="center" vertical="center"/>
    </xf>
    <xf numFmtId="0" fontId="27" fillId="8" borderId="36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21" fillId="0" borderId="45" xfId="0" applyFont="1" applyBorder="1" applyAlignment="1">
      <alignment/>
    </xf>
    <xf numFmtId="49" fontId="4" fillId="0" borderId="3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9" fontId="4" fillId="0" borderId="0" xfId="0" applyNumberFormat="1" applyFont="1" applyBorder="1" applyAlignment="1" quotePrefix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26" fillId="24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6" fillId="24" borderId="0" xfId="0" applyNumberFormat="1" applyFont="1" applyFill="1" applyBorder="1" applyAlignment="1">
      <alignment horizontal="center" vertical="center"/>
    </xf>
    <xf numFmtId="49" fontId="4" fillId="0" borderId="45" xfId="0" applyNumberFormat="1" applyFont="1" applyBorder="1" applyAlignment="1" quotePrefix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/>
    </xf>
    <xf numFmtId="49" fontId="8" fillId="0" borderId="39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14" fontId="42" fillId="0" borderId="0" xfId="0" applyNumberFormat="1" applyFont="1" applyAlignment="1">
      <alignment vertical="center"/>
    </xf>
    <xf numFmtId="14" fontId="43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4" fontId="42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9" fontId="8" fillId="0" borderId="5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49" fontId="8" fillId="0" borderId="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26" fillId="9" borderId="46" xfId="0" applyFont="1" applyFill="1" applyBorder="1" applyAlignment="1">
      <alignment horizontal="center"/>
    </xf>
    <xf numFmtId="0" fontId="26" fillId="9" borderId="47" xfId="0" applyFont="1" applyFill="1" applyBorder="1" applyAlignment="1">
      <alignment horizontal="center"/>
    </xf>
    <xf numFmtId="0" fontId="26" fillId="12" borderId="40" xfId="0" applyFont="1" applyFill="1" applyBorder="1" applyAlignment="1">
      <alignment horizontal="center"/>
    </xf>
    <xf numFmtId="0" fontId="26" fillId="12" borderId="46" xfId="0" applyFont="1" applyFill="1" applyBorder="1" applyAlignment="1">
      <alignment horizontal="center"/>
    </xf>
    <xf numFmtId="0" fontId="26" fillId="12" borderId="47" xfId="0" applyFont="1" applyFill="1" applyBorder="1" applyAlignment="1">
      <alignment horizontal="center"/>
    </xf>
    <xf numFmtId="0" fontId="33" fillId="26" borderId="0" xfId="0" applyFont="1" applyFill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49" fontId="32" fillId="8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26" borderId="40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38" fillId="12" borderId="40" xfId="0" applyFont="1" applyFill="1" applyBorder="1" applyAlignment="1">
      <alignment horizontal="center"/>
    </xf>
    <xf numFmtId="0" fontId="38" fillId="12" borderId="46" xfId="0" applyFont="1" applyFill="1" applyBorder="1" applyAlignment="1">
      <alignment horizontal="center"/>
    </xf>
    <xf numFmtId="0" fontId="38" fillId="12" borderId="47" xfId="0" applyFont="1" applyFill="1" applyBorder="1" applyAlignment="1">
      <alignment horizontal="center"/>
    </xf>
    <xf numFmtId="0" fontId="5" fillId="26" borderId="32" xfId="0" applyFont="1" applyFill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0" fontId="26" fillId="9" borderId="4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26" borderId="32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center" vertical="center" wrapText="1"/>
    </xf>
    <xf numFmtId="0" fontId="38" fillId="9" borderId="40" xfId="0" applyFont="1" applyFill="1" applyBorder="1" applyAlignment="1">
      <alignment horizontal="center"/>
    </xf>
    <xf numFmtId="0" fontId="38" fillId="9" borderId="46" xfId="0" applyFont="1" applyFill="1" applyBorder="1" applyAlignment="1">
      <alignment horizontal="center"/>
    </xf>
    <xf numFmtId="0" fontId="38" fillId="9" borderId="47" xfId="0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12" borderId="34" xfId="0" applyFont="1" applyFill="1" applyBorder="1" applyAlignment="1">
      <alignment horizontal="center" vertical="center"/>
    </xf>
    <xf numFmtId="0" fontId="8" fillId="12" borderId="54" xfId="0" applyFont="1" applyFill="1" applyBorder="1" applyAlignment="1">
      <alignment horizontal="center" vertical="center"/>
    </xf>
    <xf numFmtId="0" fontId="32" fillId="8" borderId="0" xfId="0" applyNumberFormat="1" applyFont="1" applyFill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9" borderId="34" xfId="0" applyFont="1" applyFill="1" applyBorder="1" applyAlignment="1">
      <alignment horizontal="center" vertical="center"/>
    </xf>
    <xf numFmtId="0" fontId="8" fillId="9" borderId="54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26" borderId="0" xfId="0" applyFont="1" applyFill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26" borderId="0" xfId="0" applyFont="1" applyFill="1" applyBorder="1" applyAlignment="1">
      <alignment horizontal="right" vertical="center"/>
    </xf>
    <xf numFmtId="0" fontId="3" fillId="26" borderId="10" xfId="0" applyFont="1" applyFill="1" applyBorder="1" applyAlignment="1">
      <alignment horizontal="center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9" fillId="26" borderId="0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59" xfId="0" applyNumberFormat="1" applyBorder="1" applyAlignment="1">
      <alignment horizontal="center"/>
    </xf>
    <xf numFmtId="0" fontId="7" fillId="26" borderId="56" xfId="0" applyFont="1" applyFill="1" applyBorder="1" applyAlignment="1">
      <alignment horizontal="center"/>
    </xf>
    <xf numFmtId="0" fontId="7" fillId="26" borderId="59" xfId="0" applyFont="1" applyFill="1" applyBorder="1" applyAlignment="1">
      <alignment horizontal="center"/>
    </xf>
    <xf numFmtId="0" fontId="7" fillId="26" borderId="5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" fillId="8" borderId="0" xfId="0" applyFont="1" applyFill="1" applyAlignment="1">
      <alignment horizontal="center" vertical="center" wrapText="1"/>
    </xf>
    <xf numFmtId="49" fontId="24" fillId="8" borderId="0" xfId="0" applyNumberFormat="1" applyFont="1" applyFill="1" applyAlignment="1">
      <alignment horizontal="center" vertical="center" wrapText="1"/>
    </xf>
    <xf numFmtId="0" fontId="24" fillId="8" borderId="0" xfId="0" applyNumberFormat="1" applyFont="1" applyFill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13" fillId="8" borderId="0" xfId="0" applyFont="1" applyFill="1" applyBorder="1" applyAlignment="1">
      <alignment horizontal="center"/>
    </xf>
    <xf numFmtId="0" fontId="13" fillId="26" borderId="0" xfId="0" applyFont="1" applyFill="1" applyAlignment="1">
      <alignment horizontal="left" vertical="center"/>
    </xf>
    <xf numFmtId="0" fontId="13" fillId="26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0" fontId="15" fillId="0" borderId="17" xfId="0" applyNumberFormat="1" applyFont="1" applyBorder="1" applyAlignment="1">
      <alignment horizontal="left" vertical="center" wrapText="1"/>
    </xf>
    <xf numFmtId="0" fontId="15" fillId="0" borderId="18" xfId="0" applyNumberFormat="1" applyFont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lef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left" vertical="center"/>
      <protection/>
    </xf>
    <xf numFmtId="0" fontId="13" fillId="0" borderId="10" xfId="0" applyNumberFormat="1" applyFont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0" fontId="31" fillId="0" borderId="18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4" fontId="42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0</xdr:colOff>
      <xdr:row>2</xdr:row>
      <xdr:rowOff>0</xdr:rowOff>
    </xdr:from>
    <xdr:to>
      <xdr:col>51</xdr:col>
      <xdr:colOff>66675</xdr:colOff>
      <xdr:row>7</xdr:row>
      <xdr:rowOff>76200</xdr:rowOff>
    </xdr:to>
    <xdr:pic>
      <xdr:nvPicPr>
        <xdr:cNvPr id="1" name="Рисунок 5" descr="vympel_mak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0" y="38100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66675</xdr:colOff>
      <xdr:row>7</xdr:row>
      <xdr:rowOff>76200</xdr:rowOff>
    </xdr:to>
    <xdr:pic>
      <xdr:nvPicPr>
        <xdr:cNvPr id="2" name="Рисунок 7" descr="vympel_mak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66675</xdr:colOff>
      <xdr:row>7</xdr:row>
      <xdr:rowOff>76200</xdr:rowOff>
    </xdr:to>
    <xdr:pic>
      <xdr:nvPicPr>
        <xdr:cNvPr id="3" name="Рисунок 8" descr="vympel_mak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8100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16</xdr:col>
      <xdr:colOff>66675</xdr:colOff>
      <xdr:row>7</xdr:row>
      <xdr:rowOff>76200</xdr:rowOff>
    </xdr:to>
    <xdr:pic>
      <xdr:nvPicPr>
        <xdr:cNvPr id="4" name="Рисунок 9" descr="vympel_mak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8100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23</xdr:col>
      <xdr:colOff>66675</xdr:colOff>
      <xdr:row>7</xdr:row>
      <xdr:rowOff>76200</xdr:rowOff>
    </xdr:to>
    <xdr:pic>
      <xdr:nvPicPr>
        <xdr:cNvPr id="5" name="Рисунок 10" descr="vympel_mak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0" y="38100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</xdr:row>
      <xdr:rowOff>0</xdr:rowOff>
    </xdr:from>
    <xdr:to>
      <xdr:col>30</xdr:col>
      <xdr:colOff>66675</xdr:colOff>
      <xdr:row>7</xdr:row>
      <xdr:rowOff>76200</xdr:rowOff>
    </xdr:to>
    <xdr:pic>
      <xdr:nvPicPr>
        <xdr:cNvPr id="6" name="Рисунок 11" descr="vympel_mak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38100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</xdr:row>
      <xdr:rowOff>0</xdr:rowOff>
    </xdr:from>
    <xdr:to>
      <xdr:col>37</xdr:col>
      <xdr:colOff>66675</xdr:colOff>
      <xdr:row>7</xdr:row>
      <xdr:rowOff>76200</xdr:rowOff>
    </xdr:to>
    <xdr:pic>
      <xdr:nvPicPr>
        <xdr:cNvPr id="7" name="Рисунок 12" descr="vympel_mak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0" y="38100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2</xdr:row>
      <xdr:rowOff>0</xdr:rowOff>
    </xdr:from>
    <xdr:to>
      <xdr:col>44</xdr:col>
      <xdr:colOff>66675</xdr:colOff>
      <xdr:row>7</xdr:row>
      <xdr:rowOff>76200</xdr:rowOff>
    </xdr:to>
    <xdr:pic>
      <xdr:nvPicPr>
        <xdr:cNvPr id="8" name="Рисунок 13" descr="vympel_mak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38100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2</xdr:row>
      <xdr:rowOff>95250</xdr:rowOff>
    </xdr:from>
    <xdr:to>
      <xdr:col>6</xdr:col>
      <xdr:colOff>1009650</xdr:colOff>
      <xdr:row>6</xdr:row>
      <xdr:rowOff>47625</xdr:rowOff>
    </xdr:to>
    <xdr:pic>
      <xdr:nvPicPr>
        <xdr:cNvPr id="9" name="Рисунок 25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4762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</xdr:row>
      <xdr:rowOff>104775</xdr:rowOff>
    </xdr:from>
    <xdr:to>
      <xdr:col>13</xdr:col>
      <xdr:colOff>1028700</xdr:colOff>
      <xdr:row>6</xdr:row>
      <xdr:rowOff>57150</xdr:rowOff>
    </xdr:to>
    <xdr:pic>
      <xdr:nvPicPr>
        <xdr:cNvPr id="10" name="Рисунок 26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4857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257175</xdr:colOff>
      <xdr:row>2</xdr:row>
      <xdr:rowOff>104775</xdr:rowOff>
    </xdr:from>
    <xdr:to>
      <xdr:col>27</xdr:col>
      <xdr:colOff>1028700</xdr:colOff>
      <xdr:row>6</xdr:row>
      <xdr:rowOff>57150</xdr:rowOff>
    </xdr:to>
    <xdr:pic>
      <xdr:nvPicPr>
        <xdr:cNvPr id="11" name="Рисунок 27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12325" y="4857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</xdr:row>
      <xdr:rowOff>123825</xdr:rowOff>
    </xdr:from>
    <xdr:to>
      <xdr:col>20</xdr:col>
      <xdr:colOff>1038225</xdr:colOff>
      <xdr:row>6</xdr:row>
      <xdr:rowOff>76200</xdr:rowOff>
    </xdr:to>
    <xdr:pic>
      <xdr:nvPicPr>
        <xdr:cNvPr id="12" name="Рисунок 28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11600" y="5048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247650</xdr:colOff>
      <xdr:row>2</xdr:row>
      <xdr:rowOff>85725</xdr:rowOff>
    </xdr:from>
    <xdr:to>
      <xdr:col>34</xdr:col>
      <xdr:colOff>1019175</xdr:colOff>
      <xdr:row>6</xdr:row>
      <xdr:rowOff>38100</xdr:rowOff>
    </xdr:to>
    <xdr:pic>
      <xdr:nvPicPr>
        <xdr:cNvPr id="13" name="Рисунок 29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13050" y="4667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257175</xdr:colOff>
      <xdr:row>2</xdr:row>
      <xdr:rowOff>95250</xdr:rowOff>
    </xdr:from>
    <xdr:to>
      <xdr:col>41</xdr:col>
      <xdr:colOff>1028700</xdr:colOff>
      <xdr:row>6</xdr:row>
      <xdr:rowOff>47625</xdr:rowOff>
    </xdr:to>
    <xdr:pic>
      <xdr:nvPicPr>
        <xdr:cNvPr id="14" name="Рисунок 30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32825" y="4762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247650</xdr:colOff>
      <xdr:row>2</xdr:row>
      <xdr:rowOff>95250</xdr:rowOff>
    </xdr:from>
    <xdr:to>
      <xdr:col>48</xdr:col>
      <xdr:colOff>1019175</xdr:colOff>
      <xdr:row>6</xdr:row>
      <xdr:rowOff>47625</xdr:rowOff>
    </xdr:to>
    <xdr:pic>
      <xdr:nvPicPr>
        <xdr:cNvPr id="15" name="Рисунок 31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33550" y="4762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257175</xdr:colOff>
      <xdr:row>2</xdr:row>
      <xdr:rowOff>123825</xdr:rowOff>
    </xdr:from>
    <xdr:to>
      <xdr:col>55</xdr:col>
      <xdr:colOff>1028700</xdr:colOff>
      <xdr:row>6</xdr:row>
      <xdr:rowOff>76200</xdr:rowOff>
    </xdr:to>
    <xdr:pic>
      <xdr:nvPicPr>
        <xdr:cNvPr id="16" name="Рисунок 32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53325" y="5048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68</xdr:col>
      <xdr:colOff>638175</xdr:colOff>
      <xdr:row>0</xdr:row>
      <xdr:rowOff>0</xdr:rowOff>
    </xdr:from>
    <xdr:to>
      <xdr:col>68</xdr:col>
      <xdr:colOff>638175</xdr:colOff>
      <xdr:row>74</xdr:row>
      <xdr:rowOff>104775</xdr:rowOff>
    </xdr:to>
    <xdr:pic>
      <xdr:nvPicPr>
        <xdr:cNvPr id="1" name="Рисунок 22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02550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31</xdr:row>
      <xdr:rowOff>0</xdr:rowOff>
    </xdr:from>
    <xdr:to>
      <xdr:col>67</xdr:col>
      <xdr:colOff>0</xdr:colOff>
      <xdr:row>74</xdr:row>
      <xdr:rowOff>104775</xdr:rowOff>
    </xdr:to>
    <xdr:pic>
      <xdr:nvPicPr>
        <xdr:cNvPr id="2" name="Рисунок 27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50050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638175</xdr:colOff>
      <xdr:row>0</xdr:row>
      <xdr:rowOff>0</xdr:rowOff>
    </xdr:from>
    <xdr:to>
      <xdr:col>79</xdr:col>
      <xdr:colOff>638175</xdr:colOff>
      <xdr:row>74</xdr:row>
      <xdr:rowOff>104775</xdr:rowOff>
    </xdr:to>
    <xdr:pic>
      <xdr:nvPicPr>
        <xdr:cNvPr id="3" name="Рисунок 28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94225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31</xdr:row>
      <xdr:rowOff>0</xdr:rowOff>
    </xdr:from>
    <xdr:to>
      <xdr:col>67</xdr:col>
      <xdr:colOff>0</xdr:colOff>
      <xdr:row>74</xdr:row>
      <xdr:rowOff>104775</xdr:rowOff>
    </xdr:to>
    <xdr:pic>
      <xdr:nvPicPr>
        <xdr:cNvPr id="4" name="Рисунок 29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50050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638175</xdr:colOff>
      <xdr:row>0</xdr:row>
      <xdr:rowOff>0</xdr:rowOff>
    </xdr:from>
    <xdr:to>
      <xdr:col>90</xdr:col>
      <xdr:colOff>638175</xdr:colOff>
      <xdr:row>74</xdr:row>
      <xdr:rowOff>104775</xdr:rowOff>
    </xdr:to>
    <xdr:pic>
      <xdr:nvPicPr>
        <xdr:cNvPr id="5" name="Рисунок 30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85900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31</xdr:row>
      <xdr:rowOff>0</xdr:rowOff>
    </xdr:from>
    <xdr:to>
      <xdr:col>67</xdr:col>
      <xdr:colOff>0</xdr:colOff>
      <xdr:row>74</xdr:row>
      <xdr:rowOff>104775</xdr:rowOff>
    </xdr:to>
    <xdr:pic>
      <xdr:nvPicPr>
        <xdr:cNvPr id="6" name="Рисунок 31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50050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638175</xdr:colOff>
      <xdr:row>71</xdr:row>
      <xdr:rowOff>0</xdr:rowOff>
    </xdr:from>
    <xdr:to>
      <xdr:col>68</xdr:col>
      <xdr:colOff>638175</xdr:colOff>
      <xdr:row>74</xdr:row>
      <xdr:rowOff>104775</xdr:rowOff>
    </xdr:to>
    <xdr:pic>
      <xdr:nvPicPr>
        <xdr:cNvPr id="7" name="Рисунок 25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02550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638175</xdr:colOff>
      <xdr:row>71</xdr:row>
      <xdr:rowOff>0</xdr:rowOff>
    </xdr:from>
    <xdr:to>
      <xdr:col>79</xdr:col>
      <xdr:colOff>638175</xdr:colOff>
      <xdr:row>74</xdr:row>
      <xdr:rowOff>104775</xdr:rowOff>
    </xdr:to>
    <xdr:pic>
      <xdr:nvPicPr>
        <xdr:cNvPr id="8" name="Рисунок 26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94225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638175</xdr:colOff>
      <xdr:row>71</xdr:row>
      <xdr:rowOff>0</xdr:rowOff>
    </xdr:from>
    <xdr:to>
      <xdr:col>90</xdr:col>
      <xdr:colOff>638175</xdr:colOff>
      <xdr:row>74</xdr:row>
      <xdr:rowOff>104775</xdr:rowOff>
    </xdr:to>
    <xdr:pic>
      <xdr:nvPicPr>
        <xdr:cNvPr id="9" name="Рисунок 32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85900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11</xdr:col>
      <xdr:colOff>238125</xdr:colOff>
      <xdr:row>100</xdr:row>
      <xdr:rowOff>114300</xdr:rowOff>
    </xdr:to>
    <xdr:pic>
      <xdr:nvPicPr>
        <xdr:cNvPr id="10" name="Рисунок 43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5257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75</xdr:row>
      <xdr:rowOff>57150</xdr:rowOff>
    </xdr:to>
    <xdr:pic>
      <xdr:nvPicPr>
        <xdr:cNvPr id="11" name="Рисунок 45" descr="vympel_ma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75</xdr:row>
      <xdr:rowOff>57150</xdr:rowOff>
    </xdr:to>
    <xdr:pic>
      <xdr:nvPicPr>
        <xdr:cNvPr id="12" name="Рисунок 46" descr="vympel_ma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685800</xdr:colOff>
      <xdr:row>75</xdr:row>
      <xdr:rowOff>57150</xdr:rowOff>
    </xdr:to>
    <xdr:pic>
      <xdr:nvPicPr>
        <xdr:cNvPr id="13" name="Рисунок 47" descr="vympel_ma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97675" y="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</xdr:row>
      <xdr:rowOff>0</xdr:rowOff>
    </xdr:from>
    <xdr:to>
      <xdr:col>35</xdr:col>
      <xdr:colOff>685800</xdr:colOff>
      <xdr:row>75</xdr:row>
      <xdr:rowOff>57150</xdr:rowOff>
    </xdr:to>
    <xdr:pic>
      <xdr:nvPicPr>
        <xdr:cNvPr id="14" name="Рисунок 48" descr="vympel_ma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89350" y="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</xdr:row>
      <xdr:rowOff>0</xdr:rowOff>
    </xdr:from>
    <xdr:to>
      <xdr:col>46</xdr:col>
      <xdr:colOff>685800</xdr:colOff>
      <xdr:row>75</xdr:row>
      <xdr:rowOff>57150</xdr:rowOff>
    </xdr:to>
    <xdr:pic>
      <xdr:nvPicPr>
        <xdr:cNvPr id="15" name="Рисунок 49" descr="vympel_ma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81025" y="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57</xdr:col>
      <xdr:colOff>685800</xdr:colOff>
      <xdr:row>75</xdr:row>
      <xdr:rowOff>57150</xdr:rowOff>
    </xdr:to>
    <xdr:pic>
      <xdr:nvPicPr>
        <xdr:cNvPr id="16" name="Рисунок 50" descr="vympel_ma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72700" y="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1</xdr:row>
      <xdr:rowOff>0</xdr:rowOff>
    </xdr:from>
    <xdr:to>
      <xdr:col>68</xdr:col>
      <xdr:colOff>685800</xdr:colOff>
      <xdr:row>75</xdr:row>
      <xdr:rowOff>57150</xdr:rowOff>
    </xdr:to>
    <xdr:pic>
      <xdr:nvPicPr>
        <xdr:cNvPr id="17" name="Рисунок 51" descr="vympel_ma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64375" y="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0</xdr:colOff>
      <xdr:row>1</xdr:row>
      <xdr:rowOff>0</xdr:rowOff>
    </xdr:from>
    <xdr:to>
      <xdr:col>79</xdr:col>
      <xdr:colOff>685800</xdr:colOff>
      <xdr:row>75</xdr:row>
      <xdr:rowOff>57150</xdr:rowOff>
    </xdr:to>
    <xdr:pic>
      <xdr:nvPicPr>
        <xdr:cNvPr id="18" name="Рисунок 52" descr="vympel_ma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56050" y="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0</xdr:colOff>
      <xdr:row>1</xdr:row>
      <xdr:rowOff>0</xdr:rowOff>
    </xdr:from>
    <xdr:to>
      <xdr:col>90</xdr:col>
      <xdr:colOff>685800</xdr:colOff>
      <xdr:row>75</xdr:row>
      <xdr:rowOff>57150</xdr:rowOff>
    </xdr:to>
    <xdr:pic>
      <xdr:nvPicPr>
        <xdr:cNvPr id="19" name="Рисунок 53" descr="vympel_ma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47725" y="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22</xdr:col>
      <xdr:colOff>238125</xdr:colOff>
      <xdr:row>100</xdr:row>
      <xdr:rowOff>114300</xdr:rowOff>
    </xdr:to>
    <xdr:pic>
      <xdr:nvPicPr>
        <xdr:cNvPr id="20" name="Рисунок 54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21350" y="5257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97</xdr:row>
      <xdr:rowOff>0</xdr:rowOff>
    </xdr:from>
    <xdr:to>
      <xdr:col>33</xdr:col>
      <xdr:colOff>238125</xdr:colOff>
      <xdr:row>100</xdr:row>
      <xdr:rowOff>114300</xdr:rowOff>
    </xdr:to>
    <xdr:pic>
      <xdr:nvPicPr>
        <xdr:cNvPr id="21" name="Рисунок 55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13025" y="5257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97</xdr:row>
      <xdr:rowOff>0</xdr:rowOff>
    </xdr:from>
    <xdr:to>
      <xdr:col>44</xdr:col>
      <xdr:colOff>238125</xdr:colOff>
      <xdr:row>100</xdr:row>
      <xdr:rowOff>114300</xdr:rowOff>
    </xdr:to>
    <xdr:pic>
      <xdr:nvPicPr>
        <xdr:cNvPr id="22" name="Рисунок 56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04700" y="5257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0</xdr:colOff>
      <xdr:row>97</xdr:row>
      <xdr:rowOff>0</xdr:rowOff>
    </xdr:from>
    <xdr:to>
      <xdr:col>55</xdr:col>
      <xdr:colOff>238125</xdr:colOff>
      <xdr:row>100</xdr:row>
      <xdr:rowOff>114300</xdr:rowOff>
    </xdr:to>
    <xdr:pic>
      <xdr:nvPicPr>
        <xdr:cNvPr id="23" name="Рисунок 57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96375" y="5257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97</xdr:row>
      <xdr:rowOff>0</xdr:rowOff>
    </xdr:from>
    <xdr:to>
      <xdr:col>66</xdr:col>
      <xdr:colOff>238125</xdr:colOff>
      <xdr:row>100</xdr:row>
      <xdr:rowOff>114300</xdr:rowOff>
    </xdr:to>
    <xdr:pic>
      <xdr:nvPicPr>
        <xdr:cNvPr id="24" name="Рисунок 58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88050" y="5257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97</xdr:row>
      <xdr:rowOff>0</xdr:rowOff>
    </xdr:from>
    <xdr:to>
      <xdr:col>77</xdr:col>
      <xdr:colOff>238125</xdr:colOff>
      <xdr:row>100</xdr:row>
      <xdr:rowOff>114300</xdr:rowOff>
    </xdr:to>
    <xdr:pic>
      <xdr:nvPicPr>
        <xdr:cNvPr id="25" name="Рисунок 59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79725" y="5257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0</xdr:colOff>
      <xdr:row>97</xdr:row>
      <xdr:rowOff>0</xdr:rowOff>
    </xdr:from>
    <xdr:to>
      <xdr:col>88</xdr:col>
      <xdr:colOff>238125</xdr:colOff>
      <xdr:row>100</xdr:row>
      <xdr:rowOff>114300</xdr:rowOff>
    </xdr:to>
    <xdr:pic>
      <xdr:nvPicPr>
        <xdr:cNvPr id="26" name="Рисунок 60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71400" y="5257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0</xdr:colOff>
      <xdr:row>97</xdr:row>
      <xdr:rowOff>0</xdr:rowOff>
    </xdr:from>
    <xdr:to>
      <xdr:col>99</xdr:col>
      <xdr:colOff>238125</xdr:colOff>
      <xdr:row>100</xdr:row>
      <xdr:rowOff>114300</xdr:rowOff>
    </xdr:to>
    <xdr:pic>
      <xdr:nvPicPr>
        <xdr:cNvPr id="27" name="Рисунок 61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63075" y="5257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11</xdr:col>
      <xdr:colOff>238125</xdr:colOff>
      <xdr:row>105</xdr:row>
      <xdr:rowOff>38100</xdr:rowOff>
    </xdr:to>
    <xdr:pic>
      <xdr:nvPicPr>
        <xdr:cNvPr id="28" name="Рисунок 63" descr="Федерация самбо Москвы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60198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22</xdr:col>
      <xdr:colOff>238125</xdr:colOff>
      <xdr:row>105</xdr:row>
      <xdr:rowOff>38100</xdr:rowOff>
    </xdr:to>
    <xdr:pic>
      <xdr:nvPicPr>
        <xdr:cNvPr id="29" name="Рисунок 64" descr="Федерация самбо Москвы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21350" y="60198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101</xdr:row>
      <xdr:rowOff>0</xdr:rowOff>
    </xdr:from>
    <xdr:to>
      <xdr:col>33</xdr:col>
      <xdr:colOff>238125</xdr:colOff>
      <xdr:row>105</xdr:row>
      <xdr:rowOff>38100</xdr:rowOff>
    </xdr:to>
    <xdr:pic>
      <xdr:nvPicPr>
        <xdr:cNvPr id="30" name="Рисунок 65" descr="Федерация самбо Москвы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13025" y="60198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101</xdr:row>
      <xdr:rowOff>0</xdr:rowOff>
    </xdr:from>
    <xdr:to>
      <xdr:col>44</xdr:col>
      <xdr:colOff>238125</xdr:colOff>
      <xdr:row>105</xdr:row>
      <xdr:rowOff>38100</xdr:rowOff>
    </xdr:to>
    <xdr:pic>
      <xdr:nvPicPr>
        <xdr:cNvPr id="31" name="Рисунок 66" descr="Федерация самбо Москвы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04700" y="60198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55</xdr:col>
      <xdr:colOff>238125</xdr:colOff>
      <xdr:row>105</xdr:row>
      <xdr:rowOff>38100</xdr:rowOff>
    </xdr:to>
    <xdr:pic>
      <xdr:nvPicPr>
        <xdr:cNvPr id="32" name="Рисунок 67" descr="Федерация самбо Москвы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96375" y="60198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101</xdr:row>
      <xdr:rowOff>0</xdr:rowOff>
    </xdr:from>
    <xdr:to>
      <xdr:col>66</xdr:col>
      <xdr:colOff>238125</xdr:colOff>
      <xdr:row>105</xdr:row>
      <xdr:rowOff>38100</xdr:rowOff>
    </xdr:to>
    <xdr:pic>
      <xdr:nvPicPr>
        <xdr:cNvPr id="33" name="Рисунок 68" descr="Федерация самбо Москвы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88050" y="60198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101</xdr:row>
      <xdr:rowOff>0</xdr:rowOff>
    </xdr:from>
    <xdr:to>
      <xdr:col>77</xdr:col>
      <xdr:colOff>238125</xdr:colOff>
      <xdr:row>105</xdr:row>
      <xdr:rowOff>38100</xdr:rowOff>
    </xdr:to>
    <xdr:pic>
      <xdr:nvPicPr>
        <xdr:cNvPr id="34" name="Рисунок 69" descr="Федерация самбо Москвы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79725" y="60198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0</xdr:colOff>
      <xdr:row>101</xdr:row>
      <xdr:rowOff>0</xdr:rowOff>
    </xdr:from>
    <xdr:to>
      <xdr:col>88</xdr:col>
      <xdr:colOff>238125</xdr:colOff>
      <xdr:row>105</xdr:row>
      <xdr:rowOff>38100</xdr:rowOff>
    </xdr:to>
    <xdr:pic>
      <xdr:nvPicPr>
        <xdr:cNvPr id="35" name="Рисунок 70" descr="Федерация самбо Москвы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71400" y="60198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0</xdr:colOff>
      <xdr:row>101</xdr:row>
      <xdr:rowOff>0</xdr:rowOff>
    </xdr:from>
    <xdr:to>
      <xdr:col>99</xdr:col>
      <xdr:colOff>238125</xdr:colOff>
      <xdr:row>105</xdr:row>
      <xdr:rowOff>38100</xdr:rowOff>
    </xdr:to>
    <xdr:pic>
      <xdr:nvPicPr>
        <xdr:cNvPr id="36" name="Рисунок 71" descr="Федерация самбо Москвы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63075" y="60198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101</xdr:col>
      <xdr:colOff>638175</xdr:colOff>
      <xdr:row>0</xdr:row>
      <xdr:rowOff>0</xdr:rowOff>
    </xdr:from>
    <xdr:to>
      <xdr:col>101</xdr:col>
      <xdr:colOff>638175</xdr:colOff>
      <xdr:row>74</xdr:row>
      <xdr:rowOff>104775</xdr:rowOff>
    </xdr:to>
    <xdr:pic>
      <xdr:nvPicPr>
        <xdr:cNvPr id="37" name="Рисунок 37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77575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101</xdr:col>
      <xdr:colOff>638175</xdr:colOff>
      <xdr:row>71</xdr:row>
      <xdr:rowOff>0</xdr:rowOff>
    </xdr:from>
    <xdr:to>
      <xdr:col>101</xdr:col>
      <xdr:colOff>638175</xdr:colOff>
      <xdr:row>74</xdr:row>
      <xdr:rowOff>104775</xdr:rowOff>
    </xdr:to>
    <xdr:pic>
      <xdr:nvPicPr>
        <xdr:cNvPr id="38" name="Рисунок 38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77575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101</xdr:col>
      <xdr:colOff>0</xdr:colOff>
      <xdr:row>1</xdr:row>
      <xdr:rowOff>0</xdr:rowOff>
    </xdr:from>
    <xdr:to>
      <xdr:col>101</xdr:col>
      <xdr:colOff>609600</xdr:colOff>
      <xdr:row>75</xdr:row>
      <xdr:rowOff>57150</xdr:rowOff>
    </xdr:to>
    <xdr:pic>
      <xdr:nvPicPr>
        <xdr:cNvPr id="39" name="Рисунок 39" descr="vympel_ma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394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109</xdr:col>
      <xdr:colOff>0</xdr:colOff>
      <xdr:row>95</xdr:row>
      <xdr:rowOff>0</xdr:rowOff>
    </xdr:from>
    <xdr:to>
      <xdr:col>110</xdr:col>
      <xdr:colOff>238125</xdr:colOff>
      <xdr:row>99</xdr:row>
      <xdr:rowOff>28575</xdr:rowOff>
    </xdr:to>
    <xdr:pic>
      <xdr:nvPicPr>
        <xdr:cNvPr id="40" name="Рисунок 62" descr="ВФ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0" y="49815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109</xdr:col>
      <xdr:colOff>0</xdr:colOff>
      <xdr:row>99</xdr:row>
      <xdr:rowOff>104775</xdr:rowOff>
    </xdr:from>
    <xdr:to>
      <xdr:col>110</xdr:col>
      <xdr:colOff>238125</xdr:colOff>
      <xdr:row>103</xdr:row>
      <xdr:rowOff>142875</xdr:rowOff>
    </xdr:to>
    <xdr:pic>
      <xdr:nvPicPr>
        <xdr:cNvPr id="41" name="Рисунок 72" descr="Федерация самбо Москвы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154750" y="5743575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52</xdr:row>
      <xdr:rowOff>152400</xdr:rowOff>
    </xdr:from>
    <xdr:to>
      <xdr:col>24</xdr:col>
      <xdr:colOff>123825</xdr:colOff>
      <xdr:row>56</xdr:row>
      <xdr:rowOff>180975</xdr:rowOff>
    </xdr:to>
    <xdr:pic>
      <xdr:nvPicPr>
        <xdr:cNvPr id="1" name="Рисунок 2" descr="Боре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8801100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295275</xdr:rowOff>
    </xdr:from>
    <xdr:to>
      <xdr:col>2</xdr:col>
      <xdr:colOff>133350</xdr:colOff>
      <xdr:row>6</xdr:row>
      <xdr:rowOff>66675</xdr:rowOff>
    </xdr:to>
    <xdr:pic>
      <xdr:nvPicPr>
        <xdr:cNvPr id="2" name="Рисунок 5" descr="vympel_mak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552450</xdr:colOff>
      <xdr:row>36</xdr:row>
      <xdr:rowOff>142875</xdr:rowOff>
    </xdr:to>
    <xdr:pic>
      <xdr:nvPicPr>
        <xdr:cNvPr id="3" name="Рисунок 10" descr="Федерация самбо Москвы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4676775"/>
          <a:ext cx="1162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542925</xdr:colOff>
      <xdr:row>18</xdr:row>
      <xdr:rowOff>47625</xdr:rowOff>
    </xdr:to>
    <xdr:pic>
      <xdr:nvPicPr>
        <xdr:cNvPr id="4" name="Рисунок 11" descr="ВФС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2085975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152400</xdr:rowOff>
    </xdr:from>
    <xdr:to>
      <xdr:col>24</xdr:col>
      <xdr:colOff>123825</xdr:colOff>
      <xdr:row>117</xdr:row>
      <xdr:rowOff>180975</xdr:rowOff>
    </xdr:to>
    <xdr:pic>
      <xdr:nvPicPr>
        <xdr:cNvPr id="5" name="Рисунок 6" descr="Боре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9164300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295275</xdr:rowOff>
    </xdr:from>
    <xdr:to>
      <xdr:col>2</xdr:col>
      <xdr:colOff>133350</xdr:colOff>
      <xdr:row>67</xdr:row>
      <xdr:rowOff>66675</xdr:rowOff>
    </xdr:to>
    <xdr:pic>
      <xdr:nvPicPr>
        <xdr:cNvPr id="6" name="Рисунок 7" descr="vympel_mak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58475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7</xdr:col>
      <xdr:colOff>552450</xdr:colOff>
      <xdr:row>97</xdr:row>
      <xdr:rowOff>142875</xdr:rowOff>
    </xdr:to>
    <xdr:pic>
      <xdr:nvPicPr>
        <xdr:cNvPr id="7" name="Рисунок 8" descr="Федерация самбо Москвы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5039975"/>
          <a:ext cx="1162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7</xdr:col>
      <xdr:colOff>542925</xdr:colOff>
      <xdr:row>79</xdr:row>
      <xdr:rowOff>47625</xdr:rowOff>
    </xdr:to>
    <xdr:pic>
      <xdr:nvPicPr>
        <xdr:cNvPr id="8" name="Рисунок 9" descr="ВФС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12449175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152400</xdr:rowOff>
    </xdr:from>
    <xdr:to>
      <xdr:col>24</xdr:col>
      <xdr:colOff>123825</xdr:colOff>
      <xdr:row>178</xdr:row>
      <xdr:rowOff>180975</xdr:rowOff>
    </xdr:to>
    <xdr:pic>
      <xdr:nvPicPr>
        <xdr:cNvPr id="9" name="Рисунок 12" descr="Боре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9527500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295275</xdr:rowOff>
    </xdr:from>
    <xdr:to>
      <xdr:col>2</xdr:col>
      <xdr:colOff>133350</xdr:colOff>
      <xdr:row>128</xdr:row>
      <xdr:rowOff>66675</xdr:rowOff>
    </xdr:to>
    <xdr:pic>
      <xdr:nvPicPr>
        <xdr:cNvPr id="10" name="Рисунок 13" descr="vympel_mak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021675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155</xdr:row>
      <xdr:rowOff>123825</xdr:rowOff>
    </xdr:from>
    <xdr:to>
      <xdr:col>7</xdr:col>
      <xdr:colOff>352425</xdr:colOff>
      <xdr:row>164</xdr:row>
      <xdr:rowOff>114300</xdr:rowOff>
    </xdr:to>
    <xdr:pic>
      <xdr:nvPicPr>
        <xdr:cNvPr id="11" name="Рисунок 14" descr="Федерация самбо Москвы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26289000"/>
          <a:ext cx="1162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129</xdr:row>
      <xdr:rowOff>9525</xdr:rowOff>
    </xdr:from>
    <xdr:to>
      <xdr:col>7</xdr:col>
      <xdr:colOff>419100</xdr:colOff>
      <xdr:row>136</xdr:row>
      <xdr:rowOff>19050</xdr:rowOff>
    </xdr:to>
    <xdr:pic>
      <xdr:nvPicPr>
        <xdr:cNvPr id="12" name="Рисунок 15" descr="ВФС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221742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236</xdr:row>
      <xdr:rowOff>152400</xdr:rowOff>
    </xdr:from>
    <xdr:to>
      <xdr:col>24</xdr:col>
      <xdr:colOff>123825</xdr:colOff>
      <xdr:row>246</xdr:row>
      <xdr:rowOff>19050</xdr:rowOff>
    </xdr:to>
    <xdr:pic>
      <xdr:nvPicPr>
        <xdr:cNvPr id="13" name="Рисунок 16" descr="Боре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368522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295275</xdr:rowOff>
    </xdr:from>
    <xdr:to>
      <xdr:col>2</xdr:col>
      <xdr:colOff>133350</xdr:colOff>
      <xdr:row>190</xdr:row>
      <xdr:rowOff>66675</xdr:rowOff>
    </xdr:to>
    <xdr:pic>
      <xdr:nvPicPr>
        <xdr:cNvPr id="14" name="Рисунок 17" descr="vympel_mak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575375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201</xdr:row>
      <xdr:rowOff>57150</xdr:rowOff>
    </xdr:from>
    <xdr:to>
      <xdr:col>7</xdr:col>
      <xdr:colOff>409575</xdr:colOff>
      <xdr:row>210</xdr:row>
      <xdr:rowOff>47625</xdr:rowOff>
    </xdr:to>
    <xdr:pic>
      <xdr:nvPicPr>
        <xdr:cNvPr id="15" name="Рисунок 18" descr="Федерация самбо Москвы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34337625"/>
          <a:ext cx="1162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191</xdr:row>
      <xdr:rowOff>9525</xdr:rowOff>
    </xdr:from>
    <xdr:to>
      <xdr:col>7</xdr:col>
      <xdr:colOff>419100</xdr:colOff>
      <xdr:row>198</xdr:row>
      <xdr:rowOff>19050</xdr:rowOff>
    </xdr:to>
    <xdr:pic>
      <xdr:nvPicPr>
        <xdr:cNvPr id="16" name="Рисунок 19" descr="ВФС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327279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17</xdr:row>
      <xdr:rowOff>66675</xdr:rowOff>
    </xdr:from>
    <xdr:to>
      <xdr:col>6</xdr:col>
      <xdr:colOff>257175</xdr:colOff>
      <xdr:row>40</xdr:row>
      <xdr:rowOff>28575</xdr:rowOff>
    </xdr:to>
    <xdr:pic>
      <xdr:nvPicPr>
        <xdr:cNvPr id="1" name="Рисунок 1" descr="1 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05175"/>
          <a:ext cx="3514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10</xdr:col>
      <xdr:colOff>28575</xdr:colOff>
      <xdr:row>35</xdr:row>
      <xdr:rowOff>123825</xdr:rowOff>
    </xdr:to>
    <xdr:pic>
      <xdr:nvPicPr>
        <xdr:cNvPr id="2" name="Рисунок 5" descr="Федерация самбо Москв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334000"/>
          <a:ext cx="1247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10</xdr:col>
      <xdr:colOff>47625</xdr:colOff>
      <xdr:row>25</xdr:row>
      <xdr:rowOff>123825</xdr:rowOff>
    </xdr:to>
    <xdr:pic>
      <xdr:nvPicPr>
        <xdr:cNvPr id="3" name="Рисунок 6" descr="ВФС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3619500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228600</xdr:colOff>
      <xdr:row>10</xdr:row>
      <xdr:rowOff>171450</xdr:rowOff>
    </xdr:to>
    <xdr:pic>
      <xdr:nvPicPr>
        <xdr:cNvPr id="4" name="Рисунок 8" descr="vympel_make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90500"/>
          <a:ext cx="1447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152400</xdr:colOff>
      <xdr:row>9</xdr:row>
      <xdr:rowOff>95250</xdr:rowOff>
    </xdr:to>
    <xdr:pic>
      <xdr:nvPicPr>
        <xdr:cNvPr id="5" name="Рисунок 9" descr="герб Москвы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190500"/>
          <a:ext cx="13716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0;&#1072;\&#1057;&#1059;&#1044;&#1045;&#1049;&#1057;&#1058;&#1042;&#1054;\&#1052;&#1086;&#1080;%20&#1088;&#1072;&#1079;&#1088;&#1072;&#1073;&#1086;&#1090;&#1082;&#1080;\&#1057;&#1086;&#1088;&#1077;&#1074;&#1085;&#1086;&#1074;&#1072;&#1085;&#1080;&#1077;%20&#1085;&#1072;%2032%20(&#1086;&#1083;&#1080;&#1084;&#1087;&#1080;&#1081;&#1082;&#1072;)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ая"/>
      <sheetName val="Акт приёмки зала"/>
      <sheetName val="Регистрация уч.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Мандатная комиссия"/>
      <sheetName val="Распределение на ковры"/>
      <sheetName val="Программа"/>
      <sheetName val="Обложка"/>
      <sheetName val="Отчёт гл.судьи"/>
      <sheetName val="Судьи"/>
      <sheetName val="Отчёт врача"/>
      <sheetName val="Подсказки"/>
      <sheetName val="Итоги"/>
      <sheetName val="Дипломы"/>
    </sheetNames>
    <sheetDataSet>
      <sheetData sheetId="23">
        <row r="5">
          <cell r="F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4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6384" width="9.140625" style="3" customWidth="1"/>
  </cols>
  <sheetData>
    <row r="8" spans="1:9" ht="15">
      <c r="A8" s="425" t="s">
        <v>101</v>
      </c>
      <c r="B8" s="425"/>
      <c r="C8" s="425"/>
      <c r="D8" s="425"/>
      <c r="E8" s="425"/>
      <c r="F8" s="425"/>
      <c r="G8" s="425"/>
      <c r="H8" s="425"/>
      <c r="I8" s="425"/>
    </row>
    <row r="9" spans="1:9" ht="15">
      <c r="A9" s="425"/>
      <c r="B9" s="425"/>
      <c r="C9" s="425"/>
      <c r="D9" s="425"/>
      <c r="E9" s="425"/>
      <c r="F9" s="425"/>
      <c r="G9" s="425"/>
      <c r="H9" s="425"/>
      <c r="I9" s="425"/>
    </row>
    <row r="11" spans="1:9" ht="15" customHeight="1">
      <c r="A11" s="429" t="s">
        <v>493</v>
      </c>
      <c r="B11" s="430"/>
      <c r="C11" s="430"/>
      <c r="D11" s="430"/>
      <c r="E11" s="430"/>
      <c r="F11" s="430"/>
      <c r="G11" s="430"/>
      <c r="H11" s="430"/>
      <c r="I11" s="431"/>
    </row>
    <row r="12" spans="1:9" ht="15" customHeight="1">
      <c r="A12" s="432"/>
      <c r="B12" s="433"/>
      <c r="C12" s="433"/>
      <c r="D12" s="433"/>
      <c r="E12" s="433"/>
      <c r="F12" s="433"/>
      <c r="G12" s="433"/>
      <c r="H12" s="433"/>
      <c r="I12" s="434"/>
    </row>
    <row r="13" spans="1:9" ht="15" customHeight="1">
      <c r="A13" s="432"/>
      <c r="B13" s="433"/>
      <c r="C13" s="433"/>
      <c r="D13" s="433"/>
      <c r="E13" s="433"/>
      <c r="F13" s="433"/>
      <c r="G13" s="433"/>
      <c r="H13" s="433"/>
      <c r="I13" s="434"/>
    </row>
    <row r="14" spans="1:9" ht="15" customHeight="1">
      <c r="A14" s="435"/>
      <c r="B14" s="436"/>
      <c r="C14" s="436"/>
      <c r="D14" s="436"/>
      <c r="E14" s="436"/>
      <c r="F14" s="436"/>
      <c r="G14" s="436"/>
      <c r="H14" s="436"/>
      <c r="I14" s="437"/>
    </row>
    <row r="17" spans="1:7" ht="15.75">
      <c r="A17" s="427" t="s">
        <v>9</v>
      </c>
      <c r="B17" s="427"/>
      <c r="C17" s="427"/>
      <c r="D17" s="424" t="s">
        <v>107</v>
      </c>
      <c r="E17" s="424"/>
      <c r="F17" s="424"/>
      <c r="G17" s="424"/>
    </row>
    <row r="18" spans="1:7" ht="15.75">
      <c r="A18" s="23"/>
      <c r="B18" s="23"/>
      <c r="C18" s="23"/>
      <c r="D18" s="23"/>
      <c r="E18" s="32"/>
      <c r="F18" s="32"/>
      <c r="G18" s="32"/>
    </row>
    <row r="19" spans="1:7" ht="15.75">
      <c r="A19" s="427" t="s">
        <v>10</v>
      </c>
      <c r="B19" s="427"/>
      <c r="C19" s="427"/>
      <c r="D19" s="424" t="s">
        <v>106</v>
      </c>
      <c r="E19" s="424"/>
      <c r="F19" s="424"/>
      <c r="G19" s="424"/>
    </row>
    <row r="22" spans="2:8" ht="15.75">
      <c r="B22" s="428" t="s">
        <v>99</v>
      </c>
      <c r="C22" s="428"/>
      <c r="D22" s="428"/>
      <c r="E22" s="428" t="s">
        <v>100</v>
      </c>
      <c r="F22" s="428"/>
      <c r="G22" s="428"/>
      <c r="H22" s="428"/>
    </row>
    <row r="24" spans="2:8" ht="15.75">
      <c r="B24" s="426" t="s">
        <v>462</v>
      </c>
      <c r="C24" s="426"/>
      <c r="D24" s="426"/>
      <c r="E24" s="426" t="s">
        <v>394</v>
      </c>
      <c r="F24" s="426"/>
      <c r="G24" s="426"/>
      <c r="H24" s="426"/>
    </row>
  </sheetData>
  <sheetProtection/>
  <mergeCells count="10">
    <mergeCell ref="D19:G19"/>
    <mergeCell ref="A8:I9"/>
    <mergeCell ref="B24:D24"/>
    <mergeCell ref="E24:H24"/>
    <mergeCell ref="A17:C17"/>
    <mergeCell ref="A19:C19"/>
    <mergeCell ref="D17:G17"/>
    <mergeCell ref="B22:D22"/>
    <mergeCell ref="E22:H22"/>
    <mergeCell ref="A11:I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D16">
      <selection activeCell="A2" sqref="A2:J2"/>
    </sheetView>
  </sheetViews>
  <sheetFormatPr defaultColWidth="9.140625" defaultRowHeight="15"/>
  <cols>
    <col min="1" max="1" width="6.7109375" style="346" customWidth="1"/>
    <col min="2" max="9" width="12.7109375" style="346" customWidth="1"/>
    <col min="10" max="10" width="6.7109375" style="346" customWidth="1"/>
    <col min="11" max="16384" width="9.140625" style="346" customWidth="1"/>
  </cols>
  <sheetData>
    <row r="1" ht="150" customHeight="1"/>
    <row r="2" spans="1:19" s="355" customFormat="1" ht="35.25" customHeight="1">
      <c r="A2" s="532" t="s">
        <v>452</v>
      </c>
      <c r="B2" s="532"/>
      <c r="C2" s="532"/>
      <c r="D2" s="532"/>
      <c r="E2" s="532"/>
      <c r="F2" s="532"/>
      <c r="G2" s="532"/>
      <c r="H2" s="532"/>
      <c r="I2" s="532"/>
      <c r="J2" s="532"/>
      <c r="K2" s="530" t="e">
        <f>'[1]Итоги'!F5</f>
        <v>#N/A</v>
      </c>
      <c r="L2" s="530"/>
      <c r="M2" s="530"/>
      <c r="N2" s="530"/>
      <c r="O2" s="530"/>
      <c r="P2" s="530"/>
      <c r="Q2" s="530"/>
      <c r="R2" s="530"/>
      <c r="S2" s="530"/>
    </row>
    <row r="3" spans="2:19" s="355" customFormat="1" ht="26.25" customHeight="1">
      <c r="B3" s="529" t="s">
        <v>453</v>
      </c>
      <c r="C3" s="529"/>
      <c r="D3" s="529"/>
      <c r="E3" s="529"/>
      <c r="F3" s="529"/>
      <c r="G3" s="529"/>
      <c r="H3" s="529"/>
      <c r="I3" s="529"/>
      <c r="J3" s="358"/>
      <c r="K3" s="531" t="s">
        <v>436</v>
      </c>
      <c r="L3" s="531"/>
      <c r="M3" s="531"/>
      <c r="N3" s="531"/>
      <c r="O3" s="531"/>
      <c r="P3" s="531"/>
      <c r="Q3" s="531"/>
      <c r="R3" s="531"/>
      <c r="S3" s="531"/>
    </row>
    <row r="4" spans="2:19" s="357" customFormat="1" ht="26.25" customHeight="1">
      <c r="B4" s="533" t="s">
        <v>449</v>
      </c>
      <c r="C4" s="533"/>
      <c r="D4" s="533"/>
      <c r="E4" s="533"/>
      <c r="F4" s="534" t="s">
        <v>450</v>
      </c>
      <c r="G4" s="534"/>
      <c r="H4" s="534"/>
      <c r="I4" s="534"/>
      <c r="J4" s="356"/>
      <c r="K4" s="531" t="s">
        <v>437</v>
      </c>
      <c r="L4" s="531"/>
      <c r="M4" s="531"/>
      <c r="N4" s="531"/>
      <c r="O4" s="531"/>
      <c r="P4" s="531"/>
      <c r="Q4" s="531"/>
      <c r="R4" s="531"/>
      <c r="S4" s="531"/>
    </row>
    <row r="5" spans="2:19" s="355" customFormat="1" ht="15" customHeight="1">
      <c r="B5" s="529" t="s">
        <v>435</v>
      </c>
      <c r="C5" s="529"/>
      <c r="D5" s="529"/>
      <c r="E5" s="529"/>
      <c r="F5" s="529"/>
      <c r="G5" s="529"/>
      <c r="H5" s="529"/>
      <c r="I5" s="529"/>
      <c r="J5" s="358"/>
      <c r="K5" s="529" t="s">
        <v>435</v>
      </c>
      <c r="L5" s="529"/>
      <c r="M5" s="529"/>
      <c r="N5" s="529"/>
      <c r="O5" s="529"/>
      <c r="P5" s="529"/>
      <c r="Q5" s="529"/>
      <c r="R5" s="529"/>
      <c r="S5" s="529"/>
    </row>
    <row r="6" spans="2:19" s="355" customFormat="1" ht="51.75" customHeight="1">
      <c r="B6" s="535" t="s">
        <v>448</v>
      </c>
      <c r="C6" s="535"/>
      <c r="D6" s="535"/>
      <c r="E6" s="535"/>
      <c r="F6" s="535"/>
      <c r="G6" s="535"/>
      <c r="H6" s="535"/>
      <c r="I6" s="535"/>
      <c r="J6" s="359"/>
      <c r="K6" s="536" t="str">
        <f>B6</f>
        <v>Х  Международном юношеском турнире по самбо "Победа"                                                                                                                                                                                                             (среди команд городов Героев)</v>
      </c>
      <c r="L6" s="536"/>
      <c r="M6" s="536"/>
      <c r="N6" s="536"/>
      <c r="O6" s="536"/>
      <c r="P6" s="536"/>
      <c r="Q6" s="536"/>
      <c r="R6" s="536"/>
      <c r="S6" s="536"/>
    </row>
    <row r="7" spans="2:19" ht="30" customHeight="1">
      <c r="B7" s="537" t="s">
        <v>451</v>
      </c>
      <c r="C7" s="538"/>
      <c r="D7" s="538"/>
      <c r="E7" s="538"/>
      <c r="F7" s="538"/>
      <c r="G7" s="538"/>
      <c r="H7" s="538"/>
      <c r="I7" s="538"/>
      <c r="J7" s="347"/>
      <c r="K7" s="539"/>
      <c r="L7" s="539"/>
      <c r="M7" s="539"/>
      <c r="N7" s="539"/>
      <c r="O7" s="539"/>
      <c r="P7" s="539"/>
      <c r="Q7" s="539"/>
      <c r="R7" s="539"/>
      <c r="S7" s="539"/>
    </row>
    <row r="8" spans="2:19" ht="30" customHeight="1">
      <c r="B8" s="541"/>
      <c r="C8" s="541"/>
      <c r="D8" s="541"/>
      <c r="E8" s="541"/>
      <c r="F8" s="541"/>
      <c r="G8" s="541"/>
      <c r="H8" s="541"/>
      <c r="I8" s="541"/>
      <c r="J8" s="350"/>
      <c r="K8" s="541"/>
      <c r="L8" s="541"/>
      <c r="M8" s="541"/>
      <c r="N8" s="541"/>
      <c r="O8" s="541"/>
      <c r="P8" s="541"/>
      <c r="Q8" s="541"/>
      <c r="R8" s="541"/>
      <c r="S8" s="541"/>
    </row>
    <row r="9" spans="2:19" ht="30" customHeight="1">
      <c r="B9" s="541"/>
      <c r="C9" s="541"/>
      <c r="D9" s="541"/>
      <c r="E9" s="541"/>
      <c r="F9" s="541"/>
      <c r="G9" s="541"/>
      <c r="H9" s="541"/>
      <c r="I9" s="541"/>
      <c r="J9" s="350"/>
      <c r="K9" s="541"/>
      <c r="L9" s="541"/>
      <c r="M9" s="541"/>
      <c r="N9" s="541"/>
      <c r="O9" s="541"/>
      <c r="P9" s="541"/>
      <c r="Q9" s="541"/>
      <c r="R9" s="541"/>
      <c r="S9" s="541"/>
    </row>
    <row r="10" ht="30" customHeight="1"/>
    <row r="11" spans="2:19" s="349" customFormat="1" ht="15.75">
      <c r="B11" s="540"/>
      <c r="C11" s="540"/>
      <c r="D11" s="540"/>
      <c r="E11" s="540"/>
      <c r="F11" s="348"/>
      <c r="G11" s="540"/>
      <c r="H11" s="540"/>
      <c r="I11" s="540"/>
      <c r="J11" s="351"/>
      <c r="K11" s="540"/>
      <c r="L11" s="540"/>
      <c r="M11" s="540"/>
      <c r="N11" s="540"/>
      <c r="O11" s="348"/>
      <c r="P11" s="540"/>
      <c r="Q11" s="540"/>
      <c r="R11" s="540"/>
      <c r="S11" s="540"/>
    </row>
    <row r="12" ht="150" customHeight="1"/>
  </sheetData>
  <sheetProtection/>
  <mergeCells count="21">
    <mergeCell ref="B8:I8"/>
    <mergeCell ref="K8:S8"/>
    <mergeCell ref="B9:I9"/>
    <mergeCell ref="K9:S9"/>
    <mergeCell ref="K11:N11"/>
    <mergeCell ref="P11:S11"/>
    <mergeCell ref="B11:E11"/>
    <mergeCell ref="G11:I11"/>
    <mergeCell ref="B6:I6"/>
    <mergeCell ref="K6:S6"/>
    <mergeCell ref="B7:I7"/>
    <mergeCell ref="K7:S7"/>
    <mergeCell ref="B5:I5"/>
    <mergeCell ref="K5:S5"/>
    <mergeCell ref="K2:S2"/>
    <mergeCell ref="B3:I3"/>
    <mergeCell ref="K3:S3"/>
    <mergeCell ref="K4:S4"/>
    <mergeCell ref="A2:J2"/>
    <mergeCell ref="B4:E4"/>
    <mergeCell ref="F4:I4"/>
  </mergeCells>
  <printOptions/>
  <pageMargins left="1.48" right="0.31" top="3.48" bottom="0.7480314960629921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8"/>
  <sheetViews>
    <sheetView zoomScale="50" zoomScaleNormal="50" zoomScalePageLayoutView="0" workbookViewId="0" topLeftCell="A1">
      <selection activeCell="A25" sqref="A25"/>
    </sheetView>
  </sheetViews>
  <sheetFormatPr defaultColWidth="9.140625" defaultRowHeight="15"/>
  <cols>
    <col min="1" max="1" width="110.8515625" style="354" customWidth="1"/>
  </cols>
  <sheetData>
    <row r="1" ht="150" customHeight="1">
      <c r="A1" s="352" t="s">
        <v>109</v>
      </c>
    </row>
    <row r="2" ht="150" customHeight="1">
      <c r="A2" s="352" t="s">
        <v>114</v>
      </c>
    </row>
    <row r="3" ht="150" customHeight="1">
      <c r="A3" s="352" t="s">
        <v>112</v>
      </c>
    </row>
    <row r="4" ht="150" customHeight="1">
      <c r="A4" s="352" t="s">
        <v>110</v>
      </c>
    </row>
    <row r="5" ht="150" customHeight="1">
      <c r="A5" s="352" t="s">
        <v>113</v>
      </c>
    </row>
    <row r="6" ht="150" customHeight="1">
      <c r="A6" s="352" t="s">
        <v>116</v>
      </c>
    </row>
    <row r="7" ht="150" customHeight="1">
      <c r="A7" s="352" t="s">
        <v>115</v>
      </c>
    </row>
    <row r="8" ht="150" customHeight="1">
      <c r="A8" s="352" t="s">
        <v>111</v>
      </c>
    </row>
    <row r="9" ht="150" customHeight="1">
      <c r="A9" s="352"/>
    </row>
    <row r="10" ht="150" customHeight="1">
      <c r="A10" s="352" t="s">
        <v>398</v>
      </c>
    </row>
    <row r="11" ht="150" customHeight="1">
      <c r="A11" s="352" t="s">
        <v>401</v>
      </c>
    </row>
    <row r="12" ht="150" customHeight="1">
      <c r="A12" s="352" t="s">
        <v>373</v>
      </c>
    </row>
    <row r="13" ht="150" customHeight="1">
      <c r="A13" s="352" t="s">
        <v>400</v>
      </c>
    </row>
    <row r="14" ht="150" customHeight="1">
      <c r="A14" s="352" t="s">
        <v>341</v>
      </c>
    </row>
    <row r="15" ht="150" customHeight="1">
      <c r="A15" s="352" t="s">
        <v>339</v>
      </c>
    </row>
    <row r="16" ht="150" customHeight="1">
      <c r="A16" s="352" t="s">
        <v>344</v>
      </c>
    </row>
    <row r="17" ht="150" customHeight="1">
      <c r="A17" s="352" t="s">
        <v>399</v>
      </c>
    </row>
    <row r="18" ht="150" customHeight="1">
      <c r="A18" s="353"/>
    </row>
    <row r="19" ht="150" customHeight="1">
      <c r="A19" s="352" t="s">
        <v>438</v>
      </c>
    </row>
    <row r="20" ht="150" customHeight="1">
      <c r="A20" s="352" t="s">
        <v>439</v>
      </c>
    </row>
    <row r="21" ht="150" customHeight="1">
      <c r="A21" s="352" t="s">
        <v>440</v>
      </c>
    </row>
    <row r="22" ht="150" customHeight="1">
      <c r="A22" s="352" t="s">
        <v>441</v>
      </c>
    </row>
    <row r="23" ht="150" customHeight="1">
      <c r="A23" s="352" t="s">
        <v>442</v>
      </c>
    </row>
    <row r="24" ht="150" customHeight="1">
      <c r="A24" s="352" t="s">
        <v>443</v>
      </c>
    </row>
    <row r="25" ht="150" customHeight="1">
      <c r="A25" s="352" t="s">
        <v>444</v>
      </c>
    </row>
    <row r="26" ht="150" customHeight="1">
      <c r="A26" s="352" t="s">
        <v>445</v>
      </c>
    </row>
    <row r="27" ht="150" customHeight="1">
      <c r="A27" s="352" t="s">
        <v>446</v>
      </c>
    </row>
    <row r="28" ht="150" customHeight="1">
      <c r="A28" s="352" t="s">
        <v>447</v>
      </c>
    </row>
    <row r="29" ht="150" customHeight="1"/>
  </sheetData>
  <sheetProtection/>
  <printOptions/>
  <pageMargins left="0.11811023622047245" right="0.11811023622047245" top="2.2440944881889764" bottom="2.047244094488189" header="0.31496062992125984" footer="0.31496062992125984"/>
  <pageSetup horizontalDpi="300" verticalDpi="3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42"/>
  <sheetViews>
    <sheetView zoomScalePageLayoutView="0" workbookViewId="0" topLeftCell="K31">
      <selection activeCell="R18" sqref="R18"/>
    </sheetView>
  </sheetViews>
  <sheetFormatPr defaultColWidth="9.140625" defaultRowHeight="15"/>
  <cols>
    <col min="1" max="1" width="4.8515625" style="3" customWidth="1"/>
    <col min="2" max="2" width="6.57421875" style="3" customWidth="1"/>
    <col min="3" max="3" width="3.57421875" style="3" customWidth="1"/>
    <col min="4" max="4" width="39.28125" style="3" customWidth="1"/>
    <col min="5" max="5" width="9.7109375" style="3" customWidth="1"/>
    <col min="6" max="6" width="6.8515625" style="3" customWidth="1"/>
    <col min="7" max="7" width="16.28125" style="3" customWidth="1"/>
    <col min="8" max="8" width="4.8515625" style="3" customWidth="1"/>
    <col min="9" max="9" width="6.57421875" style="3" customWidth="1"/>
    <col min="10" max="10" width="3.57421875" style="3" customWidth="1"/>
    <col min="11" max="11" width="39.28125" style="3" customWidth="1"/>
    <col min="12" max="12" width="9.7109375" style="3" customWidth="1"/>
    <col min="13" max="13" width="6.8515625" style="3" customWidth="1"/>
    <col min="14" max="14" width="16.28125" style="3" customWidth="1"/>
    <col min="15" max="15" width="4.8515625" style="3" customWidth="1"/>
    <col min="16" max="16" width="6.57421875" style="3" customWidth="1"/>
    <col min="17" max="17" width="3.57421875" style="3" customWidth="1"/>
    <col min="18" max="18" width="39.28125" style="3" customWidth="1"/>
    <col min="19" max="19" width="9.7109375" style="3" customWidth="1"/>
    <col min="20" max="20" width="6.8515625" style="3" customWidth="1"/>
    <col min="21" max="21" width="16.28125" style="3" customWidth="1"/>
    <col min="22" max="22" width="4.8515625" style="3" customWidth="1"/>
    <col min="23" max="23" width="6.57421875" style="3" customWidth="1"/>
    <col min="24" max="24" width="3.57421875" style="3" customWidth="1"/>
    <col min="25" max="25" width="39.28125" style="3" customWidth="1"/>
    <col min="26" max="26" width="9.7109375" style="3" customWidth="1"/>
    <col min="27" max="27" width="6.8515625" style="3" customWidth="1"/>
    <col min="28" max="28" width="16.28125" style="3" customWidth="1"/>
    <col min="29" max="29" width="4.8515625" style="3" customWidth="1"/>
    <col min="30" max="30" width="6.57421875" style="3" customWidth="1"/>
    <col min="31" max="31" width="3.57421875" style="3" customWidth="1"/>
    <col min="32" max="32" width="39.28125" style="3" customWidth="1"/>
    <col min="33" max="33" width="9.7109375" style="3" customWidth="1"/>
    <col min="34" max="34" width="6.8515625" style="3" customWidth="1"/>
    <col min="35" max="35" width="16.28125" style="3" customWidth="1"/>
    <col min="36" max="36" width="4.8515625" style="3" customWidth="1"/>
    <col min="37" max="37" width="6.57421875" style="3" customWidth="1"/>
    <col min="38" max="38" width="3.57421875" style="3" customWidth="1"/>
    <col min="39" max="39" width="39.28125" style="3" customWidth="1"/>
    <col min="40" max="40" width="9.7109375" style="3" customWidth="1"/>
    <col min="41" max="41" width="6.8515625" style="3" customWidth="1"/>
    <col min="42" max="42" width="16.28125" style="3" customWidth="1"/>
    <col min="43" max="43" width="4.8515625" style="3" customWidth="1"/>
    <col min="44" max="44" width="6.57421875" style="3" customWidth="1"/>
    <col min="45" max="45" width="3.57421875" style="3" customWidth="1"/>
    <col min="46" max="46" width="39.28125" style="3" customWidth="1"/>
    <col min="47" max="47" width="9.7109375" style="3" customWidth="1"/>
    <col min="48" max="48" width="6.8515625" style="3" customWidth="1"/>
    <col min="49" max="49" width="16.28125" style="3" customWidth="1"/>
    <col min="50" max="50" width="4.8515625" style="3" customWidth="1"/>
    <col min="51" max="51" width="6.57421875" style="3" customWidth="1"/>
    <col min="52" max="52" width="3.57421875" style="3" customWidth="1"/>
    <col min="53" max="53" width="39.28125" style="3" customWidth="1"/>
    <col min="54" max="54" width="9.7109375" style="3" customWidth="1"/>
    <col min="55" max="55" width="6.8515625" style="3" customWidth="1"/>
    <col min="56" max="56" width="16.28125" style="3" customWidth="1"/>
    <col min="57" max="16384" width="9.140625" style="3" customWidth="1"/>
  </cols>
  <sheetData>
    <row r="1" s="2" customFormat="1" ht="15"/>
    <row r="2" s="2" customFormat="1" ht="15"/>
    <row r="3" spans="1:56" s="118" customFormat="1" ht="18.75" customHeight="1">
      <c r="A3" s="442" t="s">
        <v>0</v>
      </c>
      <c r="B3" s="442"/>
      <c r="C3" s="442"/>
      <c r="D3" s="442"/>
      <c r="E3" s="442"/>
      <c r="F3" s="442"/>
      <c r="G3" s="442"/>
      <c r="H3" s="442" t="s">
        <v>0</v>
      </c>
      <c r="I3" s="442"/>
      <c r="J3" s="442"/>
      <c r="K3" s="442"/>
      <c r="L3" s="442"/>
      <c r="M3" s="442"/>
      <c r="N3" s="442"/>
      <c r="O3" s="442" t="s">
        <v>0</v>
      </c>
      <c r="P3" s="442"/>
      <c r="Q3" s="442"/>
      <c r="R3" s="442"/>
      <c r="S3" s="442"/>
      <c r="T3" s="442"/>
      <c r="U3" s="442"/>
      <c r="V3" s="442" t="s">
        <v>0</v>
      </c>
      <c r="W3" s="442"/>
      <c r="X3" s="442"/>
      <c r="Y3" s="442"/>
      <c r="Z3" s="442"/>
      <c r="AA3" s="442"/>
      <c r="AB3" s="442"/>
      <c r="AC3" s="442" t="s">
        <v>0</v>
      </c>
      <c r="AD3" s="442"/>
      <c r="AE3" s="442"/>
      <c r="AF3" s="442"/>
      <c r="AG3" s="442"/>
      <c r="AH3" s="442"/>
      <c r="AI3" s="442"/>
      <c r="AJ3" s="442" t="s">
        <v>0</v>
      </c>
      <c r="AK3" s="442"/>
      <c r="AL3" s="442"/>
      <c r="AM3" s="442"/>
      <c r="AN3" s="442"/>
      <c r="AO3" s="442"/>
      <c r="AP3" s="442"/>
      <c r="AQ3" s="442" t="s">
        <v>0</v>
      </c>
      <c r="AR3" s="442"/>
      <c r="AS3" s="442"/>
      <c r="AT3" s="442"/>
      <c r="AU3" s="442"/>
      <c r="AV3" s="442"/>
      <c r="AW3" s="442"/>
      <c r="AX3" s="442" t="s">
        <v>0</v>
      </c>
      <c r="AY3" s="442"/>
      <c r="AZ3" s="442"/>
      <c r="BA3" s="442"/>
      <c r="BB3" s="442"/>
      <c r="BC3" s="442"/>
      <c r="BD3" s="442"/>
    </row>
    <row r="4" spans="1:56" s="228" customFormat="1" ht="15.75" customHeight="1">
      <c r="A4" s="447" t="str">
        <f>Рабочая!A11</f>
        <v>Х Международный юношеский турнир по самбо "Победа"                                                                                                 </v>
      </c>
      <c r="B4" s="443"/>
      <c r="C4" s="443"/>
      <c r="D4" s="443"/>
      <c r="E4" s="443"/>
      <c r="F4" s="443"/>
      <c r="G4" s="443"/>
      <c r="H4" s="443" t="str">
        <f>A4</f>
        <v>Х Международный юношеский турнир по самбо "Победа"                                                                                                 </v>
      </c>
      <c r="I4" s="443"/>
      <c r="J4" s="443"/>
      <c r="K4" s="443"/>
      <c r="L4" s="443"/>
      <c r="M4" s="443"/>
      <c r="N4" s="443"/>
      <c r="O4" s="443" t="str">
        <f>H4</f>
        <v>Х Международный юношеский турнир по самбо "Победа"                                                                                                 </v>
      </c>
      <c r="P4" s="443"/>
      <c r="Q4" s="443"/>
      <c r="R4" s="443"/>
      <c r="S4" s="443"/>
      <c r="T4" s="443"/>
      <c r="U4" s="443"/>
      <c r="V4" s="443" t="str">
        <f>O4</f>
        <v>Х Международный юношеский турнир по самбо "Победа"                                                                                                 </v>
      </c>
      <c r="W4" s="443"/>
      <c r="X4" s="443"/>
      <c r="Y4" s="443"/>
      <c r="Z4" s="443"/>
      <c r="AA4" s="443"/>
      <c r="AB4" s="443"/>
      <c r="AC4" s="443" t="str">
        <f>V4</f>
        <v>Х Международный юношеский турнир по самбо "Победа"                                                                                                 </v>
      </c>
      <c r="AD4" s="443"/>
      <c r="AE4" s="443"/>
      <c r="AF4" s="443"/>
      <c r="AG4" s="443"/>
      <c r="AH4" s="443"/>
      <c r="AI4" s="443"/>
      <c r="AJ4" s="443" t="str">
        <f>AC4</f>
        <v>Х Международный юношеский турнир по самбо "Победа"                                                                                                 </v>
      </c>
      <c r="AK4" s="443"/>
      <c r="AL4" s="443"/>
      <c r="AM4" s="443"/>
      <c r="AN4" s="443"/>
      <c r="AO4" s="443"/>
      <c r="AP4" s="443"/>
      <c r="AQ4" s="443" t="str">
        <f>AJ4</f>
        <v>Х Международный юношеский турнир по самбо "Победа"                                                                                                 </v>
      </c>
      <c r="AR4" s="443"/>
      <c r="AS4" s="443"/>
      <c r="AT4" s="443"/>
      <c r="AU4" s="443"/>
      <c r="AV4" s="443"/>
      <c r="AW4" s="443"/>
      <c r="AX4" s="443" t="str">
        <f>AQ4</f>
        <v>Х Международный юношеский турнир по самбо "Победа"                                                                                                 </v>
      </c>
      <c r="AY4" s="443"/>
      <c r="AZ4" s="443"/>
      <c r="BA4" s="443"/>
      <c r="BB4" s="443"/>
      <c r="BC4" s="443"/>
      <c r="BD4" s="443"/>
    </row>
    <row r="5" spans="1:56" s="228" customFormat="1" ht="15" customHeigh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</row>
    <row r="6" spans="1:56" s="228" customFormat="1" ht="15" customHeigh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</row>
    <row r="7" spans="1:56" s="228" customFormat="1" ht="15" customHeight="1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</row>
    <row r="8" spans="1:56" s="2" customFormat="1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2" customFormat="1" ht="15" customHeight="1">
      <c r="A9" s="4"/>
      <c r="B9" s="444" t="str">
        <f>Рабочая!B24</f>
        <v>03-06.05.2010</v>
      </c>
      <c r="C9" s="444"/>
      <c r="D9" s="444"/>
      <c r="E9" s="445" t="str">
        <f>Рабочая!E24</f>
        <v>УСЗК "Дружба"</v>
      </c>
      <c r="F9" s="445"/>
      <c r="G9" s="445"/>
      <c r="H9" s="4"/>
      <c r="I9" s="444" t="str">
        <f>B9</f>
        <v>03-06.05.2010</v>
      </c>
      <c r="J9" s="444"/>
      <c r="K9" s="444"/>
      <c r="L9" s="445" t="str">
        <f>E9</f>
        <v>УСЗК "Дружба"</v>
      </c>
      <c r="M9" s="445"/>
      <c r="N9" s="445"/>
      <c r="O9" s="4"/>
      <c r="P9" s="444" t="str">
        <f>I9</f>
        <v>03-06.05.2010</v>
      </c>
      <c r="Q9" s="444"/>
      <c r="R9" s="444"/>
      <c r="S9" s="445" t="str">
        <f>L9</f>
        <v>УСЗК "Дружба"</v>
      </c>
      <c r="T9" s="445"/>
      <c r="U9" s="445"/>
      <c r="V9" s="4"/>
      <c r="W9" s="444" t="str">
        <f>P9</f>
        <v>03-06.05.2010</v>
      </c>
      <c r="X9" s="444"/>
      <c r="Y9" s="444"/>
      <c r="Z9" s="445" t="str">
        <f>S9</f>
        <v>УСЗК "Дружба"</v>
      </c>
      <c r="AA9" s="445"/>
      <c r="AB9" s="445"/>
      <c r="AC9" s="4"/>
      <c r="AD9" s="444" t="str">
        <f>W9</f>
        <v>03-06.05.2010</v>
      </c>
      <c r="AE9" s="444"/>
      <c r="AF9" s="444"/>
      <c r="AG9" s="445" t="str">
        <f>Z9</f>
        <v>УСЗК "Дружба"</v>
      </c>
      <c r="AH9" s="445"/>
      <c r="AI9" s="445"/>
      <c r="AJ9" s="4"/>
      <c r="AK9" s="444" t="str">
        <f>AD9</f>
        <v>03-06.05.2010</v>
      </c>
      <c r="AL9" s="444"/>
      <c r="AM9" s="444"/>
      <c r="AN9" s="445" t="str">
        <f>AG9</f>
        <v>УСЗК "Дружба"</v>
      </c>
      <c r="AO9" s="445"/>
      <c r="AP9" s="445"/>
      <c r="AQ9" s="4"/>
      <c r="AR9" s="444" t="str">
        <f>AK9</f>
        <v>03-06.05.2010</v>
      </c>
      <c r="AS9" s="444"/>
      <c r="AT9" s="444"/>
      <c r="AU9" s="445" t="str">
        <f>AN9</f>
        <v>УСЗК "Дружба"</v>
      </c>
      <c r="AV9" s="445"/>
      <c r="AW9" s="445"/>
      <c r="AX9" s="4"/>
      <c r="AY9" s="444" t="str">
        <f>AR9</f>
        <v>03-06.05.2010</v>
      </c>
      <c r="AZ9" s="444"/>
      <c r="BA9" s="444"/>
      <c r="BB9" s="445" t="str">
        <f>AU9</f>
        <v>УСЗК "Дружба"</v>
      </c>
      <c r="BC9" s="445"/>
      <c r="BD9" s="445"/>
    </row>
    <row r="10" spans="1:56" s="2" customFormat="1" ht="15" customHeight="1">
      <c r="A10" s="5"/>
      <c r="B10" s="5"/>
      <c r="C10" s="5"/>
      <c r="D10" s="5"/>
      <c r="E10" s="6"/>
      <c r="F10" s="6"/>
      <c r="G10" s="6"/>
      <c r="H10" s="5"/>
      <c r="I10" s="5"/>
      <c r="J10" s="5"/>
      <c r="K10" s="5"/>
      <c r="L10" s="6"/>
      <c r="M10" s="6"/>
      <c r="N10" s="6"/>
      <c r="O10" s="5"/>
      <c r="P10" s="5"/>
      <c r="Q10" s="5"/>
      <c r="R10" s="5"/>
      <c r="S10" s="6"/>
      <c r="T10" s="6"/>
      <c r="U10" s="6"/>
      <c r="V10" s="5"/>
      <c r="W10" s="5"/>
      <c r="X10" s="5"/>
      <c r="Y10" s="5"/>
      <c r="Z10" s="6"/>
      <c r="AA10" s="6"/>
      <c r="AB10" s="6"/>
      <c r="AC10" s="5"/>
      <c r="AD10" s="5"/>
      <c r="AE10" s="5"/>
      <c r="AF10" s="5"/>
      <c r="AG10" s="6"/>
      <c r="AH10" s="6"/>
      <c r="AI10" s="6"/>
      <c r="AJ10" s="5"/>
      <c r="AK10" s="5"/>
      <c r="AL10" s="5"/>
      <c r="AM10" s="5"/>
      <c r="AN10" s="6"/>
      <c r="AO10" s="6"/>
      <c r="AP10" s="6"/>
      <c r="AQ10" s="5"/>
      <c r="AR10" s="5"/>
      <c r="AS10" s="5"/>
      <c r="AT10" s="5"/>
      <c r="AU10" s="6"/>
      <c r="AV10" s="6"/>
      <c r="AW10" s="6"/>
      <c r="AX10" s="5"/>
      <c r="AY10" s="5"/>
      <c r="AZ10" s="5"/>
      <c r="BA10" s="5"/>
      <c r="BB10" s="6"/>
      <c r="BC10" s="6"/>
      <c r="BD10" s="6"/>
    </row>
    <row r="11" spans="1:56" s="2" customFormat="1" ht="22.5" customHeight="1">
      <c r="A11" s="439" t="s">
        <v>7</v>
      </c>
      <c r="B11" s="439"/>
      <c r="C11" s="28"/>
      <c r="D11" s="446" t="s">
        <v>109</v>
      </c>
      <c r="E11" s="446"/>
      <c r="F11" s="446"/>
      <c r="G11" s="7"/>
      <c r="H11" s="439" t="s">
        <v>7</v>
      </c>
      <c r="I11" s="439"/>
      <c r="J11" s="28"/>
      <c r="K11" s="446" t="s">
        <v>110</v>
      </c>
      <c r="L11" s="446"/>
      <c r="M11" s="446"/>
      <c r="N11" s="7"/>
      <c r="O11" s="439" t="s">
        <v>7</v>
      </c>
      <c r="P11" s="439"/>
      <c r="Q11" s="28"/>
      <c r="R11" s="446" t="s">
        <v>111</v>
      </c>
      <c r="S11" s="446"/>
      <c r="T11" s="446"/>
      <c r="U11" s="7"/>
      <c r="V11" s="439" t="s">
        <v>7</v>
      </c>
      <c r="W11" s="439"/>
      <c r="X11" s="28"/>
      <c r="Y11" s="446" t="s">
        <v>112</v>
      </c>
      <c r="Z11" s="446"/>
      <c r="AA11" s="446"/>
      <c r="AB11" s="7"/>
      <c r="AC11" s="439" t="s">
        <v>7</v>
      </c>
      <c r="AD11" s="439"/>
      <c r="AE11" s="28"/>
      <c r="AF11" s="446" t="s">
        <v>113</v>
      </c>
      <c r="AG11" s="446"/>
      <c r="AH11" s="446"/>
      <c r="AI11" s="7"/>
      <c r="AJ11" s="439" t="s">
        <v>7</v>
      </c>
      <c r="AK11" s="439"/>
      <c r="AL11" s="28"/>
      <c r="AM11" s="446" t="s">
        <v>114</v>
      </c>
      <c r="AN11" s="446"/>
      <c r="AO11" s="446"/>
      <c r="AP11" s="7"/>
      <c r="AQ11" s="439" t="s">
        <v>7</v>
      </c>
      <c r="AR11" s="439"/>
      <c r="AS11" s="28"/>
      <c r="AT11" s="446" t="s">
        <v>115</v>
      </c>
      <c r="AU11" s="446"/>
      <c r="AV11" s="446"/>
      <c r="AW11" s="7"/>
      <c r="AX11" s="439" t="s">
        <v>7</v>
      </c>
      <c r="AY11" s="439"/>
      <c r="AZ11" s="28"/>
      <c r="BA11" s="446" t="s">
        <v>116</v>
      </c>
      <c r="BB11" s="446"/>
      <c r="BC11" s="446"/>
      <c r="BD11" s="7"/>
    </row>
    <row r="12" spans="1:56" s="2" customFormat="1" ht="15">
      <c r="A12" s="8"/>
      <c r="B12" s="8"/>
      <c r="C12" s="8"/>
      <c r="D12" s="8"/>
      <c r="E12" s="9"/>
      <c r="F12" s="6"/>
      <c r="G12" s="8"/>
      <c r="H12" s="8"/>
      <c r="I12" s="8"/>
      <c r="J12" s="8"/>
      <c r="K12" s="8"/>
      <c r="L12" s="9"/>
      <c r="M12" s="6"/>
      <c r="N12" s="8"/>
      <c r="O12" s="8"/>
      <c r="P12" s="8"/>
      <c r="Q12" s="8"/>
      <c r="R12" s="8"/>
      <c r="S12" s="9"/>
      <c r="T12" s="6"/>
      <c r="U12" s="8"/>
      <c r="V12" s="8"/>
      <c r="W12" s="8"/>
      <c r="X12" s="8"/>
      <c r="Y12" s="8"/>
      <c r="Z12" s="9"/>
      <c r="AA12" s="6"/>
      <c r="AB12" s="8"/>
      <c r="AC12" s="8"/>
      <c r="AD12" s="8"/>
      <c r="AE12" s="8"/>
      <c r="AF12" s="8"/>
      <c r="AG12" s="9"/>
      <c r="AH12" s="6"/>
      <c r="AI12" s="8"/>
      <c r="AJ12" s="8"/>
      <c r="AK12" s="8"/>
      <c r="AL12" s="8"/>
      <c r="AM12" s="8"/>
      <c r="AN12" s="9"/>
      <c r="AO12" s="6"/>
      <c r="AP12" s="8"/>
      <c r="AQ12" s="8"/>
      <c r="AR12" s="8"/>
      <c r="AS12" s="8"/>
      <c r="AT12" s="8"/>
      <c r="AU12" s="9"/>
      <c r="AV12" s="6"/>
      <c r="AW12" s="8"/>
      <c r="AX12" s="8"/>
      <c r="AY12" s="8"/>
      <c r="AZ12" s="8"/>
      <c r="BA12" s="8"/>
      <c r="BB12" s="9"/>
      <c r="BC12" s="6"/>
      <c r="BD12" s="8"/>
    </row>
    <row r="13" spans="1:56" ht="22.5">
      <c r="A13" s="10" t="s">
        <v>1</v>
      </c>
      <c r="B13" s="10" t="s">
        <v>2</v>
      </c>
      <c r="C13" s="10"/>
      <c r="D13" s="10" t="s">
        <v>3</v>
      </c>
      <c r="E13" s="11" t="s">
        <v>119</v>
      </c>
      <c r="F13" s="10" t="s">
        <v>4</v>
      </c>
      <c r="G13" s="10" t="s">
        <v>120</v>
      </c>
      <c r="H13" s="10" t="s">
        <v>1</v>
      </c>
      <c r="I13" s="10" t="s">
        <v>2</v>
      </c>
      <c r="J13" s="10"/>
      <c r="K13" s="10" t="s">
        <v>3</v>
      </c>
      <c r="L13" s="11" t="s">
        <v>119</v>
      </c>
      <c r="M13" s="10" t="s">
        <v>4</v>
      </c>
      <c r="N13" s="10" t="str">
        <f>G13</f>
        <v>Тренер</v>
      </c>
      <c r="O13" s="10" t="s">
        <v>1</v>
      </c>
      <c r="P13" s="10" t="s">
        <v>2</v>
      </c>
      <c r="Q13" s="10"/>
      <c r="R13" s="10" t="s">
        <v>3</v>
      </c>
      <c r="S13" s="11" t="s">
        <v>119</v>
      </c>
      <c r="T13" s="10" t="s">
        <v>4</v>
      </c>
      <c r="U13" s="10" t="str">
        <f>N13</f>
        <v>Тренер</v>
      </c>
      <c r="V13" s="10" t="s">
        <v>1</v>
      </c>
      <c r="W13" s="10" t="s">
        <v>2</v>
      </c>
      <c r="X13" s="10"/>
      <c r="Y13" s="10" t="s">
        <v>3</v>
      </c>
      <c r="Z13" s="11" t="s">
        <v>119</v>
      </c>
      <c r="AA13" s="10" t="s">
        <v>4</v>
      </c>
      <c r="AB13" s="10" t="str">
        <f>U13</f>
        <v>Тренер</v>
      </c>
      <c r="AC13" s="10" t="s">
        <v>1</v>
      </c>
      <c r="AD13" s="10" t="s">
        <v>2</v>
      </c>
      <c r="AE13" s="10"/>
      <c r="AF13" s="10" t="s">
        <v>3</v>
      </c>
      <c r="AG13" s="11" t="s">
        <v>119</v>
      </c>
      <c r="AH13" s="10" t="s">
        <v>4</v>
      </c>
      <c r="AI13" s="10" t="str">
        <f>AB13</f>
        <v>Тренер</v>
      </c>
      <c r="AJ13" s="10" t="s">
        <v>1</v>
      </c>
      <c r="AK13" s="10" t="s">
        <v>2</v>
      </c>
      <c r="AL13" s="10"/>
      <c r="AM13" s="10" t="s">
        <v>3</v>
      </c>
      <c r="AN13" s="11" t="s">
        <v>119</v>
      </c>
      <c r="AO13" s="10" t="s">
        <v>4</v>
      </c>
      <c r="AP13" s="10" t="str">
        <f>AI13</f>
        <v>Тренер</v>
      </c>
      <c r="AQ13" s="10" t="s">
        <v>1</v>
      </c>
      <c r="AR13" s="10" t="s">
        <v>2</v>
      </c>
      <c r="AS13" s="10"/>
      <c r="AT13" s="10" t="s">
        <v>3</v>
      </c>
      <c r="AU13" s="11" t="s">
        <v>119</v>
      </c>
      <c r="AV13" s="10" t="s">
        <v>4</v>
      </c>
      <c r="AW13" s="10" t="str">
        <f>AP13</f>
        <v>Тренер</v>
      </c>
      <c r="AX13" s="10" t="s">
        <v>1</v>
      </c>
      <c r="AY13" s="10" t="s">
        <v>2</v>
      </c>
      <c r="AZ13" s="10"/>
      <c r="BA13" s="10" t="s">
        <v>3</v>
      </c>
      <c r="BB13" s="11" t="s">
        <v>119</v>
      </c>
      <c r="BC13" s="10" t="s">
        <v>4</v>
      </c>
      <c r="BD13" s="10" t="str">
        <f>AW13</f>
        <v>Тренер</v>
      </c>
    </row>
    <row r="14" spans="1:56" ht="22.5" customHeight="1">
      <c r="A14" s="13">
        <v>1</v>
      </c>
      <c r="B14" s="13">
        <v>40</v>
      </c>
      <c r="C14" s="10"/>
      <c r="D14" s="12" t="s">
        <v>202</v>
      </c>
      <c r="E14" s="243">
        <v>34912</v>
      </c>
      <c r="F14" s="14">
        <v>1</v>
      </c>
      <c r="G14" s="244" t="s">
        <v>203</v>
      </c>
      <c r="H14" s="13">
        <f>A14</f>
        <v>1</v>
      </c>
      <c r="I14" s="13">
        <f>B14</f>
        <v>40</v>
      </c>
      <c r="J14" s="134"/>
      <c r="K14" s="12" t="s">
        <v>118</v>
      </c>
      <c r="L14" s="243">
        <v>35348</v>
      </c>
      <c r="M14" s="14">
        <v>1</v>
      </c>
      <c r="N14" s="244" t="s">
        <v>121</v>
      </c>
      <c r="O14" s="13">
        <f>H14</f>
        <v>1</v>
      </c>
      <c r="P14" s="13">
        <f>I14</f>
        <v>40</v>
      </c>
      <c r="Q14" s="10"/>
      <c r="R14" s="12" t="s">
        <v>463</v>
      </c>
      <c r="S14" s="243">
        <v>35034</v>
      </c>
      <c r="T14" s="14">
        <v>1</v>
      </c>
      <c r="U14" s="244" t="s">
        <v>231</v>
      </c>
      <c r="V14" s="13">
        <f>O14</f>
        <v>1</v>
      </c>
      <c r="W14" s="13">
        <f>P14</f>
        <v>40</v>
      </c>
      <c r="X14" s="13"/>
      <c r="Y14" s="12" t="s">
        <v>143</v>
      </c>
      <c r="Z14" s="243">
        <v>35335</v>
      </c>
      <c r="AA14" s="14" t="s">
        <v>17</v>
      </c>
      <c r="AB14" s="244" t="s">
        <v>144</v>
      </c>
      <c r="AC14" s="13">
        <f>V14</f>
        <v>1</v>
      </c>
      <c r="AD14" s="13">
        <f>W14</f>
        <v>40</v>
      </c>
      <c r="AE14" s="10"/>
      <c r="AF14" s="12" t="s">
        <v>301</v>
      </c>
      <c r="AG14" s="243">
        <v>35241</v>
      </c>
      <c r="AH14" s="14">
        <v>1</v>
      </c>
      <c r="AI14" s="244" t="s">
        <v>183</v>
      </c>
      <c r="AJ14" s="13">
        <f>AC14</f>
        <v>1</v>
      </c>
      <c r="AK14" s="13">
        <f>AD14</f>
        <v>40</v>
      </c>
      <c r="AL14" s="10"/>
      <c r="AM14" s="12" t="s">
        <v>218</v>
      </c>
      <c r="AN14" s="243">
        <v>40522</v>
      </c>
      <c r="AO14" s="14">
        <v>1</v>
      </c>
      <c r="AP14" s="244" t="s">
        <v>219</v>
      </c>
      <c r="AQ14" s="13">
        <f>AJ14</f>
        <v>1</v>
      </c>
      <c r="AR14" s="13">
        <f>AK14</f>
        <v>40</v>
      </c>
      <c r="AS14" s="134"/>
      <c r="AT14" s="12" t="s">
        <v>161</v>
      </c>
      <c r="AU14" s="243">
        <v>35262</v>
      </c>
      <c r="AV14" s="14">
        <v>1</v>
      </c>
      <c r="AW14" s="244" t="s">
        <v>162</v>
      </c>
      <c r="AX14" s="13">
        <f>AQ14</f>
        <v>1</v>
      </c>
      <c r="AY14" s="13">
        <f>AR14</f>
        <v>40</v>
      </c>
      <c r="AZ14" s="10"/>
      <c r="BA14" s="12" t="s">
        <v>250</v>
      </c>
      <c r="BB14" s="243">
        <v>35116</v>
      </c>
      <c r="BC14" s="14">
        <v>1</v>
      </c>
      <c r="BD14" s="244" t="s">
        <v>251</v>
      </c>
    </row>
    <row r="15" spans="1:56" ht="22.5" customHeight="1">
      <c r="A15" s="13">
        <v>2</v>
      </c>
      <c r="B15" s="13">
        <v>42</v>
      </c>
      <c r="C15" s="10"/>
      <c r="D15" s="12" t="s">
        <v>204</v>
      </c>
      <c r="E15" s="243">
        <v>34836</v>
      </c>
      <c r="F15" s="14">
        <v>1</v>
      </c>
      <c r="G15" s="244" t="s">
        <v>203</v>
      </c>
      <c r="H15" s="13">
        <f aca="true" t="shared" si="0" ref="H15:H25">A15</f>
        <v>2</v>
      </c>
      <c r="I15" s="13">
        <f aca="true" t="shared" si="1" ref="I15:I25">B15</f>
        <v>42</v>
      </c>
      <c r="J15" s="134"/>
      <c r="K15" s="12" t="s">
        <v>122</v>
      </c>
      <c r="L15" s="243">
        <v>35310</v>
      </c>
      <c r="M15" s="14">
        <v>1</v>
      </c>
      <c r="N15" s="244" t="s">
        <v>123</v>
      </c>
      <c r="O15" s="13">
        <f aca="true" t="shared" si="2" ref="O15:O25">H15</f>
        <v>2</v>
      </c>
      <c r="P15" s="13">
        <f aca="true" t="shared" si="3" ref="P15:P25">I15</f>
        <v>42</v>
      </c>
      <c r="Q15" s="10"/>
      <c r="R15" s="12" t="s">
        <v>232</v>
      </c>
      <c r="S15" s="243">
        <v>34716</v>
      </c>
      <c r="T15" s="14">
        <v>1</v>
      </c>
      <c r="U15" s="244" t="s">
        <v>233</v>
      </c>
      <c r="V15" s="13">
        <f aca="true" t="shared" si="4" ref="V15:V25">O15</f>
        <v>2</v>
      </c>
      <c r="W15" s="13">
        <f aca="true" t="shared" si="5" ref="W15:W25">P15</f>
        <v>42</v>
      </c>
      <c r="X15" s="13"/>
      <c r="Y15" s="12" t="s">
        <v>145</v>
      </c>
      <c r="Z15" s="243">
        <v>35372</v>
      </c>
      <c r="AA15" s="14" t="s">
        <v>17</v>
      </c>
      <c r="AB15" s="244" t="s">
        <v>146</v>
      </c>
      <c r="AC15" s="13">
        <f aca="true" t="shared" si="6" ref="AC15:AC25">V15</f>
        <v>2</v>
      </c>
      <c r="AD15" s="13">
        <f aca="true" t="shared" si="7" ref="AD15:AD25">W15</f>
        <v>42</v>
      </c>
      <c r="AE15" s="10"/>
      <c r="AF15" s="12" t="s">
        <v>184</v>
      </c>
      <c r="AG15" s="243">
        <v>34361</v>
      </c>
      <c r="AH15" s="14">
        <v>1</v>
      </c>
      <c r="AI15" s="244" t="s">
        <v>185</v>
      </c>
      <c r="AJ15" s="13">
        <f aca="true" t="shared" si="8" ref="AJ15:AJ25">AC15</f>
        <v>2</v>
      </c>
      <c r="AK15" s="13">
        <f aca="true" t="shared" si="9" ref="AK15:AK25">AD15</f>
        <v>42</v>
      </c>
      <c r="AL15" s="10"/>
      <c r="AM15" s="12" t="s">
        <v>220</v>
      </c>
      <c r="AN15" s="243">
        <v>34968</v>
      </c>
      <c r="AO15" s="14">
        <v>1</v>
      </c>
      <c r="AP15" s="244" t="s">
        <v>219</v>
      </c>
      <c r="AQ15" s="13">
        <f aca="true" t="shared" si="10" ref="AQ15:AQ25">AJ15</f>
        <v>2</v>
      </c>
      <c r="AR15" s="13">
        <f aca="true" t="shared" si="11" ref="AR15:AR25">AK15</f>
        <v>42</v>
      </c>
      <c r="AS15" s="10"/>
      <c r="AT15" s="12" t="s">
        <v>283</v>
      </c>
      <c r="AU15" s="243">
        <v>35110</v>
      </c>
      <c r="AV15" s="14">
        <v>1</v>
      </c>
      <c r="AW15" s="244" t="s">
        <v>284</v>
      </c>
      <c r="AX15" s="13">
        <f aca="true" t="shared" si="12" ref="AX15:AX25">AQ15</f>
        <v>2</v>
      </c>
      <c r="AY15" s="13">
        <f aca="true" t="shared" si="13" ref="AY15:AY25">AR15</f>
        <v>42</v>
      </c>
      <c r="AZ15" s="10"/>
      <c r="BA15" s="12" t="s">
        <v>252</v>
      </c>
      <c r="BB15" s="243">
        <v>34985</v>
      </c>
      <c r="BC15" s="14">
        <v>1</v>
      </c>
      <c r="BD15" s="244" t="s">
        <v>253</v>
      </c>
    </row>
    <row r="16" spans="1:56" ht="22.5" customHeight="1">
      <c r="A16" s="13">
        <v>3</v>
      </c>
      <c r="B16" s="13">
        <v>45</v>
      </c>
      <c r="C16" s="10"/>
      <c r="D16" s="12" t="s">
        <v>205</v>
      </c>
      <c r="E16" s="243">
        <v>34893</v>
      </c>
      <c r="F16" s="14">
        <v>1</v>
      </c>
      <c r="G16" s="244" t="s">
        <v>203</v>
      </c>
      <c r="H16" s="13">
        <f t="shared" si="0"/>
        <v>3</v>
      </c>
      <c r="I16" s="13">
        <f t="shared" si="1"/>
        <v>45</v>
      </c>
      <c r="J16" s="134"/>
      <c r="K16" s="12" t="s">
        <v>124</v>
      </c>
      <c r="L16" s="243">
        <v>35003</v>
      </c>
      <c r="M16" s="14">
        <v>2</v>
      </c>
      <c r="N16" s="244" t="s">
        <v>125</v>
      </c>
      <c r="O16" s="13">
        <f t="shared" si="2"/>
        <v>3</v>
      </c>
      <c r="P16" s="13">
        <f t="shared" si="3"/>
        <v>45</v>
      </c>
      <c r="Q16" s="10"/>
      <c r="R16" s="131" t="s">
        <v>234</v>
      </c>
      <c r="S16" s="243">
        <v>34953</v>
      </c>
      <c r="T16" s="14">
        <v>1</v>
      </c>
      <c r="U16" s="244" t="s">
        <v>235</v>
      </c>
      <c r="V16" s="13">
        <f t="shared" si="4"/>
        <v>3</v>
      </c>
      <c r="W16" s="13">
        <f t="shared" si="5"/>
        <v>45</v>
      </c>
      <c r="X16" s="13"/>
      <c r="Y16" s="12" t="s">
        <v>147</v>
      </c>
      <c r="Z16" s="243">
        <v>35072</v>
      </c>
      <c r="AA16" s="14" t="s">
        <v>17</v>
      </c>
      <c r="AB16" s="244" t="s">
        <v>156</v>
      </c>
      <c r="AC16" s="13">
        <f t="shared" si="6"/>
        <v>3</v>
      </c>
      <c r="AD16" s="13">
        <f t="shared" si="7"/>
        <v>45</v>
      </c>
      <c r="AE16" s="10"/>
      <c r="AF16" s="12" t="s">
        <v>186</v>
      </c>
      <c r="AG16" s="243">
        <v>34654</v>
      </c>
      <c r="AH16" s="14">
        <v>1</v>
      </c>
      <c r="AI16" s="244" t="s">
        <v>187</v>
      </c>
      <c r="AJ16" s="13">
        <f t="shared" si="8"/>
        <v>3</v>
      </c>
      <c r="AK16" s="13">
        <f t="shared" si="9"/>
        <v>45</v>
      </c>
      <c r="AL16" s="10"/>
      <c r="AM16" s="12" t="s">
        <v>221</v>
      </c>
      <c r="AN16" s="243">
        <v>34709</v>
      </c>
      <c r="AO16" s="14">
        <v>1</v>
      </c>
      <c r="AP16" s="244" t="s">
        <v>219</v>
      </c>
      <c r="AQ16" s="13">
        <f t="shared" si="10"/>
        <v>3</v>
      </c>
      <c r="AR16" s="13">
        <f t="shared" si="11"/>
        <v>45</v>
      </c>
      <c r="AS16" s="10"/>
      <c r="AT16" s="12" t="s">
        <v>281</v>
      </c>
      <c r="AU16" s="243">
        <v>35007</v>
      </c>
      <c r="AV16" s="14">
        <v>1</v>
      </c>
      <c r="AW16" s="244" t="s">
        <v>282</v>
      </c>
      <c r="AX16" s="13">
        <f t="shared" si="12"/>
        <v>3</v>
      </c>
      <c r="AY16" s="13">
        <f t="shared" si="13"/>
        <v>45</v>
      </c>
      <c r="AZ16" s="10"/>
      <c r="BA16" s="12" t="s">
        <v>254</v>
      </c>
      <c r="BB16" s="243">
        <v>34608</v>
      </c>
      <c r="BC16" s="14">
        <v>1</v>
      </c>
      <c r="BD16" s="244" t="s">
        <v>253</v>
      </c>
    </row>
    <row r="17" spans="1:56" ht="22.5" customHeight="1">
      <c r="A17" s="13">
        <v>4</v>
      </c>
      <c r="B17" s="13">
        <v>48</v>
      </c>
      <c r="C17" s="10"/>
      <c r="D17" s="12" t="s">
        <v>206</v>
      </c>
      <c r="E17" s="243">
        <v>35408</v>
      </c>
      <c r="F17" s="14">
        <v>1</v>
      </c>
      <c r="G17" s="244" t="s">
        <v>203</v>
      </c>
      <c r="H17" s="13">
        <f t="shared" si="0"/>
        <v>4</v>
      </c>
      <c r="I17" s="13">
        <f t="shared" si="1"/>
        <v>48</v>
      </c>
      <c r="J17" s="134"/>
      <c r="K17" s="12" t="s">
        <v>126</v>
      </c>
      <c r="L17" s="243">
        <v>35196</v>
      </c>
      <c r="M17" s="14">
        <v>1</v>
      </c>
      <c r="N17" s="244" t="s">
        <v>127</v>
      </c>
      <c r="O17" s="13">
        <f t="shared" si="2"/>
        <v>4</v>
      </c>
      <c r="P17" s="13">
        <f t="shared" si="3"/>
        <v>48</v>
      </c>
      <c r="Q17" s="10"/>
      <c r="R17" s="12" t="s">
        <v>236</v>
      </c>
      <c r="S17" s="243">
        <v>35198</v>
      </c>
      <c r="T17" s="14">
        <v>1</v>
      </c>
      <c r="U17" s="244" t="s">
        <v>233</v>
      </c>
      <c r="V17" s="13">
        <f t="shared" si="4"/>
        <v>4</v>
      </c>
      <c r="W17" s="13">
        <f t="shared" si="5"/>
        <v>48</v>
      </c>
      <c r="X17" s="13"/>
      <c r="Y17" s="131" t="s">
        <v>148</v>
      </c>
      <c r="Z17" s="243">
        <v>34610</v>
      </c>
      <c r="AA17" s="14" t="s">
        <v>17</v>
      </c>
      <c r="AB17" s="244" t="s">
        <v>149</v>
      </c>
      <c r="AC17" s="13">
        <f t="shared" si="6"/>
        <v>4</v>
      </c>
      <c r="AD17" s="13">
        <f t="shared" si="7"/>
        <v>48</v>
      </c>
      <c r="AE17" s="10"/>
      <c r="AF17" s="12" t="s">
        <v>188</v>
      </c>
      <c r="AG17" s="243">
        <v>34858</v>
      </c>
      <c r="AH17" s="14" t="s">
        <v>5</v>
      </c>
      <c r="AI17" s="244" t="s">
        <v>189</v>
      </c>
      <c r="AJ17" s="13">
        <f t="shared" si="8"/>
        <v>4</v>
      </c>
      <c r="AK17" s="13">
        <f t="shared" si="9"/>
        <v>48</v>
      </c>
      <c r="AL17" s="10"/>
      <c r="AM17" s="12" t="s">
        <v>222</v>
      </c>
      <c r="AN17" s="243">
        <v>34545</v>
      </c>
      <c r="AO17" s="14">
        <v>1</v>
      </c>
      <c r="AP17" s="244" t="s">
        <v>219</v>
      </c>
      <c r="AQ17" s="13">
        <f t="shared" si="10"/>
        <v>4</v>
      </c>
      <c r="AR17" s="13">
        <f t="shared" si="11"/>
        <v>48</v>
      </c>
      <c r="AS17" s="10"/>
      <c r="AT17" s="12" t="s">
        <v>178</v>
      </c>
      <c r="AU17" s="243">
        <v>34874</v>
      </c>
      <c r="AV17" s="14">
        <v>1</v>
      </c>
      <c r="AW17" s="244" t="s">
        <v>179</v>
      </c>
      <c r="AX17" s="13">
        <f t="shared" si="12"/>
        <v>4</v>
      </c>
      <c r="AY17" s="13">
        <f t="shared" si="13"/>
        <v>48</v>
      </c>
      <c r="AZ17" s="10"/>
      <c r="BA17" s="12" t="s">
        <v>255</v>
      </c>
      <c r="BB17" s="243">
        <v>34408</v>
      </c>
      <c r="BC17" s="14">
        <v>1</v>
      </c>
      <c r="BD17" s="244" t="s">
        <v>256</v>
      </c>
    </row>
    <row r="18" spans="1:56" ht="22.5" customHeight="1">
      <c r="A18" s="13">
        <v>5</v>
      </c>
      <c r="B18" s="13">
        <v>51</v>
      </c>
      <c r="C18" s="10"/>
      <c r="D18" s="12" t="s">
        <v>207</v>
      </c>
      <c r="E18" s="243">
        <v>34953</v>
      </c>
      <c r="F18" s="14">
        <v>1</v>
      </c>
      <c r="G18" s="244" t="s">
        <v>203</v>
      </c>
      <c r="H18" s="13">
        <f t="shared" si="0"/>
        <v>5</v>
      </c>
      <c r="I18" s="13">
        <f t="shared" si="1"/>
        <v>51</v>
      </c>
      <c r="J18" s="134"/>
      <c r="K18" s="12" t="s">
        <v>128</v>
      </c>
      <c r="L18" s="243">
        <v>34880</v>
      </c>
      <c r="M18" s="14">
        <v>1</v>
      </c>
      <c r="N18" s="244" t="s">
        <v>129</v>
      </c>
      <c r="O18" s="13">
        <f t="shared" si="2"/>
        <v>5</v>
      </c>
      <c r="P18" s="13">
        <f t="shared" si="3"/>
        <v>51</v>
      </c>
      <c r="Q18" s="10"/>
      <c r="R18" s="12" t="s">
        <v>237</v>
      </c>
      <c r="S18" s="243">
        <v>34934</v>
      </c>
      <c r="T18" s="14">
        <v>1</v>
      </c>
      <c r="U18" s="244" t="s">
        <v>233</v>
      </c>
      <c r="V18" s="13">
        <f t="shared" si="4"/>
        <v>5</v>
      </c>
      <c r="W18" s="13">
        <f t="shared" si="5"/>
        <v>51</v>
      </c>
      <c r="X18" s="13"/>
      <c r="Y18" s="131" t="s">
        <v>150</v>
      </c>
      <c r="Z18" s="243">
        <v>34803</v>
      </c>
      <c r="AA18" s="14" t="s">
        <v>17</v>
      </c>
      <c r="AB18" s="244" t="s">
        <v>149</v>
      </c>
      <c r="AC18" s="13">
        <f t="shared" si="6"/>
        <v>5</v>
      </c>
      <c r="AD18" s="13">
        <f t="shared" si="7"/>
        <v>51</v>
      </c>
      <c r="AE18" s="10"/>
      <c r="AF18" s="12" t="s">
        <v>190</v>
      </c>
      <c r="AG18" s="243">
        <v>34983</v>
      </c>
      <c r="AH18" s="14">
        <v>1</v>
      </c>
      <c r="AI18" s="244" t="s">
        <v>191</v>
      </c>
      <c r="AJ18" s="13">
        <f t="shared" si="8"/>
        <v>5</v>
      </c>
      <c r="AK18" s="13">
        <f t="shared" si="9"/>
        <v>51</v>
      </c>
      <c r="AL18" s="10"/>
      <c r="AM18" s="12" t="s">
        <v>223</v>
      </c>
      <c r="AN18" s="243">
        <v>34776</v>
      </c>
      <c r="AO18" s="14">
        <v>1</v>
      </c>
      <c r="AP18" s="244" t="s">
        <v>219</v>
      </c>
      <c r="AQ18" s="13">
        <f t="shared" si="10"/>
        <v>5</v>
      </c>
      <c r="AR18" s="13">
        <f t="shared" si="11"/>
        <v>51</v>
      </c>
      <c r="AS18" s="10"/>
      <c r="AT18" s="12" t="s">
        <v>176</v>
      </c>
      <c r="AU18" s="243">
        <v>34876</v>
      </c>
      <c r="AV18" s="14">
        <v>1</v>
      </c>
      <c r="AW18" s="244" t="s">
        <v>177</v>
      </c>
      <c r="AX18" s="13">
        <f t="shared" si="12"/>
        <v>5</v>
      </c>
      <c r="AY18" s="13">
        <f t="shared" si="13"/>
        <v>51</v>
      </c>
      <c r="AZ18" s="10"/>
      <c r="BA18" s="12" t="s">
        <v>257</v>
      </c>
      <c r="BB18" s="243">
        <v>34714</v>
      </c>
      <c r="BC18" s="14">
        <v>1</v>
      </c>
      <c r="BD18" s="244" t="s">
        <v>253</v>
      </c>
    </row>
    <row r="19" spans="1:56" ht="22.5" customHeight="1">
      <c r="A19" s="13">
        <v>6</v>
      </c>
      <c r="B19" s="13">
        <v>55</v>
      </c>
      <c r="C19" s="10"/>
      <c r="D19" s="12" t="s">
        <v>208</v>
      </c>
      <c r="E19" s="243">
        <v>34576</v>
      </c>
      <c r="F19" s="14">
        <v>1</v>
      </c>
      <c r="G19" s="244" t="s">
        <v>209</v>
      </c>
      <c r="H19" s="13">
        <f t="shared" si="0"/>
        <v>6</v>
      </c>
      <c r="I19" s="13">
        <f t="shared" si="1"/>
        <v>55</v>
      </c>
      <c r="J19" s="10"/>
      <c r="K19" s="12" t="s">
        <v>130</v>
      </c>
      <c r="L19" s="243">
        <v>34789</v>
      </c>
      <c r="M19" s="14">
        <v>1</v>
      </c>
      <c r="N19" s="244" t="s">
        <v>131</v>
      </c>
      <c r="O19" s="13">
        <f t="shared" si="2"/>
        <v>6</v>
      </c>
      <c r="P19" s="13">
        <f t="shared" si="3"/>
        <v>55</v>
      </c>
      <c r="Q19" s="10"/>
      <c r="R19" s="12" t="s">
        <v>238</v>
      </c>
      <c r="S19" s="243">
        <v>35039</v>
      </c>
      <c r="T19" s="14">
        <v>1</v>
      </c>
      <c r="U19" s="244" t="s">
        <v>239</v>
      </c>
      <c r="V19" s="13">
        <f t="shared" si="4"/>
        <v>6</v>
      </c>
      <c r="W19" s="13">
        <f t="shared" si="5"/>
        <v>55</v>
      </c>
      <c r="X19" s="13"/>
      <c r="Y19" s="12" t="s">
        <v>151</v>
      </c>
      <c r="Z19" s="243">
        <v>34873</v>
      </c>
      <c r="AA19" s="14" t="s">
        <v>17</v>
      </c>
      <c r="AB19" s="244" t="s">
        <v>152</v>
      </c>
      <c r="AC19" s="13">
        <f t="shared" si="6"/>
        <v>6</v>
      </c>
      <c r="AD19" s="13">
        <f t="shared" si="7"/>
        <v>55</v>
      </c>
      <c r="AE19" s="10"/>
      <c r="AF19" s="12" t="s">
        <v>192</v>
      </c>
      <c r="AG19" s="243">
        <v>35333</v>
      </c>
      <c r="AH19" s="14">
        <v>1</v>
      </c>
      <c r="AI19" s="244" t="s">
        <v>193</v>
      </c>
      <c r="AJ19" s="13">
        <f t="shared" si="8"/>
        <v>6</v>
      </c>
      <c r="AK19" s="13">
        <f t="shared" si="9"/>
        <v>55</v>
      </c>
      <c r="AL19" s="10"/>
      <c r="AM19" s="12" t="s">
        <v>224</v>
      </c>
      <c r="AN19" s="243">
        <v>34947</v>
      </c>
      <c r="AO19" s="14">
        <v>1</v>
      </c>
      <c r="AP19" s="244" t="s">
        <v>219</v>
      </c>
      <c r="AQ19" s="13">
        <f t="shared" si="10"/>
        <v>6</v>
      </c>
      <c r="AR19" s="13">
        <f t="shared" si="11"/>
        <v>55</v>
      </c>
      <c r="AS19" s="10"/>
      <c r="AT19" s="12" t="s">
        <v>174</v>
      </c>
      <c r="AU19" s="243">
        <v>34864</v>
      </c>
      <c r="AV19" s="14">
        <v>1</v>
      </c>
      <c r="AW19" s="244" t="s">
        <v>175</v>
      </c>
      <c r="AX19" s="13">
        <f t="shared" si="12"/>
        <v>6</v>
      </c>
      <c r="AY19" s="13">
        <f t="shared" si="13"/>
        <v>55</v>
      </c>
      <c r="AZ19" s="10"/>
      <c r="BA19" s="12" t="s">
        <v>258</v>
      </c>
      <c r="BB19" s="243">
        <v>34464</v>
      </c>
      <c r="BC19" s="14">
        <v>1</v>
      </c>
      <c r="BD19" s="244" t="s">
        <v>253</v>
      </c>
    </row>
    <row r="20" spans="1:56" ht="22.5" customHeight="1">
      <c r="A20" s="13">
        <v>7</v>
      </c>
      <c r="B20" s="13">
        <v>59</v>
      </c>
      <c r="C20" s="10"/>
      <c r="D20" s="12" t="s">
        <v>210</v>
      </c>
      <c r="E20" s="243">
        <v>34618</v>
      </c>
      <c r="F20" s="14" t="s">
        <v>5</v>
      </c>
      <c r="G20" s="244" t="s">
        <v>211</v>
      </c>
      <c r="H20" s="13">
        <f t="shared" si="0"/>
        <v>7</v>
      </c>
      <c r="I20" s="13">
        <f t="shared" si="1"/>
        <v>59</v>
      </c>
      <c r="J20" s="10"/>
      <c r="K20" s="12" t="s">
        <v>132</v>
      </c>
      <c r="L20" s="243">
        <v>34623</v>
      </c>
      <c r="M20" s="14">
        <v>1</v>
      </c>
      <c r="N20" s="244" t="s">
        <v>133</v>
      </c>
      <c r="O20" s="13">
        <f t="shared" si="2"/>
        <v>7</v>
      </c>
      <c r="P20" s="13">
        <f t="shared" si="3"/>
        <v>59</v>
      </c>
      <c r="Q20" s="10"/>
      <c r="R20" s="12" t="s">
        <v>240</v>
      </c>
      <c r="S20" s="243">
        <v>34779</v>
      </c>
      <c r="T20" s="14">
        <v>1</v>
      </c>
      <c r="U20" s="244" t="s">
        <v>233</v>
      </c>
      <c r="V20" s="13">
        <f t="shared" si="4"/>
        <v>7</v>
      </c>
      <c r="W20" s="13">
        <f t="shared" si="5"/>
        <v>59</v>
      </c>
      <c r="X20" s="13"/>
      <c r="Y20" s="12" t="s">
        <v>153</v>
      </c>
      <c r="Z20" s="243">
        <v>34343</v>
      </c>
      <c r="AA20" s="14" t="s">
        <v>17</v>
      </c>
      <c r="AB20" s="244" t="s">
        <v>149</v>
      </c>
      <c r="AC20" s="13">
        <f t="shared" si="6"/>
        <v>7</v>
      </c>
      <c r="AD20" s="13">
        <f t="shared" si="7"/>
        <v>59</v>
      </c>
      <c r="AE20" s="10"/>
      <c r="AF20" s="12" t="s">
        <v>194</v>
      </c>
      <c r="AG20" s="243">
        <v>34594</v>
      </c>
      <c r="AH20" s="14" t="s">
        <v>5</v>
      </c>
      <c r="AI20" s="244" t="s">
        <v>195</v>
      </c>
      <c r="AJ20" s="13">
        <f t="shared" si="8"/>
        <v>7</v>
      </c>
      <c r="AK20" s="13">
        <f t="shared" si="9"/>
        <v>59</v>
      </c>
      <c r="AL20" s="10"/>
      <c r="AM20" s="131" t="s">
        <v>225</v>
      </c>
      <c r="AN20" s="243">
        <v>34513</v>
      </c>
      <c r="AO20" s="14">
        <v>1</v>
      </c>
      <c r="AP20" s="244" t="s">
        <v>219</v>
      </c>
      <c r="AQ20" s="13">
        <f t="shared" si="10"/>
        <v>7</v>
      </c>
      <c r="AR20" s="13">
        <f t="shared" si="11"/>
        <v>59</v>
      </c>
      <c r="AS20" s="10"/>
      <c r="AT20" s="12" t="s">
        <v>464</v>
      </c>
      <c r="AU20" s="243">
        <v>34405</v>
      </c>
      <c r="AV20" s="14">
        <v>1</v>
      </c>
      <c r="AW20" s="244" t="s">
        <v>173</v>
      </c>
      <c r="AX20" s="13">
        <f t="shared" si="12"/>
        <v>7</v>
      </c>
      <c r="AY20" s="13">
        <f t="shared" si="13"/>
        <v>59</v>
      </c>
      <c r="AZ20" s="10"/>
      <c r="BA20" s="12" t="s">
        <v>259</v>
      </c>
      <c r="BB20" s="243">
        <v>34464</v>
      </c>
      <c r="BC20" s="14">
        <v>1</v>
      </c>
      <c r="BD20" s="244" t="s">
        <v>253</v>
      </c>
    </row>
    <row r="21" spans="1:56" ht="22.5" customHeight="1">
      <c r="A21" s="13">
        <v>8</v>
      </c>
      <c r="B21" s="13">
        <v>63</v>
      </c>
      <c r="C21" s="10"/>
      <c r="D21" s="12" t="s">
        <v>212</v>
      </c>
      <c r="E21" s="243">
        <v>34449</v>
      </c>
      <c r="F21" s="14" t="s">
        <v>5</v>
      </c>
      <c r="G21" s="244" t="s">
        <v>211</v>
      </c>
      <c r="H21" s="13">
        <f t="shared" si="0"/>
        <v>8</v>
      </c>
      <c r="I21" s="13">
        <f t="shared" si="1"/>
        <v>63</v>
      </c>
      <c r="J21" s="10"/>
      <c r="K21" s="12" t="s">
        <v>134</v>
      </c>
      <c r="L21" s="243">
        <v>34484</v>
      </c>
      <c r="M21" s="14" t="s">
        <v>5</v>
      </c>
      <c r="N21" s="244" t="s">
        <v>135</v>
      </c>
      <c r="O21" s="13">
        <f t="shared" si="2"/>
        <v>8</v>
      </c>
      <c r="P21" s="13">
        <f t="shared" si="3"/>
        <v>63</v>
      </c>
      <c r="Q21" s="10"/>
      <c r="R21" s="12" t="s">
        <v>241</v>
      </c>
      <c r="S21" s="243">
        <v>34418</v>
      </c>
      <c r="T21" s="14">
        <v>1</v>
      </c>
      <c r="U21" s="244" t="s">
        <v>242</v>
      </c>
      <c r="V21" s="13">
        <f t="shared" si="4"/>
        <v>8</v>
      </c>
      <c r="W21" s="13">
        <f t="shared" si="5"/>
        <v>63</v>
      </c>
      <c r="X21" s="13"/>
      <c r="Y21" s="12" t="s">
        <v>154</v>
      </c>
      <c r="Z21" s="243">
        <v>34540</v>
      </c>
      <c r="AA21" s="14" t="s">
        <v>17</v>
      </c>
      <c r="AB21" s="244" t="s">
        <v>146</v>
      </c>
      <c r="AC21" s="13">
        <f t="shared" si="6"/>
        <v>8</v>
      </c>
      <c r="AD21" s="13">
        <f t="shared" si="7"/>
        <v>63</v>
      </c>
      <c r="AE21" s="10"/>
      <c r="AF21" s="12" t="s">
        <v>196</v>
      </c>
      <c r="AG21" s="243">
        <v>34560</v>
      </c>
      <c r="AH21" s="14" t="s">
        <v>5</v>
      </c>
      <c r="AI21" s="244" t="s">
        <v>195</v>
      </c>
      <c r="AJ21" s="13">
        <f t="shared" si="8"/>
        <v>8</v>
      </c>
      <c r="AK21" s="13">
        <f t="shared" si="9"/>
        <v>63</v>
      </c>
      <c r="AL21" s="10"/>
      <c r="AM21" s="12" t="s">
        <v>226</v>
      </c>
      <c r="AN21" s="243">
        <v>34494</v>
      </c>
      <c r="AO21" s="14">
        <v>1</v>
      </c>
      <c r="AP21" s="244" t="s">
        <v>219</v>
      </c>
      <c r="AQ21" s="13">
        <f t="shared" si="10"/>
        <v>8</v>
      </c>
      <c r="AR21" s="13">
        <f t="shared" si="11"/>
        <v>63</v>
      </c>
      <c r="AS21" s="10"/>
      <c r="AT21" s="12" t="s">
        <v>171</v>
      </c>
      <c r="AU21" s="243">
        <v>34555</v>
      </c>
      <c r="AV21" s="14">
        <v>1</v>
      </c>
      <c r="AW21" s="244" t="s">
        <v>168</v>
      </c>
      <c r="AX21" s="13">
        <f t="shared" si="12"/>
        <v>8</v>
      </c>
      <c r="AY21" s="13">
        <f t="shared" si="13"/>
        <v>63</v>
      </c>
      <c r="AZ21" s="10"/>
      <c r="BA21" s="12" t="s">
        <v>260</v>
      </c>
      <c r="BB21" s="243">
        <v>34505</v>
      </c>
      <c r="BC21" s="14">
        <v>1</v>
      </c>
      <c r="BD21" s="244" t="s">
        <v>261</v>
      </c>
    </row>
    <row r="22" spans="1:56" ht="22.5" customHeight="1">
      <c r="A22" s="13">
        <v>9</v>
      </c>
      <c r="B22" s="13">
        <v>68</v>
      </c>
      <c r="C22" s="10"/>
      <c r="D22" s="12" t="s">
        <v>213</v>
      </c>
      <c r="E22" s="243">
        <v>34389</v>
      </c>
      <c r="F22" s="14" t="s">
        <v>5</v>
      </c>
      <c r="G22" s="244" t="s">
        <v>203</v>
      </c>
      <c r="H22" s="13">
        <f t="shared" si="0"/>
        <v>9</v>
      </c>
      <c r="I22" s="13">
        <f t="shared" si="1"/>
        <v>68</v>
      </c>
      <c r="J22" s="10"/>
      <c r="K22" s="12" t="s">
        <v>136</v>
      </c>
      <c r="L22" s="243">
        <v>34527</v>
      </c>
      <c r="M22" s="14">
        <v>1</v>
      </c>
      <c r="N22" s="244" t="s">
        <v>131</v>
      </c>
      <c r="O22" s="13">
        <f t="shared" si="2"/>
        <v>9</v>
      </c>
      <c r="P22" s="13">
        <f t="shared" si="3"/>
        <v>68</v>
      </c>
      <c r="Q22" s="10"/>
      <c r="R22" s="12" t="s">
        <v>243</v>
      </c>
      <c r="S22" s="243">
        <v>34450</v>
      </c>
      <c r="T22" s="14">
        <v>1</v>
      </c>
      <c r="U22" s="244" t="s">
        <v>233</v>
      </c>
      <c r="V22" s="13">
        <f t="shared" si="4"/>
        <v>9</v>
      </c>
      <c r="W22" s="13">
        <f t="shared" si="5"/>
        <v>68</v>
      </c>
      <c r="X22" s="13"/>
      <c r="Y22" s="12" t="s">
        <v>155</v>
      </c>
      <c r="Z22" s="243">
        <v>34628</v>
      </c>
      <c r="AA22" s="14" t="s">
        <v>17</v>
      </c>
      <c r="AB22" s="244" t="s">
        <v>156</v>
      </c>
      <c r="AC22" s="13">
        <f t="shared" si="6"/>
        <v>9</v>
      </c>
      <c r="AD22" s="13">
        <f t="shared" si="7"/>
        <v>68</v>
      </c>
      <c r="AE22" s="10"/>
      <c r="AF22" s="12" t="s">
        <v>197</v>
      </c>
      <c r="AG22" s="243">
        <v>34595</v>
      </c>
      <c r="AH22" s="14">
        <v>1</v>
      </c>
      <c r="AI22" s="244" t="s">
        <v>189</v>
      </c>
      <c r="AJ22" s="13">
        <f t="shared" si="8"/>
        <v>9</v>
      </c>
      <c r="AK22" s="13">
        <f t="shared" si="9"/>
        <v>68</v>
      </c>
      <c r="AL22" s="134"/>
      <c r="AM22" s="131" t="s">
        <v>300</v>
      </c>
      <c r="AN22" s="243">
        <v>34518</v>
      </c>
      <c r="AO22" s="14">
        <v>1</v>
      </c>
      <c r="AP22" s="244" t="s">
        <v>219</v>
      </c>
      <c r="AQ22" s="13">
        <f t="shared" si="10"/>
        <v>9</v>
      </c>
      <c r="AR22" s="13">
        <f t="shared" si="11"/>
        <v>68</v>
      </c>
      <c r="AS22" s="10"/>
      <c r="AT22" s="12" t="s">
        <v>492</v>
      </c>
      <c r="AU22" s="243">
        <v>34362</v>
      </c>
      <c r="AV22" s="14">
        <v>1</v>
      </c>
      <c r="AW22" s="244" t="s">
        <v>170</v>
      </c>
      <c r="AX22" s="13">
        <f t="shared" si="12"/>
        <v>9</v>
      </c>
      <c r="AY22" s="13">
        <f t="shared" si="13"/>
        <v>68</v>
      </c>
      <c r="AZ22" s="10"/>
      <c r="BA22" s="12" t="s">
        <v>262</v>
      </c>
      <c r="BB22" s="243">
        <v>34335</v>
      </c>
      <c r="BC22" s="14">
        <v>1</v>
      </c>
      <c r="BD22" s="244" t="s">
        <v>251</v>
      </c>
    </row>
    <row r="23" spans="1:56" ht="22.5" customHeight="1">
      <c r="A23" s="13">
        <v>10</v>
      </c>
      <c r="B23" s="13">
        <v>73</v>
      </c>
      <c r="C23" s="10"/>
      <c r="D23" s="12" t="s">
        <v>214</v>
      </c>
      <c r="E23" s="243">
        <v>34488</v>
      </c>
      <c r="F23" s="14">
        <v>1</v>
      </c>
      <c r="G23" s="244" t="s">
        <v>209</v>
      </c>
      <c r="H23" s="13">
        <f t="shared" si="0"/>
        <v>10</v>
      </c>
      <c r="I23" s="13">
        <f t="shared" si="1"/>
        <v>73</v>
      </c>
      <c r="J23" s="10"/>
      <c r="K23" s="12" t="s">
        <v>137</v>
      </c>
      <c r="L23" s="243">
        <v>34358</v>
      </c>
      <c r="M23" s="14">
        <v>1</v>
      </c>
      <c r="N23" s="244" t="s">
        <v>138</v>
      </c>
      <c r="O23" s="13">
        <f t="shared" si="2"/>
        <v>10</v>
      </c>
      <c r="P23" s="13">
        <f t="shared" si="3"/>
        <v>73</v>
      </c>
      <c r="Q23" s="10"/>
      <c r="R23" s="12" t="s">
        <v>244</v>
      </c>
      <c r="S23" s="243">
        <v>34411</v>
      </c>
      <c r="T23" s="14">
        <v>1</v>
      </c>
      <c r="U23" s="244" t="s">
        <v>245</v>
      </c>
      <c r="V23" s="13">
        <f t="shared" si="4"/>
        <v>10</v>
      </c>
      <c r="W23" s="13">
        <f t="shared" si="5"/>
        <v>73</v>
      </c>
      <c r="X23" s="132"/>
      <c r="Y23" s="131" t="s">
        <v>158</v>
      </c>
      <c r="Z23" s="243">
        <v>34336</v>
      </c>
      <c r="AA23" s="14" t="s">
        <v>17</v>
      </c>
      <c r="AB23" s="244" t="s">
        <v>149</v>
      </c>
      <c r="AC23" s="13">
        <f t="shared" si="6"/>
        <v>10</v>
      </c>
      <c r="AD23" s="13">
        <f t="shared" si="7"/>
        <v>73</v>
      </c>
      <c r="AE23" s="134"/>
      <c r="AF23" s="131" t="s">
        <v>198</v>
      </c>
      <c r="AG23" s="243">
        <v>34356</v>
      </c>
      <c r="AH23" s="133">
        <v>1</v>
      </c>
      <c r="AI23" s="244" t="s">
        <v>199</v>
      </c>
      <c r="AJ23" s="13">
        <f t="shared" si="8"/>
        <v>10</v>
      </c>
      <c r="AK23" s="13">
        <f t="shared" si="9"/>
        <v>73</v>
      </c>
      <c r="AL23" s="10"/>
      <c r="AM23" s="12" t="s">
        <v>227</v>
      </c>
      <c r="AN23" s="243">
        <v>34449</v>
      </c>
      <c r="AO23" s="14">
        <v>1</v>
      </c>
      <c r="AP23" s="244" t="s">
        <v>219</v>
      </c>
      <c r="AQ23" s="13">
        <f t="shared" si="10"/>
        <v>10</v>
      </c>
      <c r="AR23" s="13">
        <f t="shared" si="11"/>
        <v>73</v>
      </c>
      <c r="AS23" s="134"/>
      <c r="AT23" s="131" t="s">
        <v>167</v>
      </c>
      <c r="AU23" s="243">
        <v>34359</v>
      </c>
      <c r="AV23" s="133">
        <v>1</v>
      </c>
      <c r="AW23" s="244" t="s">
        <v>168</v>
      </c>
      <c r="AX23" s="13">
        <f t="shared" si="12"/>
        <v>10</v>
      </c>
      <c r="AY23" s="13">
        <f t="shared" si="13"/>
        <v>73</v>
      </c>
      <c r="AZ23" s="10"/>
      <c r="BA23" s="131" t="s">
        <v>263</v>
      </c>
      <c r="BB23" s="243">
        <v>34646</v>
      </c>
      <c r="BC23" s="133">
        <v>1</v>
      </c>
      <c r="BD23" s="244" t="s">
        <v>264</v>
      </c>
    </row>
    <row r="24" spans="1:56" ht="22.5" customHeight="1">
      <c r="A24" s="13">
        <v>11</v>
      </c>
      <c r="B24" s="13">
        <v>78</v>
      </c>
      <c r="C24" s="134"/>
      <c r="D24" s="12" t="s">
        <v>215</v>
      </c>
      <c r="E24" s="243">
        <v>34523</v>
      </c>
      <c r="F24" s="14" t="s">
        <v>5</v>
      </c>
      <c r="G24" s="244" t="s">
        <v>216</v>
      </c>
      <c r="H24" s="13">
        <f t="shared" si="0"/>
        <v>11</v>
      </c>
      <c r="I24" s="13">
        <f t="shared" si="1"/>
        <v>78</v>
      </c>
      <c r="J24" s="10"/>
      <c r="K24" s="12" t="s">
        <v>139</v>
      </c>
      <c r="L24" s="243">
        <v>34335</v>
      </c>
      <c r="M24" s="14" t="s">
        <v>5</v>
      </c>
      <c r="N24" s="244" t="s">
        <v>140</v>
      </c>
      <c r="O24" s="13">
        <f t="shared" si="2"/>
        <v>11</v>
      </c>
      <c r="P24" s="13">
        <f t="shared" si="3"/>
        <v>78</v>
      </c>
      <c r="Q24" s="10"/>
      <c r="R24" s="12" t="s">
        <v>246</v>
      </c>
      <c r="S24" s="243">
        <v>34836</v>
      </c>
      <c r="T24" s="14">
        <v>1</v>
      </c>
      <c r="U24" s="244" t="s">
        <v>247</v>
      </c>
      <c r="V24" s="13">
        <f t="shared" si="4"/>
        <v>11</v>
      </c>
      <c r="W24" s="13">
        <f t="shared" si="5"/>
        <v>78</v>
      </c>
      <c r="X24" s="132"/>
      <c r="Y24" s="131" t="s">
        <v>157</v>
      </c>
      <c r="Z24" s="243">
        <v>34336</v>
      </c>
      <c r="AA24" s="14" t="s">
        <v>17</v>
      </c>
      <c r="AB24" s="244" t="s">
        <v>149</v>
      </c>
      <c r="AC24" s="13">
        <f t="shared" si="6"/>
        <v>11</v>
      </c>
      <c r="AD24" s="13">
        <f t="shared" si="7"/>
        <v>78</v>
      </c>
      <c r="AE24" s="134"/>
      <c r="AF24" s="131" t="s">
        <v>200</v>
      </c>
      <c r="AG24" s="243">
        <v>34529</v>
      </c>
      <c r="AH24" s="133">
        <v>1</v>
      </c>
      <c r="AI24" s="244" t="s">
        <v>183</v>
      </c>
      <c r="AJ24" s="13">
        <f t="shared" si="8"/>
        <v>11</v>
      </c>
      <c r="AK24" s="13">
        <f t="shared" si="9"/>
        <v>78</v>
      </c>
      <c r="AL24" s="10"/>
      <c r="AM24" s="12" t="s">
        <v>228</v>
      </c>
      <c r="AN24" s="243">
        <v>34440</v>
      </c>
      <c r="AO24" s="14">
        <v>1</v>
      </c>
      <c r="AP24" s="244" t="s">
        <v>219</v>
      </c>
      <c r="AQ24" s="13">
        <f t="shared" si="10"/>
        <v>11</v>
      </c>
      <c r="AR24" s="13">
        <f t="shared" si="11"/>
        <v>78</v>
      </c>
      <c r="AS24" s="134"/>
      <c r="AT24" s="131" t="s">
        <v>165</v>
      </c>
      <c r="AU24" s="243">
        <v>34709</v>
      </c>
      <c r="AV24" s="133">
        <v>1</v>
      </c>
      <c r="AW24" s="244" t="s">
        <v>166</v>
      </c>
      <c r="AX24" s="13">
        <f t="shared" si="12"/>
        <v>11</v>
      </c>
      <c r="AY24" s="13">
        <f t="shared" si="13"/>
        <v>78</v>
      </c>
      <c r="AZ24" s="10"/>
      <c r="BA24" s="131" t="s">
        <v>265</v>
      </c>
      <c r="BB24" s="243">
        <v>34725</v>
      </c>
      <c r="BC24" s="133">
        <v>1</v>
      </c>
      <c r="BD24" s="244" t="s">
        <v>266</v>
      </c>
    </row>
    <row r="25" spans="1:56" ht="22.5" customHeight="1">
      <c r="A25" s="13">
        <v>12</v>
      </c>
      <c r="B25" s="13" t="s">
        <v>117</v>
      </c>
      <c r="C25" s="10" t="s">
        <v>297</v>
      </c>
      <c r="D25" s="12" t="s">
        <v>217</v>
      </c>
      <c r="E25" s="243">
        <v>34715</v>
      </c>
      <c r="F25" s="14">
        <v>1</v>
      </c>
      <c r="G25" s="244" t="s">
        <v>211</v>
      </c>
      <c r="H25" s="13">
        <f t="shared" si="0"/>
        <v>12</v>
      </c>
      <c r="I25" s="13" t="str">
        <f t="shared" si="1"/>
        <v>св.78</v>
      </c>
      <c r="J25" s="10" t="s">
        <v>294</v>
      </c>
      <c r="K25" s="12" t="s">
        <v>141</v>
      </c>
      <c r="L25" s="243">
        <v>34351</v>
      </c>
      <c r="M25" s="14">
        <v>1</v>
      </c>
      <c r="N25" s="244" t="s">
        <v>142</v>
      </c>
      <c r="O25" s="13">
        <f t="shared" si="2"/>
        <v>12</v>
      </c>
      <c r="P25" s="13" t="str">
        <f t="shared" si="3"/>
        <v>св.78</v>
      </c>
      <c r="Q25" s="10" t="s">
        <v>296</v>
      </c>
      <c r="R25" s="12" t="s">
        <v>248</v>
      </c>
      <c r="S25" s="243">
        <v>34376</v>
      </c>
      <c r="T25" s="14">
        <v>1</v>
      </c>
      <c r="U25" s="244" t="s">
        <v>233</v>
      </c>
      <c r="V25" s="13">
        <f t="shared" si="4"/>
        <v>12</v>
      </c>
      <c r="W25" s="13" t="str">
        <f t="shared" si="5"/>
        <v>св.78</v>
      </c>
      <c r="X25" s="134" t="s">
        <v>298</v>
      </c>
      <c r="Y25" s="131" t="s">
        <v>159</v>
      </c>
      <c r="Z25" s="243">
        <v>34450</v>
      </c>
      <c r="AA25" s="14" t="s">
        <v>17</v>
      </c>
      <c r="AB25" s="244" t="s">
        <v>152</v>
      </c>
      <c r="AC25" s="13">
        <f t="shared" si="6"/>
        <v>12</v>
      </c>
      <c r="AD25" s="13" t="str">
        <f t="shared" si="7"/>
        <v>св.78</v>
      </c>
      <c r="AE25" s="134">
        <v>98</v>
      </c>
      <c r="AF25" s="131" t="s">
        <v>201</v>
      </c>
      <c r="AG25" s="243">
        <v>34447</v>
      </c>
      <c r="AH25" s="133">
        <v>1</v>
      </c>
      <c r="AI25" s="244" t="s">
        <v>185</v>
      </c>
      <c r="AJ25" s="13">
        <f t="shared" si="8"/>
        <v>12</v>
      </c>
      <c r="AK25" s="13" t="str">
        <f t="shared" si="9"/>
        <v>св.78</v>
      </c>
      <c r="AL25" s="10">
        <v>120</v>
      </c>
      <c r="AM25" s="12" t="s">
        <v>229</v>
      </c>
      <c r="AN25" s="243">
        <v>34496</v>
      </c>
      <c r="AO25" s="14">
        <v>1</v>
      </c>
      <c r="AP25" s="244" t="s">
        <v>219</v>
      </c>
      <c r="AQ25" s="13">
        <f t="shared" si="10"/>
        <v>12</v>
      </c>
      <c r="AR25" s="13" t="str">
        <f t="shared" si="11"/>
        <v>св.78</v>
      </c>
      <c r="AS25" s="134" t="s">
        <v>295</v>
      </c>
      <c r="AT25" s="131" t="s">
        <v>163</v>
      </c>
      <c r="AU25" s="243">
        <v>34464</v>
      </c>
      <c r="AV25" s="133">
        <v>1</v>
      </c>
      <c r="AW25" s="244" t="s">
        <v>164</v>
      </c>
      <c r="AX25" s="13">
        <f t="shared" si="12"/>
        <v>12</v>
      </c>
      <c r="AY25" s="13" t="str">
        <f t="shared" si="13"/>
        <v>св.78</v>
      </c>
      <c r="AZ25" s="10" t="s">
        <v>299</v>
      </c>
      <c r="BA25" s="12" t="s">
        <v>267</v>
      </c>
      <c r="BB25" s="243">
        <v>34818</v>
      </c>
      <c r="BC25" s="14">
        <v>1</v>
      </c>
      <c r="BD25" s="244" t="s">
        <v>268</v>
      </c>
    </row>
    <row r="26" spans="1:56" ht="15">
      <c r="A26" s="448" t="s">
        <v>6</v>
      </c>
      <c r="B26" s="417"/>
      <c r="C26" s="418"/>
      <c r="D26" s="13" t="s">
        <v>211</v>
      </c>
      <c r="E26" s="15"/>
      <c r="F26" s="16"/>
      <c r="G26" s="15"/>
      <c r="H26" s="448" t="s">
        <v>6</v>
      </c>
      <c r="I26" s="417"/>
      <c r="J26" s="418"/>
      <c r="K26" s="13" t="s">
        <v>160</v>
      </c>
      <c r="L26" s="15"/>
      <c r="M26" s="16"/>
      <c r="N26" s="15"/>
      <c r="O26" s="448" t="s">
        <v>6</v>
      </c>
      <c r="P26" s="417"/>
      <c r="Q26" s="418"/>
      <c r="R26" s="13" t="s">
        <v>249</v>
      </c>
      <c r="S26" s="15"/>
      <c r="T26" s="16"/>
      <c r="U26" s="15"/>
      <c r="V26" s="448" t="s">
        <v>6</v>
      </c>
      <c r="W26" s="417"/>
      <c r="X26" s="418"/>
      <c r="Y26" s="13"/>
      <c r="Z26" s="15"/>
      <c r="AA26" s="16"/>
      <c r="AB26" s="15"/>
      <c r="AC26" s="448" t="s">
        <v>6</v>
      </c>
      <c r="AD26" s="417"/>
      <c r="AE26" s="418"/>
      <c r="AF26" s="13" t="s">
        <v>195</v>
      </c>
      <c r="AG26" s="15"/>
      <c r="AH26" s="16"/>
      <c r="AI26" s="15"/>
      <c r="AJ26" s="448" t="s">
        <v>6</v>
      </c>
      <c r="AK26" s="417"/>
      <c r="AL26" s="418"/>
      <c r="AM26" s="13"/>
      <c r="AN26" s="15"/>
      <c r="AO26" s="16"/>
      <c r="AP26" s="15"/>
      <c r="AQ26" s="448" t="s">
        <v>6</v>
      </c>
      <c r="AR26" s="417"/>
      <c r="AS26" s="418"/>
      <c r="AT26" s="13" t="s">
        <v>180</v>
      </c>
      <c r="AU26" s="15"/>
      <c r="AV26" s="16"/>
      <c r="AW26" s="15"/>
      <c r="AX26" s="448" t="s">
        <v>6</v>
      </c>
      <c r="AY26" s="417"/>
      <c r="AZ26" s="418"/>
      <c r="BA26" s="13" t="s">
        <v>269</v>
      </c>
      <c r="BB26" s="15"/>
      <c r="BC26" s="16"/>
      <c r="BD26" s="15"/>
    </row>
    <row r="27" spans="1:56" ht="15">
      <c r="A27" s="448" t="s">
        <v>181</v>
      </c>
      <c r="B27" s="417"/>
      <c r="C27" s="418"/>
      <c r="D27" s="13"/>
      <c r="E27" s="15"/>
      <c r="F27" s="16"/>
      <c r="G27" s="15"/>
      <c r="H27" s="448" t="s">
        <v>181</v>
      </c>
      <c r="I27" s="417"/>
      <c r="J27" s="418"/>
      <c r="K27" s="13"/>
      <c r="L27" s="15"/>
      <c r="M27" s="16"/>
      <c r="N27" s="15"/>
      <c r="O27" s="448" t="s">
        <v>181</v>
      </c>
      <c r="P27" s="417"/>
      <c r="Q27" s="418"/>
      <c r="R27" s="13" t="s">
        <v>231</v>
      </c>
      <c r="S27" s="15"/>
      <c r="T27" s="16"/>
      <c r="U27" s="15"/>
      <c r="V27" s="448" t="s">
        <v>181</v>
      </c>
      <c r="W27" s="417"/>
      <c r="X27" s="418"/>
      <c r="Y27" s="13"/>
      <c r="Z27" s="15"/>
      <c r="AA27" s="16"/>
      <c r="AB27" s="15"/>
      <c r="AC27" s="448" t="s">
        <v>181</v>
      </c>
      <c r="AD27" s="417"/>
      <c r="AE27" s="418"/>
      <c r="AF27" s="13"/>
      <c r="AG27" s="15"/>
      <c r="AH27" s="16"/>
      <c r="AI27" s="15"/>
      <c r="AJ27" s="448" t="s">
        <v>181</v>
      </c>
      <c r="AK27" s="417"/>
      <c r="AL27" s="418"/>
      <c r="AM27" s="13"/>
      <c r="AN27" s="15"/>
      <c r="AO27" s="16"/>
      <c r="AP27" s="15"/>
      <c r="AQ27" s="448" t="s">
        <v>181</v>
      </c>
      <c r="AR27" s="417"/>
      <c r="AS27" s="418"/>
      <c r="AT27" s="13" t="s">
        <v>182</v>
      </c>
      <c r="AU27" s="15"/>
      <c r="AV27" s="16"/>
      <c r="AW27" s="15"/>
      <c r="AX27" s="448" t="s">
        <v>181</v>
      </c>
      <c r="AY27" s="417"/>
      <c r="AZ27" s="418"/>
      <c r="BA27" s="13" t="s">
        <v>270</v>
      </c>
      <c r="BB27" s="15"/>
      <c r="BC27" s="16"/>
      <c r="BD27" s="15"/>
    </row>
    <row r="28" spans="1:56" ht="15">
      <c r="A28" s="17"/>
      <c r="B28" s="17"/>
      <c r="C28" s="17"/>
      <c r="D28" s="18"/>
      <c r="E28" s="6"/>
      <c r="F28" s="6"/>
      <c r="G28" s="18"/>
      <c r="H28" s="17"/>
      <c r="I28" s="17"/>
      <c r="J28" s="17"/>
      <c r="K28" s="18"/>
      <c r="L28" s="6"/>
      <c r="M28" s="6"/>
      <c r="N28" s="18"/>
      <c r="O28" s="17"/>
      <c r="P28" s="17"/>
      <c r="Q28" s="17"/>
      <c r="R28" s="18"/>
      <c r="S28" s="6"/>
      <c r="T28" s="6"/>
      <c r="U28" s="18"/>
      <c r="V28" s="17"/>
      <c r="W28" s="17"/>
      <c r="X28" s="17"/>
      <c r="Y28" s="18"/>
      <c r="Z28" s="6"/>
      <c r="AA28" s="6"/>
      <c r="AB28" s="18"/>
      <c r="AC28" s="17"/>
      <c r="AD28" s="17"/>
      <c r="AE28" s="17"/>
      <c r="AF28" s="18"/>
      <c r="AG28" s="6"/>
      <c r="AH28" s="6"/>
      <c r="AI28" s="18"/>
      <c r="AJ28" s="17"/>
      <c r="AK28" s="17"/>
      <c r="AL28" s="17"/>
      <c r="AM28" s="18"/>
      <c r="AN28" s="6"/>
      <c r="AO28" s="6"/>
      <c r="AP28" s="18"/>
      <c r="AQ28" s="17"/>
      <c r="AR28" s="17"/>
      <c r="AS28" s="17"/>
      <c r="AT28" s="18"/>
      <c r="AU28" s="6"/>
      <c r="AV28" s="6"/>
      <c r="AW28" s="18"/>
      <c r="AX28" s="17"/>
      <c r="AY28" s="17"/>
      <c r="AZ28" s="17"/>
      <c r="BA28" s="18"/>
      <c r="BB28" s="6"/>
      <c r="BC28" s="6"/>
      <c r="BD28" s="18"/>
    </row>
    <row r="29" spans="1:56" ht="15.75">
      <c r="A29" s="17"/>
      <c r="B29" s="439" t="s">
        <v>12</v>
      </c>
      <c r="C29" s="439"/>
      <c r="D29" s="439"/>
      <c r="E29" s="119">
        <v>12</v>
      </c>
      <c r="F29" s="441" t="s">
        <v>13</v>
      </c>
      <c r="G29" s="441"/>
      <c r="H29" s="17"/>
      <c r="I29" s="439" t="s">
        <v>12</v>
      </c>
      <c r="J29" s="439"/>
      <c r="K29" s="439"/>
      <c r="L29" s="119">
        <v>12</v>
      </c>
      <c r="M29" s="441" t="s">
        <v>13</v>
      </c>
      <c r="N29" s="441"/>
      <c r="O29" s="17"/>
      <c r="P29" s="439" t="s">
        <v>12</v>
      </c>
      <c r="Q29" s="439"/>
      <c r="R29" s="439"/>
      <c r="S29" s="119">
        <v>12</v>
      </c>
      <c r="T29" s="441" t="s">
        <v>13</v>
      </c>
      <c r="U29" s="441"/>
      <c r="V29" s="17"/>
      <c r="W29" s="439" t="s">
        <v>12</v>
      </c>
      <c r="X29" s="439"/>
      <c r="Y29" s="439"/>
      <c r="Z29" s="119">
        <v>12</v>
      </c>
      <c r="AA29" s="441" t="s">
        <v>13</v>
      </c>
      <c r="AB29" s="441"/>
      <c r="AC29" s="17"/>
      <c r="AD29" s="439" t="s">
        <v>12</v>
      </c>
      <c r="AE29" s="439"/>
      <c r="AF29" s="439"/>
      <c r="AG29" s="119">
        <v>12</v>
      </c>
      <c r="AH29" s="441" t="s">
        <v>13</v>
      </c>
      <c r="AI29" s="441"/>
      <c r="AJ29" s="17"/>
      <c r="AK29" s="439" t="s">
        <v>12</v>
      </c>
      <c r="AL29" s="439"/>
      <c r="AM29" s="439"/>
      <c r="AN29" s="119">
        <v>12</v>
      </c>
      <c r="AO29" s="441" t="s">
        <v>13</v>
      </c>
      <c r="AP29" s="441"/>
      <c r="AQ29" s="17"/>
      <c r="AR29" s="439" t="s">
        <v>12</v>
      </c>
      <c r="AS29" s="439"/>
      <c r="AT29" s="439"/>
      <c r="AU29" s="119">
        <v>12</v>
      </c>
      <c r="AV29" s="441" t="s">
        <v>13</v>
      </c>
      <c r="AW29" s="441"/>
      <c r="AX29" s="17"/>
      <c r="AY29" s="439" t="s">
        <v>12</v>
      </c>
      <c r="AZ29" s="439"/>
      <c r="BA29" s="439"/>
      <c r="BB29" s="119">
        <v>12</v>
      </c>
      <c r="BC29" s="441" t="s">
        <v>13</v>
      </c>
      <c r="BD29" s="441"/>
    </row>
    <row r="30" spans="1:56" ht="15">
      <c r="A30" s="17"/>
      <c r="B30" s="17"/>
      <c r="C30" s="17"/>
      <c r="D30" s="18"/>
      <c r="E30" s="6"/>
      <c r="F30" s="6"/>
      <c r="G30" s="18"/>
      <c r="H30" s="17"/>
      <c r="I30" s="17"/>
      <c r="J30" s="17"/>
      <c r="K30" s="18"/>
      <c r="L30" s="6"/>
      <c r="M30" s="6"/>
      <c r="N30" s="18"/>
      <c r="O30" s="17"/>
      <c r="P30" s="17"/>
      <c r="Q30" s="17"/>
      <c r="R30" s="18"/>
      <c r="S30" s="6"/>
      <c r="T30" s="6"/>
      <c r="U30" s="18"/>
      <c r="V30" s="17"/>
      <c r="W30" s="17"/>
      <c r="X30" s="17"/>
      <c r="Y30" s="18"/>
      <c r="Z30" s="6"/>
      <c r="AA30" s="6"/>
      <c r="AB30" s="18"/>
      <c r="AC30" s="17"/>
      <c r="AD30" s="17"/>
      <c r="AE30" s="17"/>
      <c r="AF30" s="18"/>
      <c r="AG30" s="6"/>
      <c r="AH30" s="6"/>
      <c r="AI30" s="18"/>
      <c r="AJ30" s="17"/>
      <c r="AK30" s="17"/>
      <c r="AL30" s="17"/>
      <c r="AM30" s="18"/>
      <c r="AN30" s="6"/>
      <c r="AO30" s="6"/>
      <c r="AP30" s="18"/>
      <c r="AQ30" s="17"/>
      <c r="AR30" s="17"/>
      <c r="AS30" s="17"/>
      <c r="AT30" s="18"/>
      <c r="AU30" s="6"/>
      <c r="AV30" s="6"/>
      <c r="AW30" s="18"/>
      <c r="AX30" s="17"/>
      <c r="AY30" s="17"/>
      <c r="AZ30" s="17"/>
      <c r="BA30" s="18"/>
      <c r="BB30" s="6"/>
      <c r="BC30" s="6"/>
      <c r="BD30" s="18"/>
    </row>
    <row r="31" spans="1:56" s="185" customFormat="1" ht="15.75">
      <c r="A31" s="241"/>
      <c r="B31" s="241"/>
      <c r="C31" s="241"/>
      <c r="D31" s="242" t="s">
        <v>11</v>
      </c>
      <c r="E31" s="441" t="s">
        <v>108</v>
      </c>
      <c r="F31" s="441"/>
      <c r="G31" s="441"/>
      <c r="H31" s="241"/>
      <c r="I31" s="241"/>
      <c r="J31" s="241"/>
      <c r="K31" s="242" t="s">
        <v>11</v>
      </c>
      <c r="L31" s="441" t="str">
        <f>E31</f>
        <v>Дроков А.М.</v>
      </c>
      <c r="M31" s="441"/>
      <c r="N31" s="441"/>
      <c r="O31" s="241"/>
      <c r="P31" s="241"/>
      <c r="Q31" s="241"/>
      <c r="R31" s="242" t="s">
        <v>11</v>
      </c>
      <c r="S31" s="441" t="str">
        <f>L31</f>
        <v>Дроков А.М.</v>
      </c>
      <c r="T31" s="441"/>
      <c r="U31" s="441"/>
      <c r="V31" s="241"/>
      <c r="W31" s="241"/>
      <c r="X31" s="241"/>
      <c r="Y31" s="242" t="s">
        <v>11</v>
      </c>
      <c r="Z31" s="441" t="str">
        <f>S31</f>
        <v>Дроков А.М.</v>
      </c>
      <c r="AA31" s="441"/>
      <c r="AB31" s="441"/>
      <c r="AC31" s="241"/>
      <c r="AD31" s="241"/>
      <c r="AE31" s="241"/>
      <c r="AF31" s="242" t="s">
        <v>11</v>
      </c>
      <c r="AG31" s="441" t="str">
        <f>Z31</f>
        <v>Дроков А.М.</v>
      </c>
      <c r="AH31" s="441"/>
      <c r="AI31" s="441"/>
      <c r="AJ31" s="241"/>
      <c r="AK31" s="241"/>
      <c r="AL31" s="241"/>
      <c r="AM31" s="242" t="s">
        <v>11</v>
      </c>
      <c r="AN31" s="441" t="str">
        <f>AG31</f>
        <v>Дроков А.М.</v>
      </c>
      <c r="AO31" s="441"/>
      <c r="AP31" s="441"/>
      <c r="AQ31" s="241"/>
      <c r="AR31" s="241"/>
      <c r="AS31" s="241"/>
      <c r="AT31" s="242" t="s">
        <v>11</v>
      </c>
      <c r="AU31" s="441" t="str">
        <f>AN31</f>
        <v>Дроков А.М.</v>
      </c>
      <c r="AV31" s="441"/>
      <c r="AW31" s="441"/>
      <c r="AX31" s="241"/>
      <c r="AY31" s="241"/>
      <c r="AZ31" s="241"/>
      <c r="BA31" s="242" t="s">
        <v>11</v>
      </c>
      <c r="BB31" s="441" t="str">
        <f>AU31</f>
        <v>Дроков А.М.</v>
      </c>
      <c r="BC31" s="441"/>
      <c r="BD31" s="441"/>
    </row>
    <row r="32" spans="1:56" ht="15">
      <c r="A32" s="17"/>
      <c r="B32" s="17"/>
      <c r="C32" s="17"/>
      <c r="D32" s="18"/>
      <c r="E32" s="6"/>
      <c r="F32" s="19"/>
      <c r="G32" s="20"/>
      <c r="H32" s="17"/>
      <c r="I32" s="17"/>
      <c r="J32" s="17"/>
      <c r="K32" s="18"/>
      <c r="L32" s="6"/>
      <c r="M32" s="19"/>
      <c r="N32" s="20"/>
      <c r="O32" s="17"/>
      <c r="P32" s="17"/>
      <c r="Q32" s="17"/>
      <c r="R32" s="18"/>
      <c r="S32" s="6"/>
      <c r="T32" s="19"/>
      <c r="U32" s="20"/>
      <c r="V32" s="17"/>
      <c r="W32" s="17"/>
      <c r="X32" s="17"/>
      <c r="Y32" s="18"/>
      <c r="Z32" s="6"/>
      <c r="AA32" s="19"/>
      <c r="AB32" s="20"/>
      <c r="AC32" s="17"/>
      <c r="AD32" s="17"/>
      <c r="AE32" s="17"/>
      <c r="AF32" s="18"/>
      <c r="AG32" s="6"/>
      <c r="AH32" s="19"/>
      <c r="AI32" s="20"/>
      <c r="AJ32" s="17"/>
      <c r="AK32" s="17"/>
      <c r="AL32" s="17"/>
      <c r="AM32" s="18"/>
      <c r="AN32" s="6"/>
      <c r="AO32" s="19"/>
      <c r="AP32" s="20"/>
      <c r="AQ32" s="17"/>
      <c r="AR32" s="17"/>
      <c r="AS32" s="17"/>
      <c r="AT32" s="18"/>
      <c r="AU32" s="6"/>
      <c r="AV32" s="19"/>
      <c r="AW32" s="20"/>
      <c r="AX32" s="17"/>
      <c r="AY32" s="17"/>
      <c r="AZ32" s="17"/>
      <c r="BA32" s="18"/>
      <c r="BB32" s="6"/>
      <c r="BC32" s="19"/>
      <c r="BD32" s="20"/>
    </row>
    <row r="33" spans="1:56" ht="15">
      <c r="A33" s="17"/>
      <c r="B33" s="17"/>
      <c r="C33" s="17"/>
      <c r="D33" s="18"/>
      <c r="E33" s="6"/>
      <c r="F33" s="19"/>
      <c r="G33" s="20"/>
      <c r="H33" s="17"/>
      <c r="I33" s="17"/>
      <c r="J33" s="17"/>
      <c r="K33" s="18"/>
      <c r="L33" s="6"/>
      <c r="M33" s="19"/>
      <c r="N33" s="20"/>
      <c r="O33" s="17"/>
      <c r="P33" s="17"/>
      <c r="Q33" s="17"/>
      <c r="R33" s="18"/>
      <c r="S33" s="6"/>
      <c r="T33" s="19"/>
      <c r="U33" s="20"/>
      <c r="V33" s="17"/>
      <c r="W33" s="17"/>
      <c r="X33" s="17"/>
      <c r="Y33" s="18"/>
      <c r="Z33" s="6"/>
      <c r="AA33" s="19"/>
      <c r="AB33" s="20"/>
      <c r="AC33" s="17"/>
      <c r="AD33" s="17"/>
      <c r="AE33" s="17"/>
      <c r="AF33" s="18"/>
      <c r="AG33" s="6"/>
      <c r="AH33" s="19"/>
      <c r="AI33" s="20"/>
      <c r="AJ33" s="17"/>
      <c r="AK33" s="17"/>
      <c r="AL33" s="17"/>
      <c r="AM33" s="18"/>
      <c r="AN33" s="6"/>
      <c r="AO33" s="19"/>
      <c r="AP33" s="20"/>
      <c r="AQ33" s="17"/>
      <c r="AR33" s="17"/>
      <c r="AS33" s="17"/>
      <c r="AT33" s="18"/>
      <c r="AU33" s="6"/>
      <c r="AV33" s="19"/>
      <c r="AW33" s="20"/>
      <c r="AX33" s="17"/>
      <c r="AY33" s="17"/>
      <c r="AZ33" s="17"/>
      <c r="BA33" s="18"/>
      <c r="BB33" s="6"/>
      <c r="BC33" s="19"/>
      <c r="BD33" s="20"/>
    </row>
    <row r="34" spans="1:56" s="22" customFormat="1" ht="15.75">
      <c r="A34" s="439" t="s">
        <v>9</v>
      </c>
      <c r="B34" s="439"/>
      <c r="C34" s="439"/>
      <c r="D34" s="21" t="str">
        <f>Рабочая!D17</f>
        <v>судья МК      Мельников А.Н.</v>
      </c>
      <c r="E34" s="30"/>
      <c r="F34" s="30"/>
      <c r="G34" s="21"/>
      <c r="H34" s="439" t="s">
        <v>9</v>
      </c>
      <c r="I34" s="439"/>
      <c r="J34" s="439"/>
      <c r="K34" s="21" t="str">
        <f>D34</f>
        <v>судья МК      Мельников А.Н.</v>
      </c>
      <c r="L34" s="30"/>
      <c r="M34" s="30"/>
      <c r="N34" s="21"/>
      <c r="O34" s="439" t="s">
        <v>9</v>
      </c>
      <c r="P34" s="439"/>
      <c r="Q34" s="439"/>
      <c r="R34" s="21" t="str">
        <f>K34</f>
        <v>судья МК      Мельников А.Н.</v>
      </c>
      <c r="S34" s="30"/>
      <c r="T34" s="30"/>
      <c r="U34" s="21"/>
      <c r="V34" s="439" t="s">
        <v>9</v>
      </c>
      <c r="W34" s="439"/>
      <c r="X34" s="439"/>
      <c r="Y34" s="21" t="str">
        <f>R34</f>
        <v>судья МК      Мельников А.Н.</v>
      </c>
      <c r="Z34" s="30"/>
      <c r="AA34" s="30"/>
      <c r="AB34" s="21"/>
      <c r="AC34" s="439" t="s">
        <v>9</v>
      </c>
      <c r="AD34" s="439"/>
      <c r="AE34" s="439"/>
      <c r="AF34" s="21" t="str">
        <f>Y34</f>
        <v>судья МК      Мельников А.Н.</v>
      </c>
      <c r="AG34" s="30"/>
      <c r="AH34" s="30"/>
      <c r="AI34" s="21"/>
      <c r="AJ34" s="439" t="s">
        <v>9</v>
      </c>
      <c r="AK34" s="439"/>
      <c r="AL34" s="439"/>
      <c r="AM34" s="21" t="str">
        <f>AF34</f>
        <v>судья МК      Мельников А.Н.</v>
      </c>
      <c r="AN34" s="30"/>
      <c r="AO34" s="30"/>
      <c r="AP34" s="21"/>
      <c r="AQ34" s="439" t="s">
        <v>9</v>
      </c>
      <c r="AR34" s="439"/>
      <c r="AS34" s="439"/>
      <c r="AT34" s="21" t="str">
        <f>AM34</f>
        <v>судья МК      Мельников А.Н.</v>
      </c>
      <c r="AU34" s="30"/>
      <c r="AV34" s="30"/>
      <c r="AW34" s="21"/>
      <c r="AX34" s="439" t="s">
        <v>9</v>
      </c>
      <c r="AY34" s="439"/>
      <c r="AZ34" s="439"/>
      <c r="BA34" s="21" t="str">
        <f>AT34</f>
        <v>судья МК      Мельников А.Н.</v>
      </c>
      <c r="BB34" s="30"/>
      <c r="BC34" s="30"/>
      <c r="BD34" s="21"/>
    </row>
    <row r="35" spans="1:56" s="22" customFormat="1" ht="9" customHeight="1">
      <c r="A35" s="23"/>
      <c r="B35" s="23"/>
      <c r="C35" s="23"/>
      <c r="D35" s="23"/>
      <c r="E35" s="24"/>
      <c r="F35" s="25"/>
      <c r="G35" s="26"/>
      <c r="H35" s="23"/>
      <c r="I35" s="23"/>
      <c r="J35" s="23"/>
      <c r="K35" s="23"/>
      <c r="L35" s="24"/>
      <c r="M35" s="25"/>
      <c r="N35" s="26"/>
      <c r="O35" s="23"/>
      <c r="P35" s="23"/>
      <c r="Q35" s="23"/>
      <c r="R35" s="23"/>
      <c r="S35" s="24"/>
      <c r="T35" s="25"/>
      <c r="U35" s="26"/>
      <c r="V35" s="23"/>
      <c r="W35" s="23"/>
      <c r="X35" s="23"/>
      <c r="Y35" s="23"/>
      <c r="Z35" s="24"/>
      <c r="AA35" s="25"/>
      <c r="AB35" s="26"/>
      <c r="AC35" s="23"/>
      <c r="AD35" s="23"/>
      <c r="AE35" s="23"/>
      <c r="AF35" s="23"/>
      <c r="AG35" s="24"/>
      <c r="AH35" s="25"/>
      <c r="AI35" s="26"/>
      <c r="AJ35" s="23"/>
      <c r="AK35" s="23"/>
      <c r="AL35" s="23"/>
      <c r="AM35" s="23"/>
      <c r="AN35" s="24"/>
      <c r="AO35" s="25"/>
      <c r="AP35" s="26"/>
      <c r="AQ35" s="23"/>
      <c r="AR35" s="23"/>
      <c r="AS35" s="23"/>
      <c r="AT35" s="23"/>
      <c r="AU35" s="24"/>
      <c r="AV35" s="25"/>
      <c r="AW35" s="26"/>
      <c r="AX35" s="23"/>
      <c r="AY35" s="23"/>
      <c r="AZ35" s="23"/>
      <c r="BA35" s="23"/>
      <c r="BB35" s="24"/>
      <c r="BC35" s="25"/>
      <c r="BD35" s="26"/>
    </row>
    <row r="36" spans="1:56" s="22" customFormat="1" ht="15.75">
      <c r="A36" s="439" t="s">
        <v>10</v>
      </c>
      <c r="B36" s="439"/>
      <c r="C36" s="439"/>
      <c r="D36" s="21" t="str">
        <f>Рабочая!D19</f>
        <v>судья МК         Сейтаблаев А.В.</v>
      </c>
      <c r="E36" s="30"/>
      <c r="F36" s="31"/>
      <c r="G36" s="29"/>
      <c r="H36" s="439" t="s">
        <v>10</v>
      </c>
      <c r="I36" s="439"/>
      <c r="J36" s="439"/>
      <c r="K36" s="21" t="str">
        <f>D36</f>
        <v>судья МК         Сейтаблаев А.В.</v>
      </c>
      <c r="L36" s="30"/>
      <c r="M36" s="31"/>
      <c r="N36" s="29"/>
      <c r="O36" s="439" t="s">
        <v>10</v>
      </c>
      <c r="P36" s="439"/>
      <c r="Q36" s="439"/>
      <c r="R36" s="21" t="str">
        <f>K36</f>
        <v>судья МК         Сейтаблаев А.В.</v>
      </c>
      <c r="S36" s="30"/>
      <c r="T36" s="31"/>
      <c r="U36" s="29"/>
      <c r="V36" s="439" t="s">
        <v>10</v>
      </c>
      <c r="W36" s="439"/>
      <c r="X36" s="439"/>
      <c r="Y36" s="21" t="str">
        <f>R36</f>
        <v>судья МК         Сейтаблаев А.В.</v>
      </c>
      <c r="Z36" s="30"/>
      <c r="AA36" s="31"/>
      <c r="AB36" s="29"/>
      <c r="AC36" s="439" t="s">
        <v>10</v>
      </c>
      <c r="AD36" s="439"/>
      <c r="AE36" s="439"/>
      <c r="AF36" s="21" t="str">
        <f>Y36</f>
        <v>судья МК         Сейтаблаев А.В.</v>
      </c>
      <c r="AG36" s="30"/>
      <c r="AH36" s="31"/>
      <c r="AI36" s="29"/>
      <c r="AJ36" s="439" t="s">
        <v>10</v>
      </c>
      <c r="AK36" s="439"/>
      <c r="AL36" s="439"/>
      <c r="AM36" s="21" t="str">
        <f>AF36</f>
        <v>судья МК         Сейтаблаев А.В.</v>
      </c>
      <c r="AN36" s="30"/>
      <c r="AO36" s="31"/>
      <c r="AP36" s="29"/>
      <c r="AQ36" s="439" t="s">
        <v>10</v>
      </c>
      <c r="AR36" s="439"/>
      <c r="AS36" s="439"/>
      <c r="AT36" s="21" t="str">
        <f>AM36</f>
        <v>судья МК         Сейтаблаев А.В.</v>
      </c>
      <c r="AU36" s="30"/>
      <c r="AV36" s="31"/>
      <c r="AW36" s="29"/>
      <c r="AX36" s="439" t="s">
        <v>10</v>
      </c>
      <c r="AY36" s="439"/>
      <c r="AZ36" s="439"/>
      <c r="BA36" s="21" t="str">
        <f>AT36</f>
        <v>судья МК         Сейтаблаев А.В.</v>
      </c>
      <c r="BB36" s="30"/>
      <c r="BC36" s="31"/>
      <c r="BD36" s="29"/>
    </row>
    <row r="37" spans="4:56" ht="15">
      <c r="D37" s="18"/>
      <c r="E37" s="440"/>
      <c r="F37" s="440"/>
      <c r="G37" s="18"/>
      <c r="K37" s="18"/>
      <c r="L37" s="440"/>
      <c r="M37" s="440"/>
      <c r="N37" s="18"/>
      <c r="R37" s="18"/>
      <c r="S37" s="440"/>
      <c r="T37" s="440"/>
      <c r="U37" s="18"/>
      <c r="Y37" s="18"/>
      <c r="Z37" s="440"/>
      <c r="AA37" s="440"/>
      <c r="AB37" s="18"/>
      <c r="AF37" s="18"/>
      <c r="AG37" s="440"/>
      <c r="AH37" s="440"/>
      <c r="AI37" s="18"/>
      <c r="AM37" s="18"/>
      <c r="AN37" s="440"/>
      <c r="AO37" s="440"/>
      <c r="AP37" s="18"/>
      <c r="AT37" s="18"/>
      <c r="AU37" s="440"/>
      <c r="AV37" s="440"/>
      <c r="AW37" s="18"/>
      <c r="BA37" s="18"/>
      <c r="BB37" s="440"/>
      <c r="BC37" s="440"/>
      <c r="BD37" s="18"/>
    </row>
    <row r="38" spans="1:56" ht="15">
      <c r="A38" s="438"/>
      <c r="B38" s="438"/>
      <c r="C38" s="27"/>
      <c r="D38" s="18"/>
      <c r="E38" s="18"/>
      <c r="F38" s="18"/>
      <c r="G38" s="18"/>
      <c r="H38" s="438"/>
      <c r="I38" s="438"/>
      <c r="J38" s="27"/>
      <c r="K38" s="18"/>
      <c r="L38" s="18"/>
      <c r="M38" s="18"/>
      <c r="N38" s="18"/>
      <c r="O38" s="438"/>
      <c r="P38" s="438"/>
      <c r="Q38" s="27"/>
      <c r="R38" s="18"/>
      <c r="S38" s="18"/>
      <c r="T38" s="18"/>
      <c r="U38" s="18"/>
      <c r="V38" s="438"/>
      <c r="W38" s="438"/>
      <c r="X38" s="27"/>
      <c r="Y38" s="18"/>
      <c r="Z38" s="18"/>
      <c r="AA38" s="18"/>
      <c r="AB38" s="18"/>
      <c r="AC38" s="438"/>
      <c r="AD38" s="438"/>
      <c r="AE38" s="27"/>
      <c r="AF38" s="18"/>
      <c r="AG38" s="18"/>
      <c r="AH38" s="18"/>
      <c r="AI38" s="18"/>
      <c r="AJ38" s="438"/>
      <c r="AK38" s="438"/>
      <c r="AL38" s="27"/>
      <c r="AM38" s="18"/>
      <c r="AN38" s="18"/>
      <c r="AO38" s="18"/>
      <c r="AP38" s="18"/>
      <c r="AQ38" s="438"/>
      <c r="AR38" s="438"/>
      <c r="AS38" s="27"/>
      <c r="AT38" s="18"/>
      <c r="AU38" s="18"/>
      <c r="AV38" s="18"/>
      <c r="AW38" s="18"/>
      <c r="AX38" s="438"/>
      <c r="AY38" s="438"/>
      <c r="AZ38" s="27"/>
      <c r="BA38" s="18"/>
      <c r="BB38" s="18"/>
      <c r="BC38" s="18"/>
      <c r="BD38" s="18"/>
    </row>
    <row r="39" spans="1:56" ht="15">
      <c r="A39" s="17"/>
      <c r="B39" s="17"/>
      <c r="C39" s="17"/>
      <c r="D39" s="18"/>
      <c r="E39" s="18"/>
      <c r="F39" s="18"/>
      <c r="G39" s="18"/>
      <c r="H39" s="17"/>
      <c r="I39" s="17"/>
      <c r="J39" s="17"/>
      <c r="K39" s="18"/>
      <c r="L39" s="18"/>
      <c r="M39" s="18"/>
      <c r="N39" s="18"/>
      <c r="O39" s="17"/>
      <c r="P39" s="17"/>
      <c r="Q39" s="17"/>
      <c r="R39" s="18"/>
      <c r="S39" s="18"/>
      <c r="T39" s="18"/>
      <c r="U39" s="18"/>
      <c r="V39" s="17"/>
      <c r="W39" s="17"/>
      <c r="X39" s="17"/>
      <c r="Y39" s="18"/>
      <c r="Z39" s="18"/>
      <c r="AA39" s="18"/>
      <c r="AB39" s="18"/>
      <c r="AC39" s="17"/>
      <c r="AD39" s="17"/>
      <c r="AE39" s="17"/>
      <c r="AF39" s="18"/>
      <c r="AG39" s="18"/>
      <c r="AH39" s="18"/>
      <c r="AI39" s="18"/>
      <c r="AJ39" s="17"/>
      <c r="AK39" s="17"/>
      <c r="AL39" s="17"/>
      <c r="AM39" s="18"/>
      <c r="AN39" s="18"/>
      <c r="AO39" s="18"/>
      <c r="AP39" s="18"/>
      <c r="AQ39" s="17"/>
      <c r="AR39" s="17"/>
      <c r="AS39" s="17"/>
      <c r="AT39" s="18"/>
      <c r="AU39" s="18"/>
      <c r="AV39" s="18"/>
      <c r="AW39" s="18"/>
      <c r="AX39" s="17"/>
      <c r="AY39" s="17"/>
      <c r="AZ39" s="17"/>
      <c r="BA39" s="18"/>
      <c r="BB39" s="18"/>
      <c r="BC39" s="18"/>
      <c r="BD39" s="18"/>
    </row>
    <row r="40" spans="1:56" ht="15">
      <c r="A40" s="17"/>
      <c r="B40" s="17"/>
      <c r="C40" s="17"/>
      <c r="D40" s="18"/>
      <c r="E40" s="18"/>
      <c r="F40" s="18"/>
      <c r="G40" s="18"/>
      <c r="H40" s="17"/>
      <c r="I40" s="17"/>
      <c r="J40" s="17"/>
      <c r="K40" s="18"/>
      <c r="L40" s="18"/>
      <c r="M40" s="18"/>
      <c r="N40" s="18"/>
      <c r="O40" s="17"/>
      <c r="P40" s="17"/>
      <c r="Q40" s="17"/>
      <c r="R40" s="18"/>
      <c r="S40" s="18"/>
      <c r="T40" s="18"/>
      <c r="U40" s="18"/>
      <c r="V40" s="17"/>
      <c r="W40" s="17"/>
      <c r="X40" s="17"/>
      <c r="Y40" s="18"/>
      <c r="Z40" s="18"/>
      <c r="AA40" s="18"/>
      <c r="AB40" s="18"/>
      <c r="AC40" s="17"/>
      <c r="AD40" s="17"/>
      <c r="AE40" s="17"/>
      <c r="AF40" s="18"/>
      <c r="AG40" s="18"/>
      <c r="AH40" s="18"/>
      <c r="AI40" s="18"/>
      <c r="AJ40" s="17"/>
      <c r="AK40" s="17"/>
      <c r="AL40" s="17"/>
      <c r="AM40" s="18"/>
      <c r="AN40" s="18"/>
      <c r="AO40" s="18"/>
      <c r="AP40" s="18"/>
      <c r="AQ40" s="17"/>
      <c r="AR40" s="17"/>
      <c r="AS40" s="17"/>
      <c r="AT40" s="18"/>
      <c r="AU40" s="18"/>
      <c r="AV40" s="18"/>
      <c r="AW40" s="18"/>
      <c r="AX40" s="17"/>
      <c r="AY40" s="17"/>
      <c r="AZ40" s="17"/>
      <c r="BA40" s="18"/>
      <c r="BB40" s="18"/>
      <c r="BC40" s="18"/>
      <c r="BD40" s="18"/>
    </row>
    <row r="41" spans="1:56" ht="15">
      <c r="A41" s="17"/>
      <c r="B41" s="17"/>
      <c r="C41" s="17"/>
      <c r="D41" s="18"/>
      <c r="E41" s="18"/>
      <c r="F41" s="18"/>
      <c r="G41" s="18"/>
      <c r="H41" s="17"/>
      <c r="I41" s="17"/>
      <c r="J41" s="17"/>
      <c r="K41" s="18"/>
      <c r="L41" s="18"/>
      <c r="M41" s="18"/>
      <c r="N41" s="18"/>
      <c r="O41" s="17"/>
      <c r="P41" s="17"/>
      <c r="Q41" s="17"/>
      <c r="R41" s="18"/>
      <c r="S41" s="18"/>
      <c r="T41" s="18"/>
      <c r="U41" s="18"/>
      <c r="V41" s="17"/>
      <c r="W41" s="17"/>
      <c r="X41" s="17"/>
      <c r="Y41" s="18"/>
      <c r="Z41" s="18"/>
      <c r="AA41" s="18"/>
      <c r="AB41" s="18"/>
      <c r="AC41" s="17"/>
      <c r="AD41" s="17"/>
      <c r="AE41" s="17"/>
      <c r="AF41" s="18"/>
      <c r="AG41" s="18"/>
      <c r="AH41" s="18"/>
      <c r="AI41" s="18"/>
      <c r="AJ41" s="17"/>
      <c r="AK41" s="17"/>
      <c r="AL41" s="17"/>
      <c r="AM41" s="18"/>
      <c r="AN41" s="18"/>
      <c r="AO41" s="18"/>
      <c r="AP41" s="18"/>
      <c r="AQ41" s="17"/>
      <c r="AR41" s="17"/>
      <c r="AS41" s="17"/>
      <c r="AT41" s="18"/>
      <c r="AU41" s="18"/>
      <c r="AV41" s="18"/>
      <c r="AW41" s="18"/>
      <c r="AX41" s="17"/>
      <c r="AY41" s="17"/>
      <c r="AZ41" s="17"/>
      <c r="BA41" s="18"/>
      <c r="BB41" s="18"/>
      <c r="BC41" s="18"/>
      <c r="BD41" s="18"/>
    </row>
    <row r="42" spans="1:56" ht="15">
      <c r="A42" s="17"/>
      <c r="B42" s="17"/>
      <c r="C42" s="17"/>
      <c r="D42" s="18"/>
      <c r="E42" s="18"/>
      <c r="F42" s="18"/>
      <c r="G42" s="18"/>
      <c r="H42" s="17"/>
      <c r="I42" s="17"/>
      <c r="J42" s="17"/>
      <c r="K42" s="18"/>
      <c r="L42" s="18"/>
      <c r="M42" s="18"/>
      <c r="N42" s="18"/>
      <c r="O42" s="17"/>
      <c r="P42" s="17"/>
      <c r="Q42" s="17"/>
      <c r="R42" s="18"/>
      <c r="S42" s="18"/>
      <c r="T42" s="18"/>
      <c r="U42" s="18"/>
      <c r="V42" s="17"/>
      <c r="W42" s="17"/>
      <c r="X42" s="17"/>
      <c r="Y42" s="18"/>
      <c r="Z42" s="18"/>
      <c r="AA42" s="18"/>
      <c r="AB42" s="18"/>
      <c r="AC42" s="17"/>
      <c r="AD42" s="17"/>
      <c r="AE42" s="17"/>
      <c r="AF42" s="18"/>
      <c r="AG42" s="18"/>
      <c r="AH42" s="18"/>
      <c r="AI42" s="18"/>
      <c r="AJ42" s="17"/>
      <c r="AK42" s="17"/>
      <c r="AL42" s="17"/>
      <c r="AM42" s="18"/>
      <c r="AN42" s="18"/>
      <c r="AO42" s="18"/>
      <c r="AP42" s="18"/>
      <c r="AQ42" s="17"/>
      <c r="AR42" s="17"/>
      <c r="AS42" s="17"/>
      <c r="AT42" s="18"/>
      <c r="AU42" s="18"/>
      <c r="AV42" s="18"/>
      <c r="AW42" s="18"/>
      <c r="AX42" s="17"/>
      <c r="AY42" s="17"/>
      <c r="AZ42" s="17"/>
      <c r="BA42" s="18"/>
      <c r="BB42" s="18"/>
      <c r="BC42" s="18"/>
      <c r="BD42" s="18"/>
    </row>
  </sheetData>
  <sheetProtection/>
  <mergeCells count="120">
    <mergeCell ref="V36:X36"/>
    <mergeCell ref="Z37:AA37"/>
    <mergeCell ref="Z31:AB31"/>
    <mergeCell ref="L31:N31"/>
    <mergeCell ref="S31:U31"/>
    <mergeCell ref="AG37:AH37"/>
    <mergeCell ref="A27:C27"/>
    <mergeCell ref="AQ27:AS27"/>
    <mergeCell ref="AX27:AZ27"/>
    <mergeCell ref="AJ34:AL34"/>
    <mergeCell ref="AJ36:AL36"/>
    <mergeCell ref="AN37:AO37"/>
    <mergeCell ref="AX34:AZ34"/>
    <mergeCell ref="AX36:AZ36"/>
    <mergeCell ref="V34:X34"/>
    <mergeCell ref="AJ38:AK38"/>
    <mergeCell ref="AU31:AW31"/>
    <mergeCell ref="BB31:BD31"/>
    <mergeCell ref="AX38:AY38"/>
    <mergeCell ref="AU37:AV37"/>
    <mergeCell ref="AQ38:AR38"/>
    <mergeCell ref="AQ34:AS34"/>
    <mergeCell ref="AQ36:AS36"/>
    <mergeCell ref="BB37:BC37"/>
    <mergeCell ref="AQ3:AW3"/>
    <mergeCell ref="AQ4:AW7"/>
    <mergeCell ref="AR9:AT9"/>
    <mergeCell ref="AU9:AW9"/>
    <mergeCell ref="AX11:AY11"/>
    <mergeCell ref="BA11:BC11"/>
    <mergeCell ref="AY29:BA29"/>
    <mergeCell ref="AR29:AT29"/>
    <mergeCell ref="AV29:AW29"/>
    <mergeCell ref="AQ11:AR11"/>
    <mergeCell ref="AT11:AV11"/>
    <mergeCell ref="AQ26:AS26"/>
    <mergeCell ref="AX26:AZ26"/>
    <mergeCell ref="BC29:BD29"/>
    <mergeCell ref="AX3:BD3"/>
    <mergeCell ref="AX4:BD7"/>
    <mergeCell ref="AY9:BA9"/>
    <mergeCell ref="BB9:BD9"/>
    <mergeCell ref="AN31:AP31"/>
    <mergeCell ref="AO29:AP29"/>
    <mergeCell ref="AC26:AE26"/>
    <mergeCell ref="AC27:AE27"/>
    <mergeCell ref="AJ26:AL26"/>
    <mergeCell ref="AC34:AE34"/>
    <mergeCell ref="AC36:AE36"/>
    <mergeCell ref="AC3:AI3"/>
    <mergeCell ref="AC4:AI7"/>
    <mergeCell ref="AD9:AF9"/>
    <mergeCell ref="AG9:AI9"/>
    <mergeCell ref="AC11:AD11"/>
    <mergeCell ref="AF11:AH11"/>
    <mergeCell ref="AG31:AI31"/>
    <mergeCell ref="AC38:AD38"/>
    <mergeCell ref="AJ3:AP3"/>
    <mergeCell ref="AJ4:AP7"/>
    <mergeCell ref="AK9:AM9"/>
    <mergeCell ref="AN9:AP9"/>
    <mergeCell ref="AJ11:AK11"/>
    <mergeCell ref="AM11:AO11"/>
    <mergeCell ref="AK29:AM29"/>
    <mergeCell ref="AD29:AF29"/>
    <mergeCell ref="AH29:AI29"/>
    <mergeCell ref="P29:R29"/>
    <mergeCell ref="T29:U29"/>
    <mergeCell ref="O3:U3"/>
    <mergeCell ref="O4:U7"/>
    <mergeCell ref="P9:R9"/>
    <mergeCell ref="S9:U9"/>
    <mergeCell ref="O11:P11"/>
    <mergeCell ref="R11:T11"/>
    <mergeCell ref="O26:Q26"/>
    <mergeCell ref="O27:Q27"/>
    <mergeCell ref="V11:W11"/>
    <mergeCell ref="Y11:AA11"/>
    <mergeCell ref="W29:Y29"/>
    <mergeCell ref="AJ27:AL27"/>
    <mergeCell ref="AA29:AB29"/>
    <mergeCell ref="V26:X26"/>
    <mergeCell ref="V27:X27"/>
    <mergeCell ref="V3:AB3"/>
    <mergeCell ref="V4:AB7"/>
    <mergeCell ref="W9:Y9"/>
    <mergeCell ref="Z9:AB9"/>
    <mergeCell ref="O34:Q34"/>
    <mergeCell ref="O36:Q36"/>
    <mergeCell ref="H34:J34"/>
    <mergeCell ref="H36:J36"/>
    <mergeCell ref="H38:I38"/>
    <mergeCell ref="V38:W38"/>
    <mergeCell ref="S37:T37"/>
    <mergeCell ref="O38:P38"/>
    <mergeCell ref="L37:M37"/>
    <mergeCell ref="M29:N29"/>
    <mergeCell ref="A26:C26"/>
    <mergeCell ref="H26:J26"/>
    <mergeCell ref="H27:J27"/>
    <mergeCell ref="H11:I11"/>
    <mergeCell ref="K11:M11"/>
    <mergeCell ref="I29:K29"/>
    <mergeCell ref="A3:G3"/>
    <mergeCell ref="B9:D9"/>
    <mergeCell ref="E9:G9"/>
    <mergeCell ref="D11:F11"/>
    <mergeCell ref="F29:G29"/>
    <mergeCell ref="B29:D29"/>
    <mergeCell ref="A4:G7"/>
    <mergeCell ref="H3:N3"/>
    <mergeCell ref="H4:N7"/>
    <mergeCell ref="I9:K9"/>
    <mergeCell ref="L9:N9"/>
    <mergeCell ref="A38:B38"/>
    <mergeCell ref="A11:B11"/>
    <mergeCell ref="E37:F37"/>
    <mergeCell ref="A34:C34"/>
    <mergeCell ref="A36:C36"/>
    <mergeCell ref="E31:G3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104"/>
  <sheetViews>
    <sheetView zoomScale="75" zoomScaleNormal="75" zoomScalePageLayoutView="0" workbookViewId="0" topLeftCell="B72">
      <selection activeCell="CU118" sqref="CU118"/>
    </sheetView>
  </sheetViews>
  <sheetFormatPr defaultColWidth="9.140625" defaultRowHeight="15"/>
  <cols>
    <col min="1" max="1" width="0" style="76" hidden="1" customWidth="1"/>
    <col min="2" max="2" width="4.7109375" style="76" customWidth="1"/>
    <col min="3" max="3" width="30.7109375" style="76" customWidth="1"/>
    <col min="4" max="4" width="6.7109375" style="76" customWidth="1"/>
    <col min="5" max="5" width="18.7109375" style="76" customWidth="1"/>
    <col min="6" max="6" width="5.7109375" style="76" customWidth="1"/>
    <col min="7" max="7" width="10.7109375" style="76" customWidth="1"/>
    <col min="8" max="8" width="5.7109375" style="76" customWidth="1"/>
    <col min="9" max="9" width="18.7109375" style="76" customWidth="1"/>
    <col min="10" max="10" width="30.7109375" style="76" customWidth="1"/>
    <col min="11" max="11" width="6.7109375" style="76" customWidth="1"/>
    <col min="12" max="13" width="4.7109375" style="76" customWidth="1"/>
    <col min="14" max="14" width="30.7109375" style="76" customWidth="1"/>
    <col min="15" max="15" width="6.7109375" style="76" customWidth="1"/>
    <col min="16" max="16" width="18.7109375" style="76" customWidth="1"/>
    <col min="17" max="17" width="5.7109375" style="76" customWidth="1"/>
    <col min="18" max="18" width="10.7109375" style="76" customWidth="1"/>
    <col min="19" max="19" width="5.7109375" style="76" customWidth="1"/>
    <col min="20" max="20" width="18.7109375" style="76" customWidth="1"/>
    <col min="21" max="21" width="30.7109375" style="76" customWidth="1"/>
    <col min="22" max="22" width="6.7109375" style="76" customWidth="1"/>
    <col min="23" max="24" width="4.7109375" style="76" customWidth="1"/>
    <col min="25" max="25" width="30.7109375" style="76" customWidth="1"/>
    <col min="26" max="26" width="6.7109375" style="76" customWidth="1"/>
    <col min="27" max="27" width="18.7109375" style="76" customWidth="1"/>
    <col min="28" max="28" width="5.7109375" style="76" customWidth="1"/>
    <col min="29" max="29" width="10.7109375" style="76" customWidth="1"/>
    <col min="30" max="30" width="5.7109375" style="76" customWidth="1"/>
    <col min="31" max="31" width="18.7109375" style="76" customWidth="1"/>
    <col min="32" max="32" width="30.7109375" style="76" customWidth="1"/>
    <col min="33" max="33" width="6.7109375" style="76" customWidth="1"/>
    <col min="34" max="35" width="4.7109375" style="76" customWidth="1"/>
    <col min="36" max="36" width="30.7109375" style="76" customWidth="1"/>
    <col min="37" max="37" width="6.7109375" style="76" customWidth="1"/>
    <col min="38" max="38" width="18.7109375" style="76" customWidth="1"/>
    <col min="39" max="39" width="5.7109375" style="76" customWidth="1"/>
    <col min="40" max="40" width="10.7109375" style="76" customWidth="1"/>
    <col min="41" max="41" width="5.7109375" style="76" customWidth="1"/>
    <col min="42" max="42" width="18.7109375" style="76" customWidth="1"/>
    <col min="43" max="43" width="30.7109375" style="76" customWidth="1"/>
    <col min="44" max="44" width="6.7109375" style="76" customWidth="1"/>
    <col min="45" max="46" width="4.7109375" style="76" customWidth="1"/>
    <col min="47" max="47" width="30.7109375" style="76" customWidth="1"/>
    <col min="48" max="48" width="6.7109375" style="76" customWidth="1"/>
    <col min="49" max="49" width="18.7109375" style="76" customWidth="1"/>
    <col min="50" max="50" width="5.7109375" style="76" customWidth="1"/>
    <col min="51" max="51" width="10.7109375" style="76" customWidth="1"/>
    <col min="52" max="52" width="5.7109375" style="76" customWidth="1"/>
    <col min="53" max="53" width="18.7109375" style="76" customWidth="1"/>
    <col min="54" max="54" width="30.7109375" style="76" customWidth="1"/>
    <col min="55" max="55" width="6.7109375" style="76" customWidth="1"/>
    <col min="56" max="57" width="4.7109375" style="76" customWidth="1"/>
    <col min="58" max="58" width="30.7109375" style="76" customWidth="1"/>
    <col min="59" max="59" width="6.7109375" style="76" customWidth="1"/>
    <col min="60" max="60" width="18.7109375" style="76" customWidth="1"/>
    <col min="61" max="61" width="5.7109375" style="76" customWidth="1"/>
    <col min="62" max="62" width="10.7109375" style="76" customWidth="1"/>
    <col min="63" max="63" width="5.7109375" style="76" customWidth="1"/>
    <col min="64" max="64" width="18.7109375" style="76" customWidth="1"/>
    <col min="65" max="65" width="30.7109375" style="76" customWidth="1"/>
    <col min="66" max="66" width="6.7109375" style="76" customWidth="1"/>
    <col min="67" max="68" width="4.7109375" style="76" customWidth="1"/>
    <col min="69" max="69" width="30.7109375" style="76" customWidth="1"/>
    <col min="70" max="70" width="6.7109375" style="76" customWidth="1"/>
    <col min="71" max="71" width="18.7109375" style="76" customWidth="1"/>
    <col min="72" max="72" width="5.7109375" style="76" customWidth="1"/>
    <col min="73" max="73" width="10.7109375" style="76" customWidth="1"/>
    <col min="74" max="74" width="5.7109375" style="76" customWidth="1"/>
    <col min="75" max="75" width="18.7109375" style="76" customWidth="1"/>
    <col min="76" max="76" width="30.7109375" style="76" customWidth="1"/>
    <col min="77" max="77" width="6.7109375" style="76" customWidth="1"/>
    <col min="78" max="79" width="4.7109375" style="76" customWidth="1"/>
    <col min="80" max="80" width="30.7109375" style="76" customWidth="1"/>
    <col min="81" max="81" width="6.7109375" style="76" customWidth="1"/>
    <col min="82" max="82" width="18.7109375" style="76" customWidth="1"/>
    <col min="83" max="83" width="5.7109375" style="76" customWidth="1"/>
    <col min="84" max="84" width="10.7109375" style="76" customWidth="1"/>
    <col min="85" max="85" width="5.7109375" style="76" customWidth="1"/>
    <col min="86" max="86" width="18.7109375" style="76" customWidth="1"/>
    <col min="87" max="87" width="30.7109375" style="76" customWidth="1"/>
    <col min="88" max="88" width="6.7109375" style="76" customWidth="1"/>
    <col min="89" max="90" width="4.7109375" style="76" customWidth="1"/>
    <col min="91" max="91" width="30.7109375" style="76" customWidth="1"/>
    <col min="92" max="92" width="6.7109375" style="76" customWidth="1"/>
    <col min="93" max="93" width="18.7109375" style="76" customWidth="1"/>
    <col min="94" max="94" width="5.7109375" style="76" customWidth="1"/>
    <col min="95" max="95" width="10.7109375" style="76" customWidth="1"/>
    <col min="96" max="96" width="5.7109375" style="76" customWidth="1"/>
    <col min="97" max="97" width="18.7109375" style="76" customWidth="1"/>
    <col min="98" max="98" width="30.7109375" style="76" customWidth="1"/>
    <col min="99" max="99" width="6.7109375" style="76" customWidth="1"/>
    <col min="100" max="101" width="4.7109375" style="76" customWidth="1"/>
    <col min="102" max="102" width="30.7109375" style="76" customWidth="1"/>
    <col min="103" max="103" width="6.7109375" style="76" customWidth="1"/>
    <col min="104" max="104" width="18.7109375" style="76" customWidth="1"/>
    <col min="105" max="105" width="5.7109375" style="76" customWidth="1"/>
    <col min="106" max="106" width="10.7109375" style="76" customWidth="1"/>
    <col min="107" max="107" width="5.7109375" style="76" customWidth="1"/>
    <col min="108" max="108" width="18.7109375" style="76" customWidth="1"/>
    <col min="109" max="109" width="30.7109375" style="76" customWidth="1"/>
    <col min="110" max="110" width="6.7109375" style="76" customWidth="1"/>
    <col min="111" max="111" width="4.7109375" style="76" customWidth="1"/>
    <col min="112" max="16384" width="9.140625" style="76" customWidth="1"/>
  </cols>
  <sheetData>
    <row r="1" spans="1:111" s="103" customFormat="1" ht="20.25" customHeight="1" hidden="1">
      <c r="A1" s="375" t="s">
        <v>97</v>
      </c>
      <c r="B1" s="233"/>
      <c r="C1" s="406" t="str">
        <f>Рабочая!A11</f>
        <v>Х Международный юношеский турнир по самбо "Победа"                                                                                                 </v>
      </c>
      <c r="D1" s="406"/>
      <c r="E1" s="406"/>
      <c r="F1" s="406"/>
      <c r="G1" s="406"/>
      <c r="H1" s="406"/>
      <c r="I1" s="406"/>
      <c r="J1" s="406"/>
      <c r="K1" s="406"/>
      <c r="L1" s="104">
        <v>1</v>
      </c>
      <c r="M1" s="233"/>
      <c r="N1" s="406" t="str">
        <f>C1</f>
        <v>Х Международный юношеский турнир по самбо "Победа"                                                                                                 </v>
      </c>
      <c r="O1" s="406"/>
      <c r="P1" s="406"/>
      <c r="Q1" s="406"/>
      <c r="R1" s="406"/>
      <c r="S1" s="406"/>
      <c r="T1" s="406"/>
      <c r="U1" s="406"/>
      <c r="V1" s="406"/>
      <c r="W1" s="104">
        <v>2</v>
      </c>
      <c r="X1" s="233"/>
      <c r="Y1" s="406" t="str">
        <f>N1</f>
        <v>Х Международный юношеский турнир по самбо "Победа"                                                                                                 </v>
      </c>
      <c r="Z1" s="406"/>
      <c r="AA1" s="406"/>
      <c r="AB1" s="406"/>
      <c r="AC1" s="406"/>
      <c r="AD1" s="406"/>
      <c r="AE1" s="406"/>
      <c r="AF1" s="406"/>
      <c r="AG1" s="406"/>
      <c r="AH1" s="104">
        <v>3</v>
      </c>
      <c r="AI1" s="233"/>
      <c r="AJ1" s="406" t="str">
        <f>Y1</f>
        <v>Х Международный юношеский турнир по самбо "Победа"                                                                                                 </v>
      </c>
      <c r="AK1" s="406"/>
      <c r="AL1" s="406"/>
      <c r="AM1" s="406"/>
      <c r="AN1" s="406"/>
      <c r="AO1" s="406"/>
      <c r="AP1" s="406"/>
      <c r="AQ1" s="406"/>
      <c r="AR1" s="406"/>
      <c r="AS1" s="104">
        <v>4</v>
      </c>
      <c r="AT1" s="233"/>
      <c r="AU1" s="406" t="str">
        <f>AJ1</f>
        <v>Х Международный юношеский турнир по самбо "Победа"                                                                                                 </v>
      </c>
      <c r="AV1" s="406"/>
      <c r="AW1" s="406"/>
      <c r="AX1" s="406"/>
      <c r="AY1" s="406"/>
      <c r="AZ1" s="406"/>
      <c r="BA1" s="406"/>
      <c r="BB1" s="406"/>
      <c r="BC1" s="406"/>
      <c r="BD1" s="104">
        <v>5</v>
      </c>
      <c r="BE1" s="233"/>
      <c r="BF1" s="406" t="str">
        <f>AU1</f>
        <v>Х Международный юношеский турнир по самбо "Победа"                                                                                                 </v>
      </c>
      <c r="BG1" s="406"/>
      <c r="BH1" s="406"/>
      <c r="BI1" s="406"/>
      <c r="BJ1" s="406"/>
      <c r="BK1" s="406"/>
      <c r="BL1" s="406"/>
      <c r="BM1" s="406"/>
      <c r="BN1" s="406"/>
      <c r="BO1" s="104">
        <v>6</v>
      </c>
      <c r="BP1" s="233"/>
      <c r="BQ1" s="406" t="str">
        <f>BF1</f>
        <v>Х Международный юношеский турнир по самбо "Победа"                                                                                                 </v>
      </c>
      <c r="BR1" s="406"/>
      <c r="BS1" s="406"/>
      <c r="BT1" s="406"/>
      <c r="BU1" s="406"/>
      <c r="BV1" s="406"/>
      <c r="BW1" s="406"/>
      <c r="BX1" s="406"/>
      <c r="BY1" s="406"/>
      <c r="BZ1" s="104">
        <v>7</v>
      </c>
      <c r="CA1" s="233"/>
      <c r="CB1" s="406" t="str">
        <f>BQ1</f>
        <v>Х Международный юношеский турнир по самбо "Победа"                                                                                                 </v>
      </c>
      <c r="CC1" s="406"/>
      <c r="CD1" s="406"/>
      <c r="CE1" s="406"/>
      <c r="CF1" s="406"/>
      <c r="CG1" s="406"/>
      <c r="CH1" s="406"/>
      <c r="CI1" s="406"/>
      <c r="CJ1" s="406"/>
      <c r="CK1" s="104">
        <v>8</v>
      </c>
      <c r="CL1" s="233"/>
      <c r="CM1" s="406" t="str">
        <f>CB1</f>
        <v>Х Международный юношеский турнир по самбо "Победа"                                                                                                 </v>
      </c>
      <c r="CN1" s="406"/>
      <c r="CO1" s="406"/>
      <c r="CP1" s="406"/>
      <c r="CQ1" s="406"/>
      <c r="CR1" s="406"/>
      <c r="CS1" s="406"/>
      <c r="CT1" s="406"/>
      <c r="CU1" s="406"/>
      <c r="CV1" s="104">
        <v>9</v>
      </c>
      <c r="CW1" s="233"/>
      <c r="CX1" s="406" t="str">
        <f>CM1</f>
        <v>Х Международный юношеский турнир по самбо "Победа"                                                                                                 </v>
      </c>
      <c r="CY1" s="406"/>
      <c r="CZ1" s="406"/>
      <c r="DA1" s="406"/>
      <c r="DB1" s="406"/>
      <c r="DC1" s="406"/>
      <c r="DD1" s="406"/>
      <c r="DE1" s="406"/>
      <c r="DF1" s="406"/>
      <c r="DG1" s="104">
        <v>9</v>
      </c>
    </row>
    <row r="2" spans="1:111" s="103" customFormat="1" ht="15" customHeight="1" hidden="1">
      <c r="A2" s="375"/>
      <c r="B2" s="233"/>
      <c r="C2" s="406"/>
      <c r="D2" s="406"/>
      <c r="E2" s="406"/>
      <c r="F2" s="406"/>
      <c r="G2" s="406"/>
      <c r="H2" s="406"/>
      <c r="I2" s="406"/>
      <c r="J2" s="406"/>
      <c r="K2" s="406"/>
      <c r="L2" s="233"/>
      <c r="M2" s="233"/>
      <c r="N2" s="406"/>
      <c r="O2" s="406"/>
      <c r="P2" s="406"/>
      <c r="Q2" s="406"/>
      <c r="R2" s="406"/>
      <c r="S2" s="406"/>
      <c r="T2" s="406"/>
      <c r="U2" s="406"/>
      <c r="V2" s="406"/>
      <c r="W2" s="233"/>
      <c r="X2" s="233"/>
      <c r="Y2" s="406"/>
      <c r="Z2" s="406"/>
      <c r="AA2" s="406"/>
      <c r="AB2" s="406"/>
      <c r="AC2" s="406"/>
      <c r="AD2" s="406"/>
      <c r="AE2" s="406"/>
      <c r="AF2" s="406"/>
      <c r="AG2" s="406"/>
      <c r="AH2" s="233"/>
      <c r="AI2" s="233"/>
      <c r="AJ2" s="406"/>
      <c r="AK2" s="406"/>
      <c r="AL2" s="406"/>
      <c r="AM2" s="406"/>
      <c r="AN2" s="406"/>
      <c r="AO2" s="406"/>
      <c r="AP2" s="406"/>
      <c r="AQ2" s="406"/>
      <c r="AR2" s="406"/>
      <c r="AS2" s="233"/>
      <c r="AT2" s="233"/>
      <c r="AU2" s="406"/>
      <c r="AV2" s="406"/>
      <c r="AW2" s="406"/>
      <c r="AX2" s="406"/>
      <c r="AY2" s="406"/>
      <c r="AZ2" s="406"/>
      <c r="BA2" s="406"/>
      <c r="BB2" s="406"/>
      <c r="BC2" s="406"/>
      <c r="BD2" s="233"/>
      <c r="BE2" s="233"/>
      <c r="BF2" s="406"/>
      <c r="BG2" s="406"/>
      <c r="BH2" s="406"/>
      <c r="BI2" s="406"/>
      <c r="BJ2" s="406"/>
      <c r="BK2" s="406"/>
      <c r="BL2" s="406"/>
      <c r="BM2" s="406"/>
      <c r="BN2" s="406"/>
      <c r="BO2" s="233"/>
      <c r="BP2" s="233"/>
      <c r="BQ2" s="406"/>
      <c r="BR2" s="406"/>
      <c r="BS2" s="406"/>
      <c r="BT2" s="406"/>
      <c r="BU2" s="406"/>
      <c r="BV2" s="406"/>
      <c r="BW2" s="406"/>
      <c r="BX2" s="406"/>
      <c r="BY2" s="406"/>
      <c r="BZ2" s="233"/>
      <c r="CA2" s="233"/>
      <c r="CB2" s="406"/>
      <c r="CC2" s="406"/>
      <c r="CD2" s="406"/>
      <c r="CE2" s="406"/>
      <c r="CF2" s="406"/>
      <c r="CG2" s="406"/>
      <c r="CH2" s="406"/>
      <c r="CI2" s="406"/>
      <c r="CJ2" s="406"/>
      <c r="CK2" s="233"/>
      <c r="CL2" s="233"/>
      <c r="CM2" s="406"/>
      <c r="CN2" s="406"/>
      <c r="CO2" s="406"/>
      <c r="CP2" s="406"/>
      <c r="CQ2" s="406"/>
      <c r="CR2" s="406"/>
      <c r="CS2" s="406"/>
      <c r="CT2" s="406"/>
      <c r="CU2" s="406"/>
      <c r="CV2" s="233"/>
      <c r="CW2" s="233"/>
      <c r="CX2" s="406"/>
      <c r="CY2" s="406"/>
      <c r="CZ2" s="406"/>
      <c r="DA2" s="406"/>
      <c r="DB2" s="406"/>
      <c r="DC2" s="406"/>
      <c r="DD2" s="406"/>
      <c r="DE2" s="406"/>
      <c r="DF2" s="406"/>
      <c r="DG2" s="233"/>
    </row>
    <row r="3" spans="1:111" s="230" customFormat="1" ht="15" customHeight="1" hidden="1">
      <c r="A3" s="375"/>
      <c r="B3" s="233"/>
      <c r="C3" s="406"/>
      <c r="D3" s="406"/>
      <c r="E3" s="406"/>
      <c r="F3" s="406"/>
      <c r="G3" s="406"/>
      <c r="H3" s="406"/>
      <c r="I3" s="406"/>
      <c r="J3" s="406"/>
      <c r="K3" s="406"/>
      <c r="L3" s="233"/>
      <c r="M3" s="233"/>
      <c r="N3" s="406"/>
      <c r="O3" s="406"/>
      <c r="P3" s="406"/>
      <c r="Q3" s="406"/>
      <c r="R3" s="406"/>
      <c r="S3" s="406"/>
      <c r="T3" s="406"/>
      <c r="U3" s="406"/>
      <c r="V3" s="406"/>
      <c r="W3" s="233"/>
      <c r="X3" s="233"/>
      <c r="Y3" s="406"/>
      <c r="Z3" s="406"/>
      <c r="AA3" s="406"/>
      <c r="AB3" s="406"/>
      <c r="AC3" s="406"/>
      <c r="AD3" s="406"/>
      <c r="AE3" s="406"/>
      <c r="AF3" s="406"/>
      <c r="AG3" s="406"/>
      <c r="AH3" s="233"/>
      <c r="AI3" s="233"/>
      <c r="AJ3" s="406"/>
      <c r="AK3" s="406"/>
      <c r="AL3" s="406"/>
      <c r="AM3" s="406"/>
      <c r="AN3" s="406"/>
      <c r="AO3" s="406"/>
      <c r="AP3" s="406"/>
      <c r="AQ3" s="406"/>
      <c r="AR3" s="406"/>
      <c r="AS3" s="233"/>
      <c r="AT3" s="233"/>
      <c r="AU3" s="406"/>
      <c r="AV3" s="406"/>
      <c r="AW3" s="406"/>
      <c r="AX3" s="406"/>
      <c r="AY3" s="406"/>
      <c r="AZ3" s="406"/>
      <c r="BA3" s="406"/>
      <c r="BB3" s="406"/>
      <c r="BC3" s="406"/>
      <c r="BD3" s="233"/>
      <c r="BE3" s="233"/>
      <c r="BF3" s="406"/>
      <c r="BG3" s="406"/>
      <c r="BH3" s="406"/>
      <c r="BI3" s="406"/>
      <c r="BJ3" s="406"/>
      <c r="BK3" s="406"/>
      <c r="BL3" s="406"/>
      <c r="BM3" s="406"/>
      <c r="BN3" s="406"/>
      <c r="BO3" s="233"/>
      <c r="BP3" s="233"/>
      <c r="BQ3" s="406"/>
      <c r="BR3" s="406"/>
      <c r="BS3" s="406"/>
      <c r="BT3" s="406"/>
      <c r="BU3" s="406"/>
      <c r="BV3" s="406"/>
      <c r="BW3" s="406"/>
      <c r="BX3" s="406"/>
      <c r="BY3" s="406"/>
      <c r="BZ3" s="233"/>
      <c r="CA3" s="233"/>
      <c r="CB3" s="406"/>
      <c r="CC3" s="406"/>
      <c r="CD3" s="406"/>
      <c r="CE3" s="406"/>
      <c r="CF3" s="406"/>
      <c r="CG3" s="406"/>
      <c r="CH3" s="406"/>
      <c r="CI3" s="406"/>
      <c r="CJ3" s="406"/>
      <c r="CK3" s="233"/>
      <c r="CL3" s="233"/>
      <c r="CM3" s="406"/>
      <c r="CN3" s="406"/>
      <c r="CO3" s="406"/>
      <c r="CP3" s="406"/>
      <c r="CQ3" s="406"/>
      <c r="CR3" s="406"/>
      <c r="CS3" s="406"/>
      <c r="CT3" s="406"/>
      <c r="CU3" s="406"/>
      <c r="CV3" s="233"/>
      <c r="CW3" s="233"/>
      <c r="CX3" s="406"/>
      <c r="CY3" s="406"/>
      <c r="CZ3" s="406"/>
      <c r="DA3" s="406"/>
      <c r="DB3" s="406"/>
      <c r="DC3" s="406"/>
      <c r="DD3" s="406"/>
      <c r="DE3" s="406"/>
      <c r="DF3" s="406"/>
      <c r="DG3" s="233"/>
    </row>
    <row r="4" spans="1:111" s="230" customFormat="1" ht="15.75" customHeight="1" hidden="1" thickBot="1">
      <c r="A4" s="375"/>
      <c r="B4" s="233"/>
      <c r="C4" s="406"/>
      <c r="D4" s="406"/>
      <c r="E4" s="406"/>
      <c r="F4" s="406"/>
      <c r="G4" s="406"/>
      <c r="H4" s="406"/>
      <c r="I4" s="406"/>
      <c r="J4" s="406"/>
      <c r="K4" s="406"/>
      <c r="L4" s="233"/>
      <c r="M4" s="233"/>
      <c r="N4" s="406"/>
      <c r="O4" s="406"/>
      <c r="P4" s="406"/>
      <c r="Q4" s="406"/>
      <c r="R4" s="406"/>
      <c r="S4" s="406"/>
      <c r="T4" s="406"/>
      <c r="U4" s="406"/>
      <c r="V4" s="406"/>
      <c r="W4" s="233"/>
      <c r="X4" s="233"/>
      <c r="Y4" s="406"/>
      <c r="Z4" s="406"/>
      <c r="AA4" s="406"/>
      <c r="AB4" s="406"/>
      <c r="AC4" s="406"/>
      <c r="AD4" s="406"/>
      <c r="AE4" s="406"/>
      <c r="AF4" s="406"/>
      <c r="AG4" s="406"/>
      <c r="AH4" s="233"/>
      <c r="AI4" s="233"/>
      <c r="AJ4" s="406"/>
      <c r="AK4" s="406"/>
      <c r="AL4" s="406"/>
      <c r="AM4" s="406"/>
      <c r="AN4" s="406"/>
      <c r="AO4" s="406"/>
      <c r="AP4" s="406"/>
      <c r="AQ4" s="406"/>
      <c r="AR4" s="406"/>
      <c r="AS4" s="233"/>
      <c r="AT4" s="233"/>
      <c r="AU4" s="406"/>
      <c r="AV4" s="406"/>
      <c r="AW4" s="406"/>
      <c r="AX4" s="406"/>
      <c r="AY4" s="406"/>
      <c r="AZ4" s="406"/>
      <c r="BA4" s="406"/>
      <c r="BB4" s="406"/>
      <c r="BC4" s="406"/>
      <c r="BD4" s="233"/>
      <c r="BE4" s="233"/>
      <c r="BF4" s="406"/>
      <c r="BG4" s="406"/>
      <c r="BH4" s="406"/>
      <c r="BI4" s="406"/>
      <c r="BJ4" s="406"/>
      <c r="BK4" s="406"/>
      <c r="BL4" s="406"/>
      <c r="BM4" s="406"/>
      <c r="BN4" s="406"/>
      <c r="BO4" s="233"/>
      <c r="BP4" s="233"/>
      <c r="BQ4" s="406"/>
      <c r="BR4" s="406"/>
      <c r="BS4" s="406"/>
      <c r="BT4" s="406"/>
      <c r="BU4" s="406"/>
      <c r="BV4" s="406"/>
      <c r="BW4" s="406"/>
      <c r="BX4" s="406"/>
      <c r="BY4" s="406"/>
      <c r="BZ4" s="233"/>
      <c r="CA4" s="233"/>
      <c r="CB4" s="406"/>
      <c r="CC4" s="406"/>
      <c r="CD4" s="406"/>
      <c r="CE4" s="406"/>
      <c r="CF4" s="406"/>
      <c r="CG4" s="406"/>
      <c r="CH4" s="406"/>
      <c r="CI4" s="406"/>
      <c r="CJ4" s="406"/>
      <c r="CK4" s="233"/>
      <c r="CL4" s="233"/>
      <c r="CM4" s="406"/>
      <c r="CN4" s="406"/>
      <c r="CO4" s="406"/>
      <c r="CP4" s="406"/>
      <c r="CQ4" s="406"/>
      <c r="CR4" s="406"/>
      <c r="CS4" s="406"/>
      <c r="CT4" s="406"/>
      <c r="CU4" s="406"/>
      <c r="CV4" s="233"/>
      <c r="CW4" s="233"/>
      <c r="CX4" s="406"/>
      <c r="CY4" s="406"/>
      <c r="CZ4" s="406"/>
      <c r="DA4" s="406"/>
      <c r="DB4" s="406"/>
      <c r="DC4" s="406"/>
      <c r="DD4" s="406"/>
      <c r="DE4" s="406"/>
      <c r="DF4" s="406"/>
      <c r="DG4" s="233"/>
    </row>
    <row r="5" spans="1:111" s="240" customFormat="1" ht="15.75" customHeight="1" hidden="1" thickBot="1">
      <c r="A5" s="375"/>
      <c r="B5" s="1"/>
      <c r="C5" s="395" t="str">
        <f>Рабочая!B24</f>
        <v>03-06.05.2010</v>
      </c>
      <c r="D5" s="395"/>
      <c r="E5" s="395"/>
      <c r="F5" s="1"/>
      <c r="G5" s="238" t="s">
        <v>43</v>
      </c>
      <c r="H5" s="239"/>
      <c r="I5" s="395" t="str">
        <f>Рабочая!E24</f>
        <v>УСЗК "Дружба"</v>
      </c>
      <c r="J5" s="395"/>
      <c r="K5" s="395"/>
      <c r="L5" s="1"/>
      <c r="M5" s="1"/>
      <c r="N5" s="395" t="str">
        <f>C5</f>
        <v>03-06.05.2010</v>
      </c>
      <c r="O5" s="395"/>
      <c r="P5" s="395"/>
      <c r="Q5" s="1"/>
      <c r="R5" s="238" t="s">
        <v>43</v>
      </c>
      <c r="S5" s="239"/>
      <c r="T5" s="395" t="str">
        <f>I5</f>
        <v>УСЗК "Дружба"</v>
      </c>
      <c r="U5" s="395"/>
      <c r="V5" s="395"/>
      <c r="W5" s="1"/>
      <c r="X5" s="1"/>
      <c r="Y5" s="395" t="str">
        <f>N5</f>
        <v>03-06.05.2010</v>
      </c>
      <c r="Z5" s="395"/>
      <c r="AA5" s="395"/>
      <c r="AB5" s="1"/>
      <c r="AC5" s="238" t="s">
        <v>43</v>
      </c>
      <c r="AD5" s="239"/>
      <c r="AE5" s="395" t="str">
        <f>T5</f>
        <v>УСЗК "Дружба"</v>
      </c>
      <c r="AF5" s="395"/>
      <c r="AG5" s="395"/>
      <c r="AH5" s="1"/>
      <c r="AI5" s="1"/>
      <c r="AJ5" s="395" t="str">
        <f>Y5</f>
        <v>03-06.05.2010</v>
      </c>
      <c r="AK5" s="395"/>
      <c r="AL5" s="395"/>
      <c r="AM5" s="1"/>
      <c r="AN5" s="238" t="s">
        <v>43</v>
      </c>
      <c r="AO5" s="239"/>
      <c r="AP5" s="395" t="str">
        <f>AE5</f>
        <v>УСЗК "Дружба"</v>
      </c>
      <c r="AQ5" s="395"/>
      <c r="AR5" s="395"/>
      <c r="AS5" s="1"/>
      <c r="AT5" s="1"/>
      <c r="AU5" s="395" t="str">
        <f>AJ5</f>
        <v>03-06.05.2010</v>
      </c>
      <c r="AV5" s="395"/>
      <c r="AW5" s="395"/>
      <c r="AX5" s="1"/>
      <c r="AY5" s="238" t="s">
        <v>43</v>
      </c>
      <c r="AZ5" s="239"/>
      <c r="BA5" s="395" t="str">
        <f>AP5</f>
        <v>УСЗК "Дружба"</v>
      </c>
      <c r="BB5" s="395"/>
      <c r="BC5" s="395"/>
      <c r="BD5" s="1"/>
      <c r="BE5" s="1"/>
      <c r="BF5" s="395" t="str">
        <f>AU5</f>
        <v>03-06.05.2010</v>
      </c>
      <c r="BG5" s="395"/>
      <c r="BH5" s="395"/>
      <c r="BI5" s="1"/>
      <c r="BJ5" s="238" t="s">
        <v>43</v>
      </c>
      <c r="BK5" s="239"/>
      <c r="BL5" s="395" t="str">
        <f>BA5</f>
        <v>УСЗК "Дружба"</v>
      </c>
      <c r="BM5" s="395"/>
      <c r="BN5" s="395"/>
      <c r="BO5" s="1"/>
      <c r="BP5" s="1"/>
      <c r="BQ5" s="395" t="str">
        <f>BF5</f>
        <v>03-06.05.2010</v>
      </c>
      <c r="BR5" s="395"/>
      <c r="BS5" s="395"/>
      <c r="BT5" s="1"/>
      <c r="BU5" s="238" t="s">
        <v>92</v>
      </c>
      <c r="BV5" s="239"/>
      <c r="BW5" s="395" t="str">
        <f>BL5</f>
        <v>УСЗК "Дружба"</v>
      </c>
      <c r="BX5" s="395"/>
      <c r="BY5" s="395"/>
      <c r="BZ5" s="1"/>
      <c r="CA5" s="1"/>
      <c r="CB5" s="395" t="str">
        <f>BQ5</f>
        <v>03-06.05.2010</v>
      </c>
      <c r="CC5" s="395"/>
      <c r="CD5" s="395"/>
      <c r="CE5" s="1"/>
      <c r="CF5" s="238" t="s">
        <v>92</v>
      </c>
      <c r="CG5" s="239"/>
      <c r="CH5" s="395" t="str">
        <f>BW5</f>
        <v>УСЗК "Дружба"</v>
      </c>
      <c r="CI5" s="395"/>
      <c r="CJ5" s="395"/>
      <c r="CK5" s="1"/>
      <c r="CL5" s="1"/>
      <c r="CM5" s="395" t="str">
        <f>CB5</f>
        <v>03-06.05.2010</v>
      </c>
      <c r="CN5" s="395"/>
      <c r="CO5" s="395"/>
      <c r="CP5" s="1"/>
      <c r="CQ5" s="392" t="s">
        <v>93</v>
      </c>
      <c r="CR5" s="239"/>
      <c r="CS5" s="395" t="str">
        <f>CH5</f>
        <v>УСЗК "Дружба"</v>
      </c>
      <c r="CT5" s="395"/>
      <c r="CU5" s="395"/>
      <c r="CV5" s="1"/>
      <c r="CW5" s="1"/>
      <c r="CX5" s="395" t="str">
        <f>CM5</f>
        <v>03-06.05.2010</v>
      </c>
      <c r="CY5" s="395"/>
      <c r="CZ5" s="395"/>
      <c r="DA5" s="1"/>
      <c r="DB5" s="392" t="s">
        <v>93</v>
      </c>
      <c r="DC5" s="239"/>
      <c r="DD5" s="395" t="str">
        <f>CS5</f>
        <v>УСЗК "Дружба"</v>
      </c>
      <c r="DE5" s="395"/>
      <c r="DF5" s="395"/>
      <c r="DG5" s="1"/>
    </row>
    <row r="6" spans="1:111" s="231" customFormat="1" ht="19.5" hidden="1" thickBot="1">
      <c r="A6" s="375"/>
      <c r="B6" s="394"/>
      <c r="C6" s="370"/>
      <c r="D6" s="371"/>
      <c r="E6" s="98"/>
      <c r="F6" s="98"/>
      <c r="G6" s="205" t="s">
        <v>85</v>
      </c>
      <c r="H6" s="98"/>
      <c r="I6" s="72" t="s">
        <v>33</v>
      </c>
      <c r="J6" s="372"/>
      <c r="K6" s="373"/>
      <c r="L6" s="374"/>
      <c r="M6" s="394"/>
      <c r="N6" s="370"/>
      <c r="O6" s="371"/>
      <c r="P6" s="98"/>
      <c r="Q6" s="98"/>
      <c r="R6" s="205" t="s">
        <v>85</v>
      </c>
      <c r="S6" s="98"/>
      <c r="T6" s="72" t="s">
        <v>33</v>
      </c>
      <c r="U6" s="372"/>
      <c r="V6" s="373"/>
      <c r="W6" s="374"/>
      <c r="X6" s="394"/>
      <c r="Y6" s="370"/>
      <c r="Z6" s="371"/>
      <c r="AA6" s="98"/>
      <c r="AB6" s="98"/>
      <c r="AC6" s="205" t="s">
        <v>87</v>
      </c>
      <c r="AD6" s="98"/>
      <c r="AE6" s="72" t="s">
        <v>33</v>
      </c>
      <c r="AF6" s="372"/>
      <c r="AG6" s="373"/>
      <c r="AH6" s="374"/>
      <c r="AI6" s="394"/>
      <c r="AJ6" s="370"/>
      <c r="AK6" s="371"/>
      <c r="AL6" s="98"/>
      <c r="AM6" s="98"/>
      <c r="AN6" s="205" t="s">
        <v>87</v>
      </c>
      <c r="AO6" s="98"/>
      <c r="AP6" s="72" t="s">
        <v>33</v>
      </c>
      <c r="AQ6" s="372"/>
      <c r="AR6" s="373"/>
      <c r="AS6" s="374"/>
      <c r="AT6" s="394"/>
      <c r="AU6" s="370"/>
      <c r="AV6" s="371"/>
      <c r="AW6" s="98"/>
      <c r="AX6" s="98"/>
      <c r="AY6" s="205" t="s">
        <v>89</v>
      </c>
      <c r="AZ6" s="98"/>
      <c r="BA6" s="72" t="s">
        <v>33</v>
      </c>
      <c r="BB6" s="372"/>
      <c r="BC6" s="373"/>
      <c r="BD6" s="374"/>
      <c r="BE6" s="394"/>
      <c r="BF6" s="370"/>
      <c r="BG6" s="371"/>
      <c r="BH6" s="98"/>
      <c r="BI6" s="98"/>
      <c r="BJ6" s="205" t="s">
        <v>89</v>
      </c>
      <c r="BK6" s="98"/>
      <c r="BL6" s="72" t="s">
        <v>33</v>
      </c>
      <c r="BM6" s="372"/>
      <c r="BN6" s="373"/>
      <c r="BO6" s="374"/>
      <c r="BP6" s="394"/>
      <c r="BQ6" s="370"/>
      <c r="BR6" s="371"/>
      <c r="BS6" s="98"/>
      <c r="BT6" s="98"/>
      <c r="BU6" s="205" t="s">
        <v>93</v>
      </c>
      <c r="BV6" s="98"/>
      <c r="BW6" s="72" t="s">
        <v>33</v>
      </c>
      <c r="BX6" s="372"/>
      <c r="BY6" s="373"/>
      <c r="BZ6" s="374"/>
      <c r="CA6" s="394"/>
      <c r="CB6" s="370"/>
      <c r="CC6" s="371"/>
      <c r="CD6" s="98"/>
      <c r="CE6" s="98"/>
      <c r="CF6" s="205" t="s">
        <v>93</v>
      </c>
      <c r="CG6" s="98"/>
      <c r="CH6" s="72" t="s">
        <v>33</v>
      </c>
      <c r="CI6" s="372"/>
      <c r="CJ6" s="373"/>
      <c r="CK6" s="374"/>
      <c r="CL6" s="394"/>
      <c r="CM6" s="370"/>
      <c r="CN6" s="371"/>
      <c r="CO6" s="98"/>
      <c r="CP6" s="98"/>
      <c r="CQ6" s="393"/>
      <c r="CR6" s="98"/>
      <c r="CS6" s="72" t="s">
        <v>33</v>
      </c>
      <c r="CT6" s="372"/>
      <c r="CU6" s="373"/>
      <c r="CV6" s="374"/>
      <c r="CW6" s="394"/>
      <c r="CX6" s="370"/>
      <c r="CY6" s="371"/>
      <c r="CZ6" s="98"/>
      <c r="DA6" s="98"/>
      <c r="DB6" s="393"/>
      <c r="DC6" s="98"/>
      <c r="DD6" s="72" t="s">
        <v>33</v>
      </c>
      <c r="DE6" s="372"/>
      <c r="DF6" s="373"/>
      <c r="DG6" s="374"/>
    </row>
    <row r="7" spans="1:110" ht="15" hidden="1">
      <c r="A7" s="375"/>
      <c r="B7" s="102"/>
      <c r="C7" s="102"/>
      <c r="D7" s="102"/>
      <c r="E7" s="102"/>
      <c r="F7" s="102"/>
      <c r="G7" s="102"/>
      <c r="H7" s="102"/>
      <c r="I7" s="102"/>
      <c r="J7" s="102"/>
      <c r="K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21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21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21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</row>
    <row r="8" spans="1:111" ht="24.75" customHeight="1" hidden="1" thickBot="1">
      <c r="A8" s="375"/>
      <c r="B8" s="413" t="s">
        <v>2</v>
      </c>
      <c r="C8" s="415" t="s">
        <v>34</v>
      </c>
      <c r="D8" s="407" t="s">
        <v>4</v>
      </c>
      <c r="E8" s="409" t="s">
        <v>40</v>
      </c>
      <c r="F8" s="411" t="s">
        <v>35</v>
      </c>
      <c r="G8" s="412"/>
      <c r="H8" s="401"/>
      <c r="I8" s="415" t="s">
        <v>40</v>
      </c>
      <c r="J8" s="415" t="s">
        <v>34</v>
      </c>
      <c r="K8" s="407" t="s">
        <v>4</v>
      </c>
      <c r="L8" s="404" t="s">
        <v>2</v>
      </c>
      <c r="M8" s="413" t="str">
        <f>B8</f>
        <v>Вес</v>
      </c>
      <c r="N8" s="415" t="s">
        <v>34</v>
      </c>
      <c r="O8" s="407" t="s">
        <v>4</v>
      </c>
      <c r="P8" s="409" t="s">
        <v>40</v>
      </c>
      <c r="Q8" s="411" t="s">
        <v>35</v>
      </c>
      <c r="R8" s="412"/>
      <c r="S8" s="401"/>
      <c r="T8" s="415" t="s">
        <v>40</v>
      </c>
      <c r="U8" s="415" t="s">
        <v>34</v>
      </c>
      <c r="V8" s="407" t="s">
        <v>4</v>
      </c>
      <c r="W8" s="404" t="s">
        <v>2</v>
      </c>
      <c r="X8" s="413" t="s">
        <v>2</v>
      </c>
      <c r="Y8" s="415" t="s">
        <v>34</v>
      </c>
      <c r="Z8" s="407" t="s">
        <v>4</v>
      </c>
      <c r="AA8" s="409" t="s">
        <v>40</v>
      </c>
      <c r="AB8" s="411" t="s">
        <v>35</v>
      </c>
      <c r="AC8" s="412"/>
      <c r="AD8" s="401"/>
      <c r="AE8" s="415" t="s">
        <v>40</v>
      </c>
      <c r="AF8" s="415" t="s">
        <v>34</v>
      </c>
      <c r="AG8" s="407" t="s">
        <v>4</v>
      </c>
      <c r="AH8" s="404" t="s">
        <v>2</v>
      </c>
      <c r="AI8" s="413" t="s">
        <v>2</v>
      </c>
      <c r="AJ8" s="415" t="s">
        <v>34</v>
      </c>
      <c r="AK8" s="407" t="s">
        <v>4</v>
      </c>
      <c r="AL8" s="409" t="s">
        <v>40</v>
      </c>
      <c r="AM8" s="411" t="s">
        <v>35</v>
      </c>
      <c r="AN8" s="412"/>
      <c r="AO8" s="401"/>
      <c r="AP8" s="415" t="s">
        <v>40</v>
      </c>
      <c r="AQ8" s="415" t="s">
        <v>34</v>
      </c>
      <c r="AR8" s="407" t="s">
        <v>4</v>
      </c>
      <c r="AS8" s="404" t="s">
        <v>2</v>
      </c>
      <c r="AT8" s="413" t="s">
        <v>2</v>
      </c>
      <c r="AU8" s="415" t="s">
        <v>34</v>
      </c>
      <c r="AV8" s="407" t="s">
        <v>4</v>
      </c>
      <c r="AW8" s="409" t="s">
        <v>40</v>
      </c>
      <c r="AX8" s="411" t="s">
        <v>35</v>
      </c>
      <c r="AY8" s="412"/>
      <c r="AZ8" s="401"/>
      <c r="BA8" s="415" t="s">
        <v>40</v>
      </c>
      <c r="BB8" s="415" t="s">
        <v>34</v>
      </c>
      <c r="BC8" s="407" t="s">
        <v>4</v>
      </c>
      <c r="BD8" s="404" t="s">
        <v>2</v>
      </c>
      <c r="BE8" s="413" t="s">
        <v>2</v>
      </c>
      <c r="BF8" s="415" t="s">
        <v>34</v>
      </c>
      <c r="BG8" s="407" t="s">
        <v>4</v>
      </c>
      <c r="BH8" s="409" t="s">
        <v>40</v>
      </c>
      <c r="BI8" s="411" t="s">
        <v>35</v>
      </c>
      <c r="BJ8" s="412"/>
      <c r="BK8" s="401"/>
      <c r="BL8" s="415" t="s">
        <v>40</v>
      </c>
      <c r="BM8" s="415" t="s">
        <v>34</v>
      </c>
      <c r="BN8" s="407" t="s">
        <v>4</v>
      </c>
      <c r="BO8" s="404" t="s">
        <v>2</v>
      </c>
      <c r="BP8" s="413" t="s">
        <v>2</v>
      </c>
      <c r="BQ8" s="415" t="s">
        <v>34</v>
      </c>
      <c r="BR8" s="407" t="s">
        <v>4</v>
      </c>
      <c r="BS8" s="409" t="s">
        <v>40</v>
      </c>
      <c r="BT8" s="411" t="s">
        <v>35</v>
      </c>
      <c r="BU8" s="412"/>
      <c r="BV8" s="401"/>
      <c r="BW8" s="415" t="s">
        <v>40</v>
      </c>
      <c r="BX8" s="415" t="s">
        <v>34</v>
      </c>
      <c r="BY8" s="407" t="s">
        <v>4</v>
      </c>
      <c r="BZ8" s="404" t="s">
        <v>2</v>
      </c>
      <c r="CA8" s="413" t="s">
        <v>2</v>
      </c>
      <c r="CB8" s="415" t="s">
        <v>34</v>
      </c>
      <c r="CC8" s="407" t="s">
        <v>4</v>
      </c>
      <c r="CD8" s="409" t="s">
        <v>40</v>
      </c>
      <c r="CE8" s="411" t="s">
        <v>35</v>
      </c>
      <c r="CF8" s="412"/>
      <c r="CG8" s="401"/>
      <c r="CH8" s="415" t="s">
        <v>40</v>
      </c>
      <c r="CI8" s="415" t="s">
        <v>34</v>
      </c>
      <c r="CJ8" s="407" t="s">
        <v>4</v>
      </c>
      <c r="CK8" s="404" t="s">
        <v>2</v>
      </c>
      <c r="CL8" s="413" t="s">
        <v>2</v>
      </c>
      <c r="CM8" s="415" t="s">
        <v>34</v>
      </c>
      <c r="CN8" s="407" t="s">
        <v>4</v>
      </c>
      <c r="CO8" s="409" t="s">
        <v>40</v>
      </c>
      <c r="CP8" s="411" t="s">
        <v>35</v>
      </c>
      <c r="CQ8" s="412"/>
      <c r="CR8" s="401"/>
      <c r="CS8" s="402" t="s">
        <v>40</v>
      </c>
      <c r="CT8" s="415" t="s">
        <v>34</v>
      </c>
      <c r="CU8" s="407" t="s">
        <v>4</v>
      </c>
      <c r="CV8" s="404" t="s">
        <v>2</v>
      </c>
      <c r="CW8" s="413" t="s">
        <v>2</v>
      </c>
      <c r="CX8" s="415" t="s">
        <v>34</v>
      </c>
      <c r="CY8" s="407" t="s">
        <v>4</v>
      </c>
      <c r="CZ8" s="409" t="s">
        <v>40</v>
      </c>
      <c r="DA8" s="411" t="s">
        <v>35</v>
      </c>
      <c r="DB8" s="412"/>
      <c r="DC8" s="401"/>
      <c r="DD8" s="402" t="s">
        <v>40</v>
      </c>
      <c r="DE8" s="415" t="s">
        <v>34</v>
      </c>
      <c r="DF8" s="407" t="s">
        <v>4</v>
      </c>
      <c r="DG8" s="404" t="s">
        <v>2</v>
      </c>
    </row>
    <row r="9" spans="1:111" s="102" customFormat="1" ht="13.5" hidden="1" thickBot="1">
      <c r="A9" s="375"/>
      <c r="B9" s="414"/>
      <c r="C9" s="416"/>
      <c r="D9" s="408"/>
      <c r="E9" s="410"/>
      <c r="F9" s="145" t="s">
        <v>32</v>
      </c>
      <c r="G9" s="237" t="s">
        <v>42</v>
      </c>
      <c r="H9" s="145" t="s">
        <v>32</v>
      </c>
      <c r="I9" s="416"/>
      <c r="J9" s="416"/>
      <c r="K9" s="408"/>
      <c r="L9" s="405"/>
      <c r="M9" s="414"/>
      <c r="N9" s="416"/>
      <c r="O9" s="408"/>
      <c r="P9" s="410"/>
      <c r="Q9" s="145" t="s">
        <v>32</v>
      </c>
      <c r="R9" s="237" t="s">
        <v>42</v>
      </c>
      <c r="S9" s="145" t="s">
        <v>32</v>
      </c>
      <c r="T9" s="416"/>
      <c r="U9" s="416"/>
      <c r="V9" s="408"/>
      <c r="W9" s="405"/>
      <c r="X9" s="414"/>
      <c r="Y9" s="416"/>
      <c r="Z9" s="408"/>
      <c r="AA9" s="410"/>
      <c r="AB9" s="145" t="s">
        <v>32</v>
      </c>
      <c r="AC9" s="237" t="s">
        <v>42</v>
      </c>
      <c r="AD9" s="145" t="s">
        <v>32</v>
      </c>
      <c r="AE9" s="416"/>
      <c r="AF9" s="416"/>
      <c r="AG9" s="408"/>
      <c r="AH9" s="405"/>
      <c r="AI9" s="414"/>
      <c r="AJ9" s="416"/>
      <c r="AK9" s="408"/>
      <c r="AL9" s="410"/>
      <c r="AM9" s="145" t="s">
        <v>32</v>
      </c>
      <c r="AN9" s="237" t="s">
        <v>42</v>
      </c>
      <c r="AO9" s="145" t="s">
        <v>32</v>
      </c>
      <c r="AP9" s="416"/>
      <c r="AQ9" s="416"/>
      <c r="AR9" s="408"/>
      <c r="AS9" s="405"/>
      <c r="AT9" s="414"/>
      <c r="AU9" s="416"/>
      <c r="AV9" s="408"/>
      <c r="AW9" s="410"/>
      <c r="AX9" s="145" t="s">
        <v>32</v>
      </c>
      <c r="AY9" s="237" t="s">
        <v>42</v>
      </c>
      <c r="AZ9" s="145" t="s">
        <v>32</v>
      </c>
      <c r="BA9" s="416"/>
      <c r="BB9" s="416"/>
      <c r="BC9" s="408"/>
      <c r="BD9" s="405"/>
      <c r="BE9" s="414"/>
      <c r="BF9" s="416"/>
      <c r="BG9" s="408"/>
      <c r="BH9" s="410"/>
      <c r="BI9" s="145" t="s">
        <v>32</v>
      </c>
      <c r="BJ9" s="237" t="s">
        <v>42</v>
      </c>
      <c r="BK9" s="145" t="s">
        <v>32</v>
      </c>
      <c r="BL9" s="416"/>
      <c r="BM9" s="416"/>
      <c r="BN9" s="408"/>
      <c r="BO9" s="405"/>
      <c r="BP9" s="414"/>
      <c r="BQ9" s="416"/>
      <c r="BR9" s="408"/>
      <c r="BS9" s="410"/>
      <c r="BT9" s="145" t="s">
        <v>32</v>
      </c>
      <c r="BU9" s="237" t="s">
        <v>42</v>
      </c>
      <c r="BV9" s="145" t="s">
        <v>32</v>
      </c>
      <c r="BW9" s="416"/>
      <c r="BX9" s="416"/>
      <c r="BY9" s="408"/>
      <c r="BZ9" s="405"/>
      <c r="CA9" s="414"/>
      <c r="CB9" s="416"/>
      <c r="CC9" s="408"/>
      <c r="CD9" s="410"/>
      <c r="CE9" s="145" t="s">
        <v>32</v>
      </c>
      <c r="CF9" s="237" t="s">
        <v>42</v>
      </c>
      <c r="CG9" s="145" t="s">
        <v>32</v>
      </c>
      <c r="CH9" s="416"/>
      <c r="CI9" s="416"/>
      <c r="CJ9" s="408"/>
      <c r="CK9" s="405"/>
      <c r="CL9" s="414"/>
      <c r="CM9" s="416"/>
      <c r="CN9" s="408"/>
      <c r="CO9" s="410"/>
      <c r="CP9" s="145" t="s">
        <v>32</v>
      </c>
      <c r="CQ9" s="237" t="s">
        <v>42</v>
      </c>
      <c r="CR9" s="145" t="s">
        <v>32</v>
      </c>
      <c r="CS9" s="403"/>
      <c r="CT9" s="416"/>
      <c r="CU9" s="408"/>
      <c r="CV9" s="405"/>
      <c r="CW9" s="414"/>
      <c r="CX9" s="416"/>
      <c r="CY9" s="408"/>
      <c r="CZ9" s="410"/>
      <c r="DA9" s="145" t="s">
        <v>32</v>
      </c>
      <c r="DB9" s="237" t="s">
        <v>42</v>
      </c>
      <c r="DC9" s="145" t="s">
        <v>32</v>
      </c>
      <c r="DD9" s="403"/>
      <c r="DE9" s="416"/>
      <c r="DF9" s="408"/>
      <c r="DG9" s="405"/>
    </row>
    <row r="10" spans="1:111" s="102" customFormat="1" ht="16.5" customHeight="1" hidden="1" thickBot="1">
      <c r="A10" s="375"/>
      <c r="B10" s="211">
        <f>'Протокол взвешивания'!B14</f>
        <v>40</v>
      </c>
      <c r="C10" s="153"/>
      <c r="D10" s="14"/>
      <c r="E10" s="14"/>
      <c r="F10" s="147"/>
      <c r="G10" s="158"/>
      <c r="H10" s="147"/>
      <c r="I10" s="13"/>
      <c r="J10" s="14"/>
      <c r="K10" s="12"/>
      <c r="L10" s="156">
        <f>B10</f>
        <v>40</v>
      </c>
      <c r="M10" s="211">
        <f>B10</f>
        <v>40</v>
      </c>
      <c r="N10" s="153"/>
      <c r="O10" s="14"/>
      <c r="P10" s="14"/>
      <c r="Q10" s="147"/>
      <c r="R10" s="158"/>
      <c r="S10" s="147"/>
      <c r="T10" s="13"/>
      <c r="U10" s="14"/>
      <c r="V10" s="12"/>
      <c r="W10" s="156">
        <f>L10</f>
        <v>40</v>
      </c>
      <c r="X10" s="211">
        <f>M10</f>
        <v>40</v>
      </c>
      <c r="Y10" s="153"/>
      <c r="Z10" s="14"/>
      <c r="AA10" s="14"/>
      <c r="AB10" s="147"/>
      <c r="AC10" s="158"/>
      <c r="AD10" s="147"/>
      <c r="AE10" s="13"/>
      <c r="AF10" s="14"/>
      <c r="AG10" s="12"/>
      <c r="AH10" s="156">
        <f>W10</f>
        <v>40</v>
      </c>
      <c r="AI10" s="211">
        <f>X10</f>
        <v>40</v>
      </c>
      <c r="AJ10" s="153"/>
      <c r="AK10" s="14"/>
      <c r="AL10" s="14"/>
      <c r="AM10" s="147"/>
      <c r="AN10" s="158"/>
      <c r="AO10" s="147"/>
      <c r="AP10" s="13"/>
      <c r="AQ10" s="14"/>
      <c r="AR10" s="12"/>
      <c r="AS10" s="156">
        <f>AH10</f>
        <v>40</v>
      </c>
      <c r="AT10" s="211">
        <f>AI10</f>
        <v>40</v>
      </c>
      <c r="AU10" s="153"/>
      <c r="AV10" s="14"/>
      <c r="AW10" s="14"/>
      <c r="AX10" s="147"/>
      <c r="AY10" s="158"/>
      <c r="AZ10" s="147"/>
      <c r="BA10" s="13"/>
      <c r="BB10" s="14"/>
      <c r="BC10" s="12"/>
      <c r="BD10" s="156">
        <f>AS10</f>
        <v>40</v>
      </c>
      <c r="BE10" s="211">
        <f>AT10</f>
        <v>40</v>
      </c>
      <c r="BF10" s="153"/>
      <c r="BG10" s="14"/>
      <c r="BH10" s="14"/>
      <c r="BI10" s="147"/>
      <c r="BJ10" s="158"/>
      <c r="BK10" s="147"/>
      <c r="BL10" s="13"/>
      <c r="BM10" s="14"/>
      <c r="BN10" s="12"/>
      <c r="BO10" s="156">
        <f>BD10</f>
        <v>40</v>
      </c>
      <c r="BP10" s="211">
        <f>BE10</f>
        <v>40</v>
      </c>
      <c r="BQ10" s="153"/>
      <c r="BR10" s="14"/>
      <c r="BS10" s="14"/>
      <c r="BT10" s="147"/>
      <c r="BU10" s="158"/>
      <c r="BV10" s="147"/>
      <c r="BW10" s="13"/>
      <c r="BX10" s="14"/>
      <c r="BY10" s="12"/>
      <c r="BZ10" s="156">
        <f>BO10</f>
        <v>40</v>
      </c>
      <c r="CA10" s="211">
        <f>BP10</f>
        <v>40</v>
      </c>
      <c r="CB10" s="153"/>
      <c r="CC10" s="14"/>
      <c r="CD10" s="14"/>
      <c r="CE10" s="147"/>
      <c r="CF10" s="158"/>
      <c r="CG10" s="147"/>
      <c r="CH10" s="13"/>
      <c r="CI10" s="14"/>
      <c r="CJ10" s="12"/>
      <c r="CK10" s="156">
        <f>BZ10</f>
        <v>40</v>
      </c>
      <c r="CL10" s="211">
        <f>CA10</f>
        <v>40</v>
      </c>
      <c r="CM10" s="153"/>
      <c r="CN10" s="14"/>
      <c r="CO10" s="14"/>
      <c r="CP10" s="147"/>
      <c r="CQ10" s="158"/>
      <c r="CR10" s="147"/>
      <c r="CS10" s="13"/>
      <c r="CT10" s="14"/>
      <c r="CU10" s="12"/>
      <c r="CV10" s="156">
        <f>CK10</f>
        <v>40</v>
      </c>
      <c r="CW10" s="211">
        <f>CL10</f>
        <v>40</v>
      </c>
      <c r="CX10" s="153"/>
      <c r="CY10" s="14"/>
      <c r="CZ10" s="14"/>
      <c r="DA10" s="147"/>
      <c r="DB10" s="158"/>
      <c r="DC10" s="147"/>
      <c r="DD10" s="13"/>
      <c r="DE10" s="14"/>
      <c r="DF10" s="12"/>
      <c r="DG10" s="156">
        <f>CV10</f>
        <v>40</v>
      </c>
    </row>
    <row r="11" spans="1:111" s="102" customFormat="1" ht="16.5" customHeight="1" hidden="1" thickBot="1">
      <c r="A11" s="375"/>
      <c r="B11" s="211">
        <f>'Протокол взвешивания'!B16</f>
        <v>45</v>
      </c>
      <c r="C11" s="153"/>
      <c r="D11" s="14"/>
      <c r="E11" s="14"/>
      <c r="F11" s="150"/>
      <c r="G11" s="158"/>
      <c r="H11" s="148"/>
      <c r="I11" s="13"/>
      <c r="J11" s="14"/>
      <c r="K11" s="12"/>
      <c r="L11" s="156">
        <f aca="true" t="shared" si="0" ref="L11:L18">B11</f>
        <v>45</v>
      </c>
      <c r="M11" s="211">
        <f aca="true" t="shared" si="1" ref="M11:M19">B11</f>
        <v>45</v>
      </c>
      <c r="N11" s="153"/>
      <c r="O11" s="14"/>
      <c r="P11" s="14"/>
      <c r="Q11" s="150"/>
      <c r="R11" s="158"/>
      <c r="S11" s="148"/>
      <c r="T11" s="13"/>
      <c r="U11" s="14"/>
      <c r="V11" s="12"/>
      <c r="W11" s="156">
        <f aca="true" t="shared" si="2" ref="W11:X19">L11</f>
        <v>45</v>
      </c>
      <c r="X11" s="211">
        <f t="shared" si="2"/>
        <v>45</v>
      </c>
      <c r="Y11" s="153"/>
      <c r="Z11" s="14"/>
      <c r="AA11" s="14"/>
      <c r="AB11" s="150"/>
      <c r="AC11" s="158"/>
      <c r="AD11" s="148"/>
      <c r="AE11" s="13"/>
      <c r="AF11" s="14"/>
      <c r="AG11" s="12"/>
      <c r="AH11" s="156">
        <f aca="true" t="shared" si="3" ref="AH11:AI19">W11</f>
        <v>45</v>
      </c>
      <c r="AI11" s="211">
        <f t="shared" si="3"/>
        <v>45</v>
      </c>
      <c r="AJ11" s="153"/>
      <c r="AK11" s="14"/>
      <c r="AL11" s="14"/>
      <c r="AM11" s="150"/>
      <c r="AN11" s="158"/>
      <c r="AO11" s="148"/>
      <c r="AP11" s="13"/>
      <c r="AQ11" s="14"/>
      <c r="AR11" s="12"/>
      <c r="AS11" s="156">
        <f aca="true" t="shared" si="4" ref="AS11:AT19">AH11</f>
        <v>45</v>
      </c>
      <c r="AT11" s="211">
        <f t="shared" si="4"/>
        <v>45</v>
      </c>
      <c r="AU11" s="153"/>
      <c r="AV11" s="14"/>
      <c r="AW11" s="14"/>
      <c r="AX11" s="150"/>
      <c r="AY11" s="158"/>
      <c r="AZ11" s="148"/>
      <c r="BA11" s="13"/>
      <c r="BB11" s="14"/>
      <c r="BC11" s="12"/>
      <c r="BD11" s="156">
        <f aca="true" t="shared" si="5" ref="BD11:BE19">AS11</f>
        <v>45</v>
      </c>
      <c r="BE11" s="211">
        <f t="shared" si="5"/>
        <v>45</v>
      </c>
      <c r="BF11" s="153"/>
      <c r="BG11" s="14"/>
      <c r="BH11" s="14"/>
      <c r="BI11" s="150"/>
      <c r="BJ11" s="158"/>
      <c r="BK11" s="148"/>
      <c r="BL11" s="13"/>
      <c r="BM11" s="14"/>
      <c r="BN11" s="12"/>
      <c r="BO11" s="156">
        <f aca="true" t="shared" si="6" ref="BO11:BP19">BD11</f>
        <v>45</v>
      </c>
      <c r="BP11" s="211">
        <f t="shared" si="6"/>
        <v>45</v>
      </c>
      <c r="BQ11" s="153"/>
      <c r="BR11" s="14"/>
      <c r="BS11" s="14"/>
      <c r="BT11" s="150"/>
      <c r="BU11" s="158"/>
      <c r="BV11" s="148"/>
      <c r="BW11" s="13"/>
      <c r="BX11" s="14"/>
      <c r="BY11" s="12"/>
      <c r="BZ11" s="156">
        <f aca="true" t="shared" si="7" ref="BZ11:CA19">BO11</f>
        <v>45</v>
      </c>
      <c r="CA11" s="211">
        <f t="shared" si="7"/>
        <v>45</v>
      </c>
      <c r="CB11" s="153"/>
      <c r="CC11" s="14"/>
      <c r="CD11" s="14"/>
      <c r="CE11" s="150"/>
      <c r="CF11" s="158"/>
      <c r="CG11" s="148"/>
      <c r="CH11" s="13"/>
      <c r="CI11" s="14"/>
      <c r="CJ11" s="12"/>
      <c r="CK11" s="156">
        <f aca="true" t="shared" si="8" ref="CK11:CL19">BZ11</f>
        <v>45</v>
      </c>
      <c r="CL11" s="211">
        <f t="shared" si="8"/>
        <v>45</v>
      </c>
      <c r="CM11" s="153"/>
      <c r="CN11" s="14"/>
      <c r="CO11" s="14"/>
      <c r="CP11" s="150"/>
      <c r="CQ11" s="158"/>
      <c r="CR11" s="148"/>
      <c r="CS11" s="13"/>
      <c r="CT11" s="14"/>
      <c r="CU11" s="12"/>
      <c r="CV11" s="156">
        <f aca="true" t="shared" si="9" ref="CV11:CV19">CK11</f>
        <v>45</v>
      </c>
      <c r="CW11" s="211">
        <f aca="true" t="shared" si="10" ref="CW11:CW18">CL11</f>
        <v>45</v>
      </c>
      <c r="CX11" s="153"/>
      <c r="CY11" s="14"/>
      <c r="CZ11" s="14"/>
      <c r="DA11" s="150"/>
      <c r="DB11" s="158"/>
      <c r="DC11" s="148"/>
      <c r="DD11" s="13"/>
      <c r="DE11" s="14"/>
      <c r="DF11" s="12"/>
      <c r="DG11" s="156">
        <f aca="true" t="shared" si="11" ref="DG11:DG19">CV11</f>
        <v>45</v>
      </c>
    </row>
    <row r="12" spans="1:111" s="102" customFormat="1" ht="16.5" customHeight="1" hidden="1" thickBot="1">
      <c r="A12" s="375"/>
      <c r="B12" s="211">
        <f>'Протокол взвешивания'!B17</f>
        <v>48</v>
      </c>
      <c r="C12" s="153"/>
      <c r="D12" s="14"/>
      <c r="E12" s="14"/>
      <c r="F12" s="150"/>
      <c r="G12" s="158"/>
      <c r="H12" s="148"/>
      <c r="I12" s="13"/>
      <c r="J12" s="14"/>
      <c r="K12" s="12"/>
      <c r="L12" s="156">
        <f t="shared" si="0"/>
        <v>48</v>
      </c>
      <c r="M12" s="211">
        <f t="shared" si="1"/>
        <v>48</v>
      </c>
      <c r="N12" s="153"/>
      <c r="O12" s="14"/>
      <c r="P12" s="14"/>
      <c r="Q12" s="150"/>
      <c r="R12" s="158"/>
      <c r="S12" s="148"/>
      <c r="T12" s="13"/>
      <c r="U12" s="14"/>
      <c r="V12" s="12"/>
      <c r="W12" s="156">
        <f t="shared" si="2"/>
        <v>48</v>
      </c>
      <c r="X12" s="211">
        <f t="shared" si="2"/>
        <v>48</v>
      </c>
      <c r="Y12" s="153"/>
      <c r="Z12" s="14"/>
      <c r="AA12" s="14"/>
      <c r="AB12" s="150"/>
      <c r="AC12" s="158"/>
      <c r="AD12" s="148"/>
      <c r="AE12" s="13"/>
      <c r="AF12" s="14"/>
      <c r="AG12" s="12"/>
      <c r="AH12" s="156">
        <f t="shared" si="3"/>
        <v>48</v>
      </c>
      <c r="AI12" s="211">
        <f t="shared" si="3"/>
        <v>48</v>
      </c>
      <c r="AJ12" s="153"/>
      <c r="AK12" s="14"/>
      <c r="AL12" s="14"/>
      <c r="AM12" s="150"/>
      <c r="AN12" s="158"/>
      <c r="AO12" s="148"/>
      <c r="AP12" s="13"/>
      <c r="AQ12" s="14"/>
      <c r="AR12" s="12"/>
      <c r="AS12" s="156">
        <f t="shared" si="4"/>
        <v>48</v>
      </c>
      <c r="AT12" s="211">
        <f t="shared" si="4"/>
        <v>48</v>
      </c>
      <c r="AU12" s="153"/>
      <c r="AV12" s="14"/>
      <c r="AW12" s="14"/>
      <c r="AX12" s="150"/>
      <c r="AY12" s="158"/>
      <c r="AZ12" s="148"/>
      <c r="BA12" s="13"/>
      <c r="BB12" s="14"/>
      <c r="BC12" s="12"/>
      <c r="BD12" s="156">
        <f t="shared" si="5"/>
        <v>48</v>
      </c>
      <c r="BE12" s="211">
        <f t="shared" si="5"/>
        <v>48</v>
      </c>
      <c r="BF12" s="153"/>
      <c r="BG12" s="14"/>
      <c r="BH12" s="14"/>
      <c r="BI12" s="150"/>
      <c r="BJ12" s="158"/>
      <c r="BK12" s="148"/>
      <c r="BL12" s="13"/>
      <c r="BM12" s="14"/>
      <c r="BN12" s="12"/>
      <c r="BO12" s="156">
        <f t="shared" si="6"/>
        <v>48</v>
      </c>
      <c r="BP12" s="211">
        <f t="shared" si="6"/>
        <v>48</v>
      </c>
      <c r="BQ12" s="153"/>
      <c r="BR12" s="14"/>
      <c r="BS12" s="14"/>
      <c r="BT12" s="150"/>
      <c r="BU12" s="158"/>
      <c r="BV12" s="148"/>
      <c r="BW12" s="13"/>
      <c r="BX12" s="14"/>
      <c r="BY12" s="12"/>
      <c r="BZ12" s="156">
        <f t="shared" si="7"/>
        <v>48</v>
      </c>
      <c r="CA12" s="211">
        <f t="shared" si="7"/>
        <v>48</v>
      </c>
      <c r="CB12" s="153"/>
      <c r="CC12" s="14"/>
      <c r="CD12" s="14"/>
      <c r="CE12" s="150"/>
      <c r="CF12" s="158"/>
      <c r="CG12" s="148"/>
      <c r="CH12" s="13"/>
      <c r="CI12" s="14"/>
      <c r="CJ12" s="12"/>
      <c r="CK12" s="156">
        <f t="shared" si="8"/>
        <v>48</v>
      </c>
      <c r="CL12" s="211">
        <f t="shared" si="8"/>
        <v>48</v>
      </c>
      <c r="CM12" s="153"/>
      <c r="CN12" s="14"/>
      <c r="CO12" s="14"/>
      <c r="CP12" s="150"/>
      <c r="CQ12" s="158"/>
      <c r="CR12" s="148"/>
      <c r="CS12" s="13"/>
      <c r="CT12" s="14"/>
      <c r="CU12" s="12"/>
      <c r="CV12" s="156">
        <f t="shared" si="9"/>
        <v>48</v>
      </c>
      <c r="CW12" s="211">
        <f t="shared" si="10"/>
        <v>48</v>
      </c>
      <c r="CX12" s="153"/>
      <c r="CY12" s="14"/>
      <c r="CZ12" s="14"/>
      <c r="DA12" s="150"/>
      <c r="DB12" s="158"/>
      <c r="DC12" s="148"/>
      <c r="DD12" s="13"/>
      <c r="DE12" s="14"/>
      <c r="DF12" s="12"/>
      <c r="DG12" s="156">
        <f t="shared" si="11"/>
        <v>48</v>
      </c>
    </row>
    <row r="13" spans="1:111" s="102" customFormat="1" ht="16.5" customHeight="1" hidden="1" thickBot="1">
      <c r="A13" s="375"/>
      <c r="B13" s="211">
        <f>'Протокол взвешивания'!B18</f>
        <v>51</v>
      </c>
      <c r="C13" s="153"/>
      <c r="D13" s="14"/>
      <c r="E13" s="14"/>
      <c r="F13" s="150"/>
      <c r="G13" s="158"/>
      <c r="H13" s="148"/>
      <c r="I13" s="13"/>
      <c r="J13" s="14"/>
      <c r="K13" s="12"/>
      <c r="L13" s="156">
        <f t="shared" si="0"/>
        <v>51</v>
      </c>
      <c r="M13" s="211">
        <f t="shared" si="1"/>
        <v>51</v>
      </c>
      <c r="N13" s="153"/>
      <c r="O13" s="14"/>
      <c r="P13" s="14"/>
      <c r="Q13" s="150"/>
      <c r="R13" s="158"/>
      <c r="S13" s="148"/>
      <c r="T13" s="13"/>
      <c r="U13" s="14"/>
      <c r="V13" s="12"/>
      <c r="W13" s="156">
        <f t="shared" si="2"/>
        <v>51</v>
      </c>
      <c r="X13" s="211">
        <f t="shared" si="2"/>
        <v>51</v>
      </c>
      <c r="Y13" s="153"/>
      <c r="Z13" s="14"/>
      <c r="AA13" s="14"/>
      <c r="AB13" s="150"/>
      <c r="AC13" s="158"/>
      <c r="AD13" s="148"/>
      <c r="AE13" s="13"/>
      <c r="AF13" s="14"/>
      <c r="AG13" s="12"/>
      <c r="AH13" s="156">
        <f t="shared" si="3"/>
        <v>51</v>
      </c>
      <c r="AI13" s="211">
        <f t="shared" si="3"/>
        <v>51</v>
      </c>
      <c r="AJ13" s="153"/>
      <c r="AK13" s="14"/>
      <c r="AL13" s="14"/>
      <c r="AM13" s="150"/>
      <c r="AN13" s="158"/>
      <c r="AO13" s="148"/>
      <c r="AP13" s="13"/>
      <c r="AQ13" s="14"/>
      <c r="AR13" s="12"/>
      <c r="AS13" s="156">
        <f t="shared" si="4"/>
        <v>51</v>
      </c>
      <c r="AT13" s="211">
        <f t="shared" si="4"/>
        <v>51</v>
      </c>
      <c r="AU13" s="153"/>
      <c r="AV13" s="14"/>
      <c r="AW13" s="14"/>
      <c r="AX13" s="150"/>
      <c r="AY13" s="158"/>
      <c r="AZ13" s="148"/>
      <c r="BA13" s="13"/>
      <c r="BB13" s="14"/>
      <c r="BC13" s="12"/>
      <c r="BD13" s="156">
        <f t="shared" si="5"/>
        <v>51</v>
      </c>
      <c r="BE13" s="211">
        <f t="shared" si="5"/>
        <v>51</v>
      </c>
      <c r="BF13" s="153"/>
      <c r="BG13" s="14"/>
      <c r="BH13" s="14"/>
      <c r="BI13" s="150"/>
      <c r="BJ13" s="158"/>
      <c r="BK13" s="148"/>
      <c r="BL13" s="13"/>
      <c r="BM13" s="14"/>
      <c r="BN13" s="12"/>
      <c r="BO13" s="156">
        <f t="shared" si="6"/>
        <v>51</v>
      </c>
      <c r="BP13" s="211">
        <f t="shared" si="6"/>
        <v>51</v>
      </c>
      <c r="BQ13" s="153"/>
      <c r="BR13" s="14"/>
      <c r="BS13" s="14"/>
      <c r="BT13" s="150"/>
      <c r="BU13" s="158"/>
      <c r="BV13" s="148"/>
      <c r="BW13" s="13"/>
      <c r="BX13" s="14"/>
      <c r="BY13" s="12"/>
      <c r="BZ13" s="156">
        <f t="shared" si="7"/>
        <v>51</v>
      </c>
      <c r="CA13" s="211">
        <f t="shared" si="7"/>
        <v>51</v>
      </c>
      <c r="CB13" s="153"/>
      <c r="CC13" s="14"/>
      <c r="CD13" s="14"/>
      <c r="CE13" s="150"/>
      <c r="CF13" s="158"/>
      <c r="CG13" s="148"/>
      <c r="CH13" s="13"/>
      <c r="CI13" s="14"/>
      <c r="CJ13" s="12"/>
      <c r="CK13" s="156">
        <f t="shared" si="8"/>
        <v>51</v>
      </c>
      <c r="CL13" s="211">
        <f t="shared" si="8"/>
        <v>51</v>
      </c>
      <c r="CM13" s="153"/>
      <c r="CN13" s="14"/>
      <c r="CO13" s="14"/>
      <c r="CP13" s="150"/>
      <c r="CQ13" s="158"/>
      <c r="CR13" s="148"/>
      <c r="CS13" s="13"/>
      <c r="CT13" s="14"/>
      <c r="CU13" s="12"/>
      <c r="CV13" s="156">
        <f t="shared" si="9"/>
        <v>51</v>
      </c>
      <c r="CW13" s="211">
        <f t="shared" si="10"/>
        <v>51</v>
      </c>
      <c r="CX13" s="153"/>
      <c r="CY13" s="14"/>
      <c r="CZ13" s="14"/>
      <c r="DA13" s="150"/>
      <c r="DB13" s="158"/>
      <c r="DC13" s="148"/>
      <c r="DD13" s="13"/>
      <c r="DE13" s="14"/>
      <c r="DF13" s="12"/>
      <c r="DG13" s="156">
        <f t="shared" si="11"/>
        <v>51</v>
      </c>
    </row>
    <row r="14" spans="1:111" s="102" customFormat="1" ht="16.5" customHeight="1" hidden="1" thickBot="1">
      <c r="A14" s="375"/>
      <c r="B14" s="211">
        <f>'Протокол взвешивания'!B19</f>
        <v>55</v>
      </c>
      <c r="C14" s="153"/>
      <c r="D14" s="14"/>
      <c r="E14" s="14"/>
      <c r="F14" s="150"/>
      <c r="G14" s="158"/>
      <c r="H14" s="148"/>
      <c r="I14" s="13"/>
      <c r="J14" s="14"/>
      <c r="K14" s="12"/>
      <c r="L14" s="156">
        <f t="shared" si="0"/>
        <v>55</v>
      </c>
      <c r="M14" s="211">
        <f t="shared" si="1"/>
        <v>55</v>
      </c>
      <c r="N14" s="153"/>
      <c r="O14" s="14"/>
      <c r="P14" s="14"/>
      <c r="Q14" s="150"/>
      <c r="R14" s="158"/>
      <c r="S14" s="148"/>
      <c r="T14" s="13"/>
      <c r="U14" s="14"/>
      <c r="V14" s="12"/>
      <c r="W14" s="156">
        <f t="shared" si="2"/>
        <v>55</v>
      </c>
      <c r="X14" s="211">
        <f t="shared" si="2"/>
        <v>55</v>
      </c>
      <c r="Y14" s="153"/>
      <c r="Z14" s="14"/>
      <c r="AA14" s="14"/>
      <c r="AB14" s="150"/>
      <c r="AC14" s="158"/>
      <c r="AD14" s="148"/>
      <c r="AE14" s="13"/>
      <c r="AF14" s="14"/>
      <c r="AG14" s="12"/>
      <c r="AH14" s="156">
        <f t="shared" si="3"/>
        <v>55</v>
      </c>
      <c r="AI14" s="211">
        <f t="shared" si="3"/>
        <v>55</v>
      </c>
      <c r="AJ14" s="153"/>
      <c r="AK14" s="14"/>
      <c r="AL14" s="14"/>
      <c r="AM14" s="150"/>
      <c r="AN14" s="158"/>
      <c r="AO14" s="148"/>
      <c r="AP14" s="13"/>
      <c r="AQ14" s="14"/>
      <c r="AR14" s="12"/>
      <c r="AS14" s="156">
        <f t="shared" si="4"/>
        <v>55</v>
      </c>
      <c r="AT14" s="211">
        <f t="shared" si="4"/>
        <v>55</v>
      </c>
      <c r="AU14" s="153"/>
      <c r="AV14" s="14"/>
      <c r="AW14" s="14"/>
      <c r="AX14" s="150"/>
      <c r="AY14" s="158"/>
      <c r="AZ14" s="148"/>
      <c r="BA14" s="13"/>
      <c r="BB14" s="14"/>
      <c r="BC14" s="12"/>
      <c r="BD14" s="156">
        <f t="shared" si="5"/>
        <v>55</v>
      </c>
      <c r="BE14" s="211">
        <f t="shared" si="5"/>
        <v>55</v>
      </c>
      <c r="BF14" s="153"/>
      <c r="BG14" s="14"/>
      <c r="BH14" s="14"/>
      <c r="BI14" s="150"/>
      <c r="BJ14" s="158"/>
      <c r="BK14" s="148"/>
      <c r="BL14" s="13"/>
      <c r="BM14" s="14"/>
      <c r="BN14" s="12"/>
      <c r="BO14" s="156">
        <f t="shared" si="6"/>
        <v>55</v>
      </c>
      <c r="BP14" s="211">
        <f t="shared" si="6"/>
        <v>55</v>
      </c>
      <c r="BQ14" s="153"/>
      <c r="BR14" s="14"/>
      <c r="BS14" s="14"/>
      <c r="BT14" s="150"/>
      <c r="BU14" s="158"/>
      <c r="BV14" s="148"/>
      <c r="BW14" s="13"/>
      <c r="BX14" s="14"/>
      <c r="BY14" s="12"/>
      <c r="BZ14" s="156">
        <f t="shared" si="7"/>
        <v>55</v>
      </c>
      <c r="CA14" s="211">
        <f t="shared" si="7"/>
        <v>55</v>
      </c>
      <c r="CB14" s="153"/>
      <c r="CC14" s="14"/>
      <c r="CD14" s="14"/>
      <c r="CE14" s="150"/>
      <c r="CF14" s="158"/>
      <c r="CG14" s="148"/>
      <c r="CH14" s="13"/>
      <c r="CI14" s="14"/>
      <c r="CJ14" s="12"/>
      <c r="CK14" s="156">
        <f t="shared" si="8"/>
        <v>55</v>
      </c>
      <c r="CL14" s="211">
        <f t="shared" si="8"/>
        <v>55</v>
      </c>
      <c r="CM14" s="153"/>
      <c r="CN14" s="14"/>
      <c r="CO14" s="14"/>
      <c r="CP14" s="150"/>
      <c r="CQ14" s="158"/>
      <c r="CR14" s="148"/>
      <c r="CS14" s="13"/>
      <c r="CT14" s="14"/>
      <c r="CU14" s="12"/>
      <c r="CV14" s="156">
        <f t="shared" si="9"/>
        <v>55</v>
      </c>
      <c r="CW14" s="211">
        <f t="shared" si="10"/>
        <v>55</v>
      </c>
      <c r="CX14" s="153"/>
      <c r="CY14" s="14"/>
      <c r="CZ14" s="14"/>
      <c r="DA14" s="150"/>
      <c r="DB14" s="158"/>
      <c r="DC14" s="148"/>
      <c r="DD14" s="13"/>
      <c r="DE14" s="14"/>
      <c r="DF14" s="12"/>
      <c r="DG14" s="156">
        <f t="shared" si="11"/>
        <v>55</v>
      </c>
    </row>
    <row r="15" spans="1:111" s="102" customFormat="1" ht="16.5" customHeight="1" hidden="1" thickBot="1">
      <c r="A15" s="375"/>
      <c r="B15" s="211">
        <f>'Протокол взвешивания'!B20</f>
        <v>59</v>
      </c>
      <c r="C15" s="153"/>
      <c r="D15" s="14"/>
      <c r="E15" s="14"/>
      <c r="F15" s="150"/>
      <c r="G15" s="158"/>
      <c r="H15" s="148"/>
      <c r="I15" s="13"/>
      <c r="J15" s="14"/>
      <c r="K15" s="12"/>
      <c r="L15" s="156">
        <f t="shared" si="0"/>
        <v>59</v>
      </c>
      <c r="M15" s="211">
        <f t="shared" si="1"/>
        <v>59</v>
      </c>
      <c r="N15" s="153"/>
      <c r="O15" s="14"/>
      <c r="P15" s="14"/>
      <c r="Q15" s="150"/>
      <c r="R15" s="158"/>
      <c r="S15" s="148"/>
      <c r="T15" s="13"/>
      <c r="U15" s="14"/>
      <c r="V15" s="12"/>
      <c r="W15" s="156">
        <f t="shared" si="2"/>
        <v>59</v>
      </c>
      <c r="X15" s="211">
        <f t="shared" si="2"/>
        <v>59</v>
      </c>
      <c r="Y15" s="153"/>
      <c r="Z15" s="14"/>
      <c r="AA15" s="14"/>
      <c r="AB15" s="150"/>
      <c r="AC15" s="158"/>
      <c r="AD15" s="148"/>
      <c r="AE15" s="13"/>
      <c r="AF15" s="14"/>
      <c r="AG15" s="12"/>
      <c r="AH15" s="156">
        <f t="shared" si="3"/>
        <v>59</v>
      </c>
      <c r="AI15" s="211">
        <f t="shared" si="3"/>
        <v>59</v>
      </c>
      <c r="AJ15" s="153"/>
      <c r="AK15" s="14"/>
      <c r="AL15" s="14"/>
      <c r="AM15" s="150"/>
      <c r="AN15" s="158"/>
      <c r="AO15" s="148"/>
      <c r="AP15" s="13"/>
      <c r="AQ15" s="14"/>
      <c r="AR15" s="12"/>
      <c r="AS15" s="156">
        <f t="shared" si="4"/>
        <v>59</v>
      </c>
      <c r="AT15" s="211">
        <f t="shared" si="4"/>
        <v>59</v>
      </c>
      <c r="AU15" s="153"/>
      <c r="AV15" s="14"/>
      <c r="AW15" s="14"/>
      <c r="AX15" s="150"/>
      <c r="AY15" s="158"/>
      <c r="AZ15" s="148"/>
      <c r="BA15" s="13"/>
      <c r="BB15" s="14"/>
      <c r="BC15" s="12"/>
      <c r="BD15" s="156">
        <f t="shared" si="5"/>
        <v>59</v>
      </c>
      <c r="BE15" s="211">
        <f t="shared" si="5"/>
        <v>59</v>
      </c>
      <c r="BF15" s="153"/>
      <c r="BG15" s="14"/>
      <c r="BH15" s="14"/>
      <c r="BI15" s="150"/>
      <c r="BJ15" s="158"/>
      <c r="BK15" s="148"/>
      <c r="BL15" s="13"/>
      <c r="BM15" s="14"/>
      <c r="BN15" s="12"/>
      <c r="BO15" s="156">
        <f t="shared" si="6"/>
        <v>59</v>
      </c>
      <c r="BP15" s="211">
        <f t="shared" si="6"/>
        <v>59</v>
      </c>
      <c r="BQ15" s="153"/>
      <c r="BR15" s="14"/>
      <c r="BS15" s="14"/>
      <c r="BT15" s="150"/>
      <c r="BU15" s="158"/>
      <c r="BV15" s="148"/>
      <c r="BW15" s="13"/>
      <c r="BX15" s="14"/>
      <c r="BY15" s="12"/>
      <c r="BZ15" s="156">
        <f t="shared" si="7"/>
        <v>59</v>
      </c>
      <c r="CA15" s="211">
        <f t="shared" si="7"/>
        <v>59</v>
      </c>
      <c r="CB15" s="153"/>
      <c r="CC15" s="14"/>
      <c r="CD15" s="14"/>
      <c r="CE15" s="150"/>
      <c r="CF15" s="158"/>
      <c r="CG15" s="148"/>
      <c r="CH15" s="13"/>
      <c r="CI15" s="14"/>
      <c r="CJ15" s="12"/>
      <c r="CK15" s="156">
        <f t="shared" si="8"/>
        <v>59</v>
      </c>
      <c r="CL15" s="211">
        <f t="shared" si="8"/>
        <v>59</v>
      </c>
      <c r="CM15" s="153"/>
      <c r="CN15" s="14"/>
      <c r="CO15" s="14"/>
      <c r="CP15" s="150"/>
      <c r="CQ15" s="158"/>
      <c r="CR15" s="148"/>
      <c r="CS15" s="13"/>
      <c r="CT15" s="14"/>
      <c r="CU15" s="12"/>
      <c r="CV15" s="156">
        <f t="shared" si="9"/>
        <v>59</v>
      </c>
      <c r="CW15" s="211">
        <f t="shared" si="10"/>
        <v>59</v>
      </c>
      <c r="CX15" s="153"/>
      <c r="CY15" s="14"/>
      <c r="CZ15" s="14"/>
      <c r="DA15" s="150"/>
      <c r="DB15" s="158"/>
      <c r="DC15" s="148"/>
      <c r="DD15" s="13"/>
      <c r="DE15" s="14"/>
      <c r="DF15" s="12"/>
      <c r="DG15" s="156">
        <f t="shared" si="11"/>
        <v>59</v>
      </c>
    </row>
    <row r="16" spans="1:111" s="102" customFormat="1" ht="16.5" customHeight="1" hidden="1" thickBot="1">
      <c r="A16" s="375"/>
      <c r="B16" s="211">
        <f>'Протокол взвешивания'!B21</f>
        <v>63</v>
      </c>
      <c r="C16" s="153"/>
      <c r="D16" s="14"/>
      <c r="E16" s="14"/>
      <c r="F16" s="150"/>
      <c r="G16" s="158"/>
      <c r="H16" s="148"/>
      <c r="I16" s="13"/>
      <c r="J16" s="14"/>
      <c r="K16" s="12"/>
      <c r="L16" s="156">
        <f t="shared" si="0"/>
        <v>63</v>
      </c>
      <c r="M16" s="211">
        <f t="shared" si="1"/>
        <v>63</v>
      </c>
      <c r="N16" s="153"/>
      <c r="O16" s="14"/>
      <c r="P16" s="14"/>
      <c r="Q16" s="150"/>
      <c r="R16" s="158"/>
      <c r="S16" s="148"/>
      <c r="T16" s="13"/>
      <c r="U16" s="14"/>
      <c r="V16" s="12"/>
      <c r="W16" s="156">
        <f t="shared" si="2"/>
        <v>63</v>
      </c>
      <c r="X16" s="211">
        <f t="shared" si="2"/>
        <v>63</v>
      </c>
      <c r="Y16" s="153"/>
      <c r="Z16" s="14"/>
      <c r="AA16" s="14"/>
      <c r="AB16" s="150"/>
      <c r="AC16" s="158"/>
      <c r="AD16" s="148"/>
      <c r="AE16" s="13"/>
      <c r="AF16" s="14"/>
      <c r="AG16" s="12"/>
      <c r="AH16" s="156">
        <f t="shared" si="3"/>
        <v>63</v>
      </c>
      <c r="AI16" s="211">
        <f t="shared" si="3"/>
        <v>63</v>
      </c>
      <c r="AJ16" s="153"/>
      <c r="AK16" s="14"/>
      <c r="AL16" s="14"/>
      <c r="AM16" s="150"/>
      <c r="AN16" s="158"/>
      <c r="AO16" s="148"/>
      <c r="AP16" s="13"/>
      <c r="AQ16" s="14"/>
      <c r="AR16" s="12"/>
      <c r="AS16" s="156">
        <f t="shared" si="4"/>
        <v>63</v>
      </c>
      <c r="AT16" s="211">
        <f t="shared" si="4"/>
        <v>63</v>
      </c>
      <c r="AU16" s="153"/>
      <c r="AV16" s="14"/>
      <c r="AW16" s="14"/>
      <c r="AX16" s="150"/>
      <c r="AY16" s="158"/>
      <c r="AZ16" s="148"/>
      <c r="BA16" s="13"/>
      <c r="BB16" s="14"/>
      <c r="BC16" s="12"/>
      <c r="BD16" s="156">
        <f t="shared" si="5"/>
        <v>63</v>
      </c>
      <c r="BE16" s="211">
        <f t="shared" si="5"/>
        <v>63</v>
      </c>
      <c r="BF16" s="153"/>
      <c r="BG16" s="14"/>
      <c r="BH16" s="14"/>
      <c r="BI16" s="150"/>
      <c r="BJ16" s="158"/>
      <c r="BK16" s="148"/>
      <c r="BL16" s="13"/>
      <c r="BM16" s="14"/>
      <c r="BN16" s="12"/>
      <c r="BO16" s="156">
        <f t="shared" si="6"/>
        <v>63</v>
      </c>
      <c r="BP16" s="211">
        <f t="shared" si="6"/>
        <v>63</v>
      </c>
      <c r="BQ16" s="153"/>
      <c r="BR16" s="14"/>
      <c r="BS16" s="14"/>
      <c r="BT16" s="150"/>
      <c r="BU16" s="158"/>
      <c r="BV16" s="148"/>
      <c r="BW16" s="13"/>
      <c r="BX16" s="14"/>
      <c r="BY16" s="12"/>
      <c r="BZ16" s="156">
        <f t="shared" si="7"/>
        <v>63</v>
      </c>
      <c r="CA16" s="211">
        <f t="shared" si="7"/>
        <v>63</v>
      </c>
      <c r="CB16" s="153"/>
      <c r="CC16" s="14"/>
      <c r="CD16" s="14"/>
      <c r="CE16" s="150"/>
      <c r="CF16" s="158"/>
      <c r="CG16" s="148"/>
      <c r="CH16" s="13"/>
      <c r="CI16" s="14"/>
      <c r="CJ16" s="12"/>
      <c r="CK16" s="156">
        <f t="shared" si="8"/>
        <v>63</v>
      </c>
      <c r="CL16" s="211">
        <f t="shared" si="8"/>
        <v>63</v>
      </c>
      <c r="CM16" s="153"/>
      <c r="CN16" s="14"/>
      <c r="CO16" s="14"/>
      <c r="CP16" s="150"/>
      <c r="CQ16" s="158"/>
      <c r="CR16" s="148"/>
      <c r="CS16" s="13"/>
      <c r="CT16" s="14"/>
      <c r="CU16" s="12"/>
      <c r="CV16" s="156">
        <f t="shared" si="9"/>
        <v>63</v>
      </c>
      <c r="CW16" s="211">
        <f t="shared" si="10"/>
        <v>63</v>
      </c>
      <c r="CX16" s="153"/>
      <c r="CY16" s="14"/>
      <c r="CZ16" s="14"/>
      <c r="DA16" s="150"/>
      <c r="DB16" s="158"/>
      <c r="DC16" s="148"/>
      <c r="DD16" s="13"/>
      <c r="DE16" s="14"/>
      <c r="DF16" s="12"/>
      <c r="DG16" s="156">
        <f t="shared" si="11"/>
        <v>63</v>
      </c>
    </row>
    <row r="17" spans="1:111" s="102" customFormat="1" ht="16.5" customHeight="1" hidden="1" thickBot="1">
      <c r="A17" s="375"/>
      <c r="B17" s="211">
        <f>'Протокол взвешивания'!B22</f>
        <v>68</v>
      </c>
      <c r="C17" s="153"/>
      <c r="D17" s="14"/>
      <c r="E17" s="14"/>
      <c r="F17" s="150"/>
      <c r="G17" s="158"/>
      <c r="H17" s="148"/>
      <c r="I17" s="13"/>
      <c r="J17" s="14"/>
      <c r="K17" s="12"/>
      <c r="L17" s="156">
        <f t="shared" si="0"/>
        <v>68</v>
      </c>
      <c r="M17" s="211">
        <f t="shared" si="1"/>
        <v>68</v>
      </c>
      <c r="N17" s="153"/>
      <c r="O17" s="14"/>
      <c r="P17" s="14"/>
      <c r="Q17" s="150"/>
      <c r="R17" s="158"/>
      <c r="S17" s="148"/>
      <c r="T17" s="13"/>
      <c r="U17" s="14"/>
      <c r="V17" s="12"/>
      <c r="W17" s="156">
        <f t="shared" si="2"/>
        <v>68</v>
      </c>
      <c r="X17" s="211">
        <f t="shared" si="2"/>
        <v>68</v>
      </c>
      <c r="Y17" s="153"/>
      <c r="Z17" s="14"/>
      <c r="AA17" s="14"/>
      <c r="AB17" s="150"/>
      <c r="AC17" s="158"/>
      <c r="AD17" s="148"/>
      <c r="AE17" s="13"/>
      <c r="AF17" s="14"/>
      <c r="AG17" s="12"/>
      <c r="AH17" s="156">
        <f t="shared" si="3"/>
        <v>68</v>
      </c>
      <c r="AI17" s="211">
        <f t="shared" si="3"/>
        <v>68</v>
      </c>
      <c r="AJ17" s="153"/>
      <c r="AK17" s="14"/>
      <c r="AL17" s="14"/>
      <c r="AM17" s="150"/>
      <c r="AN17" s="158"/>
      <c r="AO17" s="148"/>
      <c r="AP17" s="13"/>
      <c r="AQ17" s="14"/>
      <c r="AR17" s="12"/>
      <c r="AS17" s="156">
        <f t="shared" si="4"/>
        <v>68</v>
      </c>
      <c r="AT17" s="211">
        <f t="shared" si="4"/>
        <v>68</v>
      </c>
      <c r="AU17" s="153"/>
      <c r="AV17" s="14"/>
      <c r="AW17" s="14"/>
      <c r="AX17" s="150"/>
      <c r="AY17" s="158"/>
      <c r="AZ17" s="148"/>
      <c r="BA17" s="13"/>
      <c r="BB17" s="14"/>
      <c r="BC17" s="12"/>
      <c r="BD17" s="156">
        <f t="shared" si="5"/>
        <v>68</v>
      </c>
      <c r="BE17" s="211">
        <f t="shared" si="5"/>
        <v>68</v>
      </c>
      <c r="BF17" s="153"/>
      <c r="BG17" s="14"/>
      <c r="BH17" s="14"/>
      <c r="BI17" s="150"/>
      <c r="BJ17" s="158"/>
      <c r="BK17" s="148"/>
      <c r="BL17" s="13"/>
      <c r="BM17" s="14"/>
      <c r="BN17" s="12"/>
      <c r="BO17" s="156">
        <f t="shared" si="6"/>
        <v>68</v>
      </c>
      <c r="BP17" s="211">
        <f t="shared" si="6"/>
        <v>68</v>
      </c>
      <c r="BQ17" s="153"/>
      <c r="BR17" s="14"/>
      <c r="BS17" s="14"/>
      <c r="BT17" s="150"/>
      <c r="BU17" s="158"/>
      <c r="BV17" s="148"/>
      <c r="BW17" s="13"/>
      <c r="BX17" s="14"/>
      <c r="BY17" s="12"/>
      <c r="BZ17" s="156">
        <f t="shared" si="7"/>
        <v>68</v>
      </c>
      <c r="CA17" s="211">
        <f t="shared" si="7"/>
        <v>68</v>
      </c>
      <c r="CB17" s="153"/>
      <c r="CC17" s="14"/>
      <c r="CD17" s="14"/>
      <c r="CE17" s="150"/>
      <c r="CF17" s="158"/>
      <c r="CG17" s="148"/>
      <c r="CH17" s="13"/>
      <c r="CI17" s="14"/>
      <c r="CJ17" s="12"/>
      <c r="CK17" s="156">
        <f t="shared" si="8"/>
        <v>68</v>
      </c>
      <c r="CL17" s="211">
        <f t="shared" si="8"/>
        <v>68</v>
      </c>
      <c r="CM17" s="153"/>
      <c r="CN17" s="14"/>
      <c r="CO17" s="14"/>
      <c r="CP17" s="150"/>
      <c r="CQ17" s="158"/>
      <c r="CR17" s="148"/>
      <c r="CS17" s="13"/>
      <c r="CT17" s="14"/>
      <c r="CU17" s="12"/>
      <c r="CV17" s="156">
        <f t="shared" si="9"/>
        <v>68</v>
      </c>
      <c r="CW17" s="211">
        <f t="shared" si="10"/>
        <v>68</v>
      </c>
      <c r="CX17" s="153"/>
      <c r="CY17" s="14"/>
      <c r="CZ17" s="14"/>
      <c r="DA17" s="150"/>
      <c r="DB17" s="158"/>
      <c r="DC17" s="148"/>
      <c r="DD17" s="13"/>
      <c r="DE17" s="14"/>
      <c r="DF17" s="12"/>
      <c r="DG17" s="156">
        <f t="shared" si="11"/>
        <v>68</v>
      </c>
    </row>
    <row r="18" spans="1:111" s="102" customFormat="1" ht="16.5" customHeight="1" hidden="1" thickBot="1">
      <c r="A18" s="375"/>
      <c r="B18" s="212">
        <f>'Протокол взвешивания'!B23</f>
        <v>73</v>
      </c>
      <c r="C18" s="155"/>
      <c r="D18" s="132"/>
      <c r="E18" s="133"/>
      <c r="F18" s="229"/>
      <c r="G18" s="159"/>
      <c r="H18" s="229"/>
      <c r="I18" s="13"/>
      <c r="J18" s="14"/>
      <c r="K18" s="12"/>
      <c r="L18" s="157">
        <f t="shared" si="0"/>
        <v>73</v>
      </c>
      <c r="M18" s="212">
        <f t="shared" si="1"/>
        <v>73</v>
      </c>
      <c r="N18" s="155"/>
      <c r="O18" s="132"/>
      <c r="P18" s="133"/>
      <c r="Q18" s="229"/>
      <c r="R18" s="159"/>
      <c r="S18" s="229"/>
      <c r="T18" s="13"/>
      <c r="U18" s="14"/>
      <c r="V18" s="12"/>
      <c r="W18" s="157">
        <f>L18</f>
        <v>73</v>
      </c>
      <c r="X18" s="212">
        <f t="shared" si="2"/>
        <v>73</v>
      </c>
      <c r="Y18" s="155"/>
      <c r="Z18" s="132"/>
      <c r="AA18" s="133"/>
      <c r="AB18" s="229"/>
      <c r="AC18" s="159"/>
      <c r="AD18" s="229"/>
      <c r="AE18" s="13"/>
      <c r="AF18" s="14"/>
      <c r="AG18" s="12"/>
      <c r="AH18" s="157">
        <f t="shared" si="3"/>
        <v>73</v>
      </c>
      <c r="AI18" s="212">
        <f t="shared" si="3"/>
        <v>73</v>
      </c>
      <c r="AJ18" s="155"/>
      <c r="AK18" s="132"/>
      <c r="AL18" s="133"/>
      <c r="AM18" s="229"/>
      <c r="AN18" s="159"/>
      <c r="AO18" s="229"/>
      <c r="AP18" s="13"/>
      <c r="AQ18" s="14"/>
      <c r="AR18" s="12"/>
      <c r="AS18" s="157">
        <f t="shared" si="4"/>
        <v>73</v>
      </c>
      <c r="AT18" s="212">
        <f t="shared" si="4"/>
        <v>73</v>
      </c>
      <c r="AU18" s="155"/>
      <c r="AV18" s="132"/>
      <c r="AW18" s="133"/>
      <c r="AX18" s="229"/>
      <c r="AY18" s="159"/>
      <c r="AZ18" s="229"/>
      <c r="BA18" s="13"/>
      <c r="BB18" s="14"/>
      <c r="BC18" s="12"/>
      <c r="BD18" s="157">
        <f t="shared" si="5"/>
        <v>73</v>
      </c>
      <c r="BE18" s="212">
        <f t="shared" si="5"/>
        <v>73</v>
      </c>
      <c r="BF18" s="155"/>
      <c r="BG18" s="132"/>
      <c r="BH18" s="133"/>
      <c r="BI18" s="229"/>
      <c r="BJ18" s="159"/>
      <c r="BK18" s="229"/>
      <c r="BL18" s="13"/>
      <c r="BM18" s="14"/>
      <c r="BN18" s="12"/>
      <c r="BO18" s="157">
        <f t="shared" si="6"/>
        <v>73</v>
      </c>
      <c r="BP18" s="212">
        <f t="shared" si="6"/>
        <v>73</v>
      </c>
      <c r="BQ18" s="155"/>
      <c r="BR18" s="132"/>
      <c r="BS18" s="133"/>
      <c r="BT18" s="229"/>
      <c r="BU18" s="159"/>
      <c r="BV18" s="229"/>
      <c r="BW18" s="13"/>
      <c r="BX18" s="14"/>
      <c r="BY18" s="12"/>
      <c r="BZ18" s="157">
        <f t="shared" si="7"/>
        <v>73</v>
      </c>
      <c r="CA18" s="212">
        <f t="shared" si="7"/>
        <v>73</v>
      </c>
      <c r="CB18" s="155"/>
      <c r="CC18" s="132"/>
      <c r="CD18" s="133"/>
      <c r="CE18" s="229"/>
      <c r="CF18" s="159"/>
      <c r="CG18" s="229"/>
      <c r="CH18" s="13"/>
      <c r="CI18" s="14"/>
      <c r="CJ18" s="12"/>
      <c r="CK18" s="157">
        <f t="shared" si="8"/>
        <v>73</v>
      </c>
      <c r="CL18" s="212">
        <f t="shared" si="8"/>
        <v>73</v>
      </c>
      <c r="CM18" s="155"/>
      <c r="CN18" s="132"/>
      <c r="CO18" s="133"/>
      <c r="CP18" s="229"/>
      <c r="CQ18" s="159"/>
      <c r="CR18" s="229"/>
      <c r="CS18" s="13"/>
      <c r="CT18" s="14"/>
      <c r="CU18" s="12"/>
      <c r="CV18" s="157">
        <f t="shared" si="9"/>
        <v>73</v>
      </c>
      <c r="CW18" s="212">
        <f t="shared" si="10"/>
        <v>73</v>
      </c>
      <c r="CX18" s="155"/>
      <c r="CY18" s="132"/>
      <c r="CZ18" s="133"/>
      <c r="DA18" s="229"/>
      <c r="DB18" s="159"/>
      <c r="DC18" s="229"/>
      <c r="DD18" s="13"/>
      <c r="DE18" s="14"/>
      <c r="DF18" s="12"/>
      <c r="DG18" s="157">
        <f t="shared" si="11"/>
        <v>73</v>
      </c>
    </row>
    <row r="19" spans="1:111" s="102" customFormat="1" ht="16.5" customHeight="1" hidden="1" thickBot="1">
      <c r="A19" s="375"/>
      <c r="B19" s="212" t="str">
        <f>'Протокол взвешивания'!B25</f>
        <v>св.78</v>
      </c>
      <c r="C19" s="155"/>
      <c r="D19" s="132"/>
      <c r="E19" s="133"/>
      <c r="F19" s="151"/>
      <c r="G19" s="159"/>
      <c r="H19" s="149"/>
      <c r="I19" s="13"/>
      <c r="J19" s="14"/>
      <c r="K19" s="12"/>
      <c r="L19" s="213"/>
      <c r="M19" s="212" t="str">
        <f t="shared" si="1"/>
        <v>св.78</v>
      </c>
      <c r="N19" s="155"/>
      <c r="O19" s="132"/>
      <c r="P19" s="133"/>
      <c r="Q19" s="151"/>
      <c r="R19" s="159"/>
      <c r="S19" s="149"/>
      <c r="T19" s="13"/>
      <c r="U19" s="14"/>
      <c r="V19" s="12"/>
      <c r="W19" s="157">
        <f t="shared" si="2"/>
        <v>0</v>
      </c>
      <c r="X19" s="212"/>
      <c r="Y19" s="155"/>
      <c r="Z19" s="132"/>
      <c r="AA19" s="133"/>
      <c r="AB19" s="151"/>
      <c r="AC19" s="159"/>
      <c r="AD19" s="149"/>
      <c r="AE19" s="13"/>
      <c r="AF19" s="14"/>
      <c r="AG19" s="12"/>
      <c r="AH19" s="157">
        <f t="shared" si="3"/>
        <v>0</v>
      </c>
      <c r="AI19" s="212"/>
      <c r="AJ19" s="155"/>
      <c r="AK19" s="132"/>
      <c r="AL19" s="133"/>
      <c r="AM19" s="151"/>
      <c r="AN19" s="159"/>
      <c r="AO19" s="149"/>
      <c r="AP19" s="13"/>
      <c r="AQ19" s="14"/>
      <c r="AR19" s="12"/>
      <c r="AS19" s="157">
        <f t="shared" si="4"/>
        <v>0</v>
      </c>
      <c r="AT19" s="212"/>
      <c r="AU19" s="155"/>
      <c r="AV19" s="132"/>
      <c r="AW19" s="133"/>
      <c r="AX19" s="151"/>
      <c r="AY19" s="159"/>
      <c r="AZ19" s="149"/>
      <c r="BA19" s="13"/>
      <c r="BB19" s="14"/>
      <c r="BC19" s="12"/>
      <c r="BD19" s="157">
        <f t="shared" si="5"/>
        <v>0</v>
      </c>
      <c r="BE19" s="212"/>
      <c r="BF19" s="155"/>
      <c r="BG19" s="132"/>
      <c r="BH19" s="133"/>
      <c r="BI19" s="151"/>
      <c r="BJ19" s="159"/>
      <c r="BK19" s="149"/>
      <c r="BL19" s="13"/>
      <c r="BM19" s="14"/>
      <c r="BN19" s="12"/>
      <c r="BO19" s="157">
        <f t="shared" si="6"/>
        <v>0</v>
      </c>
      <c r="BP19" s="212"/>
      <c r="BQ19" s="155"/>
      <c r="BR19" s="132"/>
      <c r="BS19" s="133"/>
      <c r="BT19" s="151"/>
      <c r="BU19" s="159"/>
      <c r="BV19" s="149"/>
      <c r="BW19" s="13"/>
      <c r="BX19" s="14"/>
      <c r="BY19" s="12"/>
      <c r="BZ19" s="157">
        <f t="shared" si="7"/>
        <v>0</v>
      </c>
      <c r="CA19" s="212"/>
      <c r="CB19" s="155"/>
      <c r="CC19" s="132"/>
      <c r="CD19" s="133"/>
      <c r="CE19" s="151"/>
      <c r="CF19" s="159"/>
      <c r="CG19" s="149"/>
      <c r="CH19" s="13"/>
      <c r="CI19" s="14"/>
      <c r="CJ19" s="12"/>
      <c r="CK19" s="157">
        <f t="shared" si="8"/>
        <v>0</v>
      </c>
      <c r="CL19" s="212"/>
      <c r="CM19" s="155"/>
      <c r="CN19" s="132"/>
      <c r="CO19" s="133"/>
      <c r="CP19" s="151"/>
      <c r="CQ19" s="159"/>
      <c r="CR19" s="149"/>
      <c r="CS19" s="13"/>
      <c r="CT19" s="14"/>
      <c r="CU19" s="12"/>
      <c r="CV19" s="157">
        <f t="shared" si="9"/>
        <v>0</v>
      </c>
      <c r="CW19" s="212"/>
      <c r="CX19" s="155"/>
      <c r="CY19" s="132"/>
      <c r="CZ19" s="133"/>
      <c r="DA19" s="151"/>
      <c r="DB19" s="159"/>
      <c r="DC19" s="149"/>
      <c r="DD19" s="13"/>
      <c r="DE19" s="14"/>
      <c r="DF19" s="12"/>
      <c r="DG19" s="157">
        <f t="shared" si="11"/>
        <v>0</v>
      </c>
    </row>
    <row r="20" spans="1:110" s="102" customFormat="1" ht="12" customHeight="1" hidden="1" thickBot="1">
      <c r="A20" s="375"/>
      <c r="B20" s="15"/>
      <c r="C20" s="15"/>
      <c r="D20" s="99"/>
      <c r="E20" s="144" t="s">
        <v>36</v>
      </c>
      <c r="F20" s="145"/>
      <c r="G20" s="146"/>
      <c r="H20" s="145"/>
      <c r="I20" s="15"/>
      <c r="J20" s="99"/>
      <c r="K20" s="99"/>
      <c r="M20" s="15"/>
      <c r="N20" s="15"/>
      <c r="O20" s="99"/>
      <c r="P20" s="144" t="s">
        <v>36</v>
      </c>
      <c r="Q20" s="145"/>
      <c r="R20" s="146"/>
      <c r="S20" s="145"/>
      <c r="T20" s="15"/>
      <c r="U20" s="99"/>
      <c r="V20" s="99"/>
      <c r="X20" s="15"/>
      <c r="Y20" s="15"/>
      <c r="Z20" s="99"/>
      <c r="AA20" s="144" t="s">
        <v>36</v>
      </c>
      <c r="AB20" s="145"/>
      <c r="AC20" s="146"/>
      <c r="AD20" s="145"/>
      <c r="AE20" s="15"/>
      <c r="AF20" s="99"/>
      <c r="AG20" s="99"/>
      <c r="AI20" s="15"/>
      <c r="AJ20" s="15"/>
      <c r="AK20" s="99"/>
      <c r="AL20" s="144" t="s">
        <v>36</v>
      </c>
      <c r="AM20" s="145"/>
      <c r="AN20" s="146"/>
      <c r="AO20" s="145"/>
      <c r="AP20" s="15"/>
      <c r="AQ20" s="99"/>
      <c r="AR20" s="99"/>
      <c r="AT20" s="15"/>
      <c r="AU20" s="15"/>
      <c r="AV20" s="99"/>
      <c r="AW20" s="144" t="s">
        <v>36</v>
      </c>
      <c r="AX20" s="145"/>
      <c r="AY20" s="146"/>
      <c r="AZ20" s="145"/>
      <c r="BA20" s="15"/>
      <c r="BB20" s="99"/>
      <c r="BC20" s="99"/>
      <c r="BE20" s="15"/>
      <c r="BF20" s="15"/>
      <c r="BG20" s="99"/>
      <c r="BH20" s="144" t="s">
        <v>36</v>
      </c>
      <c r="BI20" s="145"/>
      <c r="BJ20" s="146"/>
      <c r="BK20" s="145"/>
      <c r="BL20" s="15"/>
      <c r="BM20" s="99"/>
      <c r="BN20" s="99"/>
      <c r="BP20" s="15"/>
      <c r="BQ20" s="15"/>
      <c r="BR20" s="99"/>
      <c r="BS20" s="144" t="s">
        <v>36</v>
      </c>
      <c r="BT20" s="145"/>
      <c r="BU20" s="146"/>
      <c r="BV20" s="145"/>
      <c r="BW20" s="15"/>
      <c r="BX20" s="99"/>
      <c r="BY20" s="99"/>
      <c r="CA20" s="15"/>
      <c r="CB20" s="15"/>
      <c r="CC20" s="99"/>
      <c r="CD20" s="144" t="s">
        <v>36</v>
      </c>
      <c r="CE20" s="145"/>
      <c r="CF20" s="146"/>
      <c r="CG20" s="145"/>
      <c r="CH20" s="15"/>
      <c r="CI20" s="99"/>
      <c r="CJ20" s="99"/>
      <c r="CL20" s="15"/>
      <c r="CM20" s="15"/>
      <c r="CN20" s="99"/>
      <c r="CO20" s="144" t="s">
        <v>36</v>
      </c>
      <c r="CP20" s="145"/>
      <c r="CQ20" s="146"/>
      <c r="CR20" s="145"/>
      <c r="CS20" s="15"/>
      <c r="CT20" s="99"/>
      <c r="CU20" s="99"/>
      <c r="CW20" s="15"/>
      <c r="CX20" s="15"/>
      <c r="CY20" s="99"/>
      <c r="CZ20" s="144" t="s">
        <v>36</v>
      </c>
      <c r="DA20" s="145"/>
      <c r="DB20" s="146"/>
      <c r="DC20" s="145"/>
      <c r="DD20" s="15"/>
      <c r="DE20" s="99"/>
      <c r="DF20" s="99"/>
    </row>
    <row r="21" spans="1:110" s="102" customFormat="1" ht="12.75" hidden="1">
      <c r="A21" s="375"/>
      <c r="B21" s="15"/>
      <c r="C21" s="15"/>
      <c r="D21" s="99"/>
      <c r="E21" s="99"/>
      <c r="F21" s="99"/>
      <c r="G21" s="99"/>
      <c r="H21" s="99"/>
      <c r="I21" s="15"/>
      <c r="J21" s="99"/>
      <c r="K21" s="99"/>
      <c r="M21" s="15"/>
      <c r="N21" s="15"/>
      <c r="O21" s="99"/>
      <c r="P21" s="99"/>
      <c r="Q21" s="99"/>
      <c r="R21" s="99"/>
      <c r="S21" s="99"/>
      <c r="T21" s="15"/>
      <c r="U21" s="99"/>
      <c r="V21" s="99"/>
      <c r="X21" s="15"/>
      <c r="Y21" s="15"/>
      <c r="Z21" s="99"/>
      <c r="AA21" s="99"/>
      <c r="AB21" s="99"/>
      <c r="AC21" s="99"/>
      <c r="AD21" s="99"/>
      <c r="AE21" s="15"/>
      <c r="AF21" s="99"/>
      <c r="AG21" s="99"/>
      <c r="AI21" s="15"/>
      <c r="AJ21" s="15"/>
      <c r="AK21" s="99"/>
      <c r="AL21" s="99"/>
      <c r="AM21" s="99"/>
      <c r="AN21" s="99"/>
      <c r="AO21" s="99"/>
      <c r="AP21" s="15"/>
      <c r="AQ21" s="99"/>
      <c r="AR21" s="99"/>
      <c r="AT21" s="15"/>
      <c r="AU21" s="15"/>
      <c r="AV21" s="99"/>
      <c r="AW21" s="99"/>
      <c r="AX21" s="99"/>
      <c r="AY21" s="99"/>
      <c r="AZ21" s="99"/>
      <c r="BA21" s="15"/>
      <c r="BB21" s="99"/>
      <c r="BC21" s="99"/>
      <c r="BE21" s="15"/>
      <c r="BF21" s="15"/>
      <c r="BG21" s="99"/>
      <c r="BH21" s="99"/>
      <c r="BI21" s="99"/>
      <c r="BJ21" s="99"/>
      <c r="BK21" s="99"/>
      <c r="BL21" s="15"/>
      <c r="BM21" s="99"/>
      <c r="BN21" s="99"/>
      <c r="BP21" s="15"/>
      <c r="BQ21" s="15"/>
      <c r="BR21" s="99"/>
      <c r="BS21" s="99"/>
      <c r="BT21" s="99"/>
      <c r="BU21" s="99"/>
      <c r="BV21" s="99"/>
      <c r="BW21" s="15"/>
      <c r="BX21" s="99"/>
      <c r="BY21" s="99"/>
      <c r="CA21" s="15"/>
      <c r="CB21" s="15"/>
      <c r="CC21" s="99"/>
      <c r="CD21" s="99"/>
      <c r="CE21" s="99"/>
      <c r="CF21" s="99"/>
      <c r="CG21" s="99"/>
      <c r="CH21" s="15"/>
      <c r="CI21" s="99"/>
      <c r="CJ21" s="99"/>
      <c r="CL21" s="15"/>
      <c r="CM21" s="15"/>
      <c r="CN21" s="99"/>
      <c r="CO21" s="99"/>
      <c r="CP21" s="99"/>
      <c r="CQ21" s="99"/>
      <c r="CR21" s="99"/>
      <c r="CS21" s="15"/>
      <c r="CT21" s="99"/>
      <c r="CU21" s="99"/>
      <c r="CW21" s="15"/>
      <c r="CX21" s="15"/>
      <c r="CY21" s="99"/>
      <c r="CZ21" s="99"/>
      <c r="DA21" s="99"/>
      <c r="DB21" s="99"/>
      <c r="DC21" s="99"/>
      <c r="DD21" s="15"/>
      <c r="DE21" s="99"/>
      <c r="DF21" s="99"/>
    </row>
    <row r="22" spans="1:110" s="102" customFormat="1" ht="12.75" hidden="1">
      <c r="A22" s="375"/>
      <c r="B22" s="15"/>
      <c r="C22" s="419" t="s">
        <v>37</v>
      </c>
      <c r="D22" s="419"/>
      <c r="E22" s="419"/>
      <c r="F22" s="419"/>
      <c r="G22" s="419"/>
      <c r="H22" s="419"/>
      <c r="I22" s="419"/>
      <c r="J22" s="419"/>
      <c r="K22" s="99"/>
      <c r="M22" s="15"/>
      <c r="N22" s="419" t="s">
        <v>37</v>
      </c>
      <c r="O22" s="419"/>
      <c r="P22" s="419"/>
      <c r="Q22" s="419"/>
      <c r="R22" s="419"/>
      <c r="S22" s="419"/>
      <c r="T22" s="419"/>
      <c r="U22" s="419"/>
      <c r="V22" s="99"/>
      <c r="X22" s="15"/>
      <c r="Y22" s="419" t="s">
        <v>37</v>
      </c>
      <c r="Z22" s="419"/>
      <c r="AA22" s="419"/>
      <c r="AB22" s="419"/>
      <c r="AC22" s="419"/>
      <c r="AD22" s="419"/>
      <c r="AE22" s="419"/>
      <c r="AF22" s="419"/>
      <c r="AG22" s="99"/>
      <c r="AI22" s="15"/>
      <c r="AJ22" s="419" t="s">
        <v>37</v>
      </c>
      <c r="AK22" s="419"/>
      <c r="AL22" s="419"/>
      <c r="AM22" s="419"/>
      <c r="AN22" s="419"/>
      <c r="AO22" s="419"/>
      <c r="AP22" s="419"/>
      <c r="AQ22" s="419"/>
      <c r="AR22" s="99"/>
      <c r="AT22" s="15"/>
      <c r="AU22" s="419" t="s">
        <v>37</v>
      </c>
      <c r="AV22" s="419"/>
      <c r="AW22" s="419"/>
      <c r="AX22" s="419"/>
      <c r="AY22" s="419"/>
      <c r="AZ22" s="419"/>
      <c r="BA22" s="419"/>
      <c r="BB22" s="419"/>
      <c r="BC22" s="99"/>
      <c r="BE22" s="15"/>
      <c r="BF22" s="419" t="s">
        <v>37</v>
      </c>
      <c r="BG22" s="419"/>
      <c r="BH22" s="419"/>
      <c r="BI22" s="419"/>
      <c r="BJ22" s="419"/>
      <c r="BK22" s="419"/>
      <c r="BL22" s="419"/>
      <c r="BM22" s="419"/>
      <c r="BN22" s="99"/>
      <c r="BP22" s="15"/>
      <c r="BQ22" s="419" t="s">
        <v>37</v>
      </c>
      <c r="BR22" s="419"/>
      <c r="BS22" s="419"/>
      <c r="BT22" s="419"/>
      <c r="BU22" s="419"/>
      <c r="BV22" s="419"/>
      <c r="BW22" s="419"/>
      <c r="BX22" s="419"/>
      <c r="BY22" s="99"/>
      <c r="CA22" s="15"/>
      <c r="CB22" s="419" t="s">
        <v>37</v>
      </c>
      <c r="CC22" s="419"/>
      <c r="CD22" s="419"/>
      <c r="CE22" s="419"/>
      <c r="CF22" s="419"/>
      <c r="CG22" s="419"/>
      <c r="CH22" s="419"/>
      <c r="CI22" s="419"/>
      <c r="CJ22" s="99"/>
      <c r="CL22" s="15"/>
      <c r="CM22" s="419" t="s">
        <v>37</v>
      </c>
      <c r="CN22" s="419"/>
      <c r="CO22" s="419"/>
      <c r="CP22" s="419"/>
      <c r="CQ22" s="419"/>
      <c r="CR22" s="419"/>
      <c r="CS22" s="419"/>
      <c r="CT22" s="419"/>
      <c r="CU22" s="99"/>
      <c r="CW22" s="15"/>
      <c r="CX22" s="419" t="s">
        <v>37</v>
      </c>
      <c r="CY22" s="419"/>
      <c r="CZ22" s="419"/>
      <c r="DA22" s="419"/>
      <c r="DB22" s="419"/>
      <c r="DC22" s="419"/>
      <c r="DD22" s="419"/>
      <c r="DE22" s="419"/>
      <c r="DF22" s="99"/>
    </row>
    <row r="23" spans="1:110" ht="15" hidden="1">
      <c r="A23" s="375"/>
      <c r="B23" s="15"/>
      <c r="C23" s="420" t="s">
        <v>38</v>
      </c>
      <c r="D23" s="421"/>
      <c r="E23" s="421"/>
      <c r="F23" s="99"/>
      <c r="G23" s="99"/>
      <c r="H23" s="99"/>
      <c r="I23" s="99"/>
      <c r="J23" s="99"/>
      <c r="K23" s="99"/>
      <c r="M23" s="15"/>
      <c r="N23" s="420" t="s">
        <v>38</v>
      </c>
      <c r="O23" s="421"/>
      <c r="P23" s="421"/>
      <c r="Q23" s="99"/>
      <c r="R23" s="99"/>
      <c r="S23" s="99"/>
      <c r="T23" s="99"/>
      <c r="U23" s="99"/>
      <c r="V23" s="99"/>
      <c r="X23" s="15"/>
      <c r="Y23" s="420" t="s">
        <v>38</v>
      </c>
      <c r="Z23" s="421"/>
      <c r="AA23" s="421"/>
      <c r="AB23" s="99"/>
      <c r="AC23" s="99"/>
      <c r="AD23" s="99"/>
      <c r="AE23" s="99"/>
      <c r="AF23" s="99"/>
      <c r="AG23" s="99"/>
      <c r="AI23" s="15"/>
      <c r="AJ23" s="420" t="s">
        <v>38</v>
      </c>
      <c r="AK23" s="421"/>
      <c r="AL23" s="421"/>
      <c r="AM23" s="99"/>
      <c r="AN23" s="99"/>
      <c r="AO23" s="99"/>
      <c r="AP23" s="99"/>
      <c r="AQ23" s="99"/>
      <c r="AR23" s="99"/>
      <c r="AT23" s="15"/>
      <c r="AU23" s="420" t="s">
        <v>38</v>
      </c>
      <c r="AV23" s="421"/>
      <c r="AW23" s="421"/>
      <c r="AX23" s="99"/>
      <c r="AY23" s="99"/>
      <c r="AZ23" s="99"/>
      <c r="BA23" s="99"/>
      <c r="BB23" s="99"/>
      <c r="BC23" s="99"/>
      <c r="BE23" s="15"/>
      <c r="BF23" s="420" t="s">
        <v>38</v>
      </c>
      <c r="BG23" s="421"/>
      <c r="BH23" s="421"/>
      <c r="BI23" s="99"/>
      <c r="BJ23" s="99"/>
      <c r="BK23" s="99"/>
      <c r="BL23" s="99"/>
      <c r="BM23" s="99"/>
      <c r="BN23" s="99"/>
      <c r="BP23" s="15"/>
      <c r="BQ23" s="420" t="s">
        <v>38</v>
      </c>
      <c r="BR23" s="421"/>
      <c r="BS23" s="421"/>
      <c r="BT23" s="99"/>
      <c r="BU23" s="99"/>
      <c r="BV23" s="99"/>
      <c r="BW23" s="99"/>
      <c r="BX23" s="99"/>
      <c r="BY23" s="99"/>
      <c r="CA23" s="15"/>
      <c r="CB23" s="420" t="s">
        <v>38</v>
      </c>
      <c r="CC23" s="421"/>
      <c r="CD23" s="421"/>
      <c r="CE23" s="99"/>
      <c r="CF23" s="99"/>
      <c r="CG23" s="99"/>
      <c r="CH23" s="99"/>
      <c r="CI23" s="99"/>
      <c r="CJ23" s="99"/>
      <c r="CL23" s="15"/>
      <c r="CM23" s="420" t="s">
        <v>38</v>
      </c>
      <c r="CN23" s="421"/>
      <c r="CO23" s="421"/>
      <c r="CP23" s="99"/>
      <c r="CQ23" s="99"/>
      <c r="CR23" s="99"/>
      <c r="CS23" s="99"/>
      <c r="CT23" s="99"/>
      <c r="CU23" s="99"/>
      <c r="CW23" s="15"/>
      <c r="CX23" s="420" t="s">
        <v>38</v>
      </c>
      <c r="CY23" s="421"/>
      <c r="CZ23" s="421"/>
      <c r="DA23" s="99"/>
      <c r="DB23" s="99"/>
      <c r="DC23" s="99"/>
      <c r="DD23" s="99"/>
      <c r="DE23" s="99"/>
      <c r="DF23" s="99"/>
    </row>
    <row r="24" spans="1:110" ht="15" hidden="1">
      <c r="A24" s="375"/>
      <c r="B24" s="15"/>
      <c r="C24" s="207"/>
      <c r="D24" s="67"/>
      <c r="E24" s="67"/>
      <c r="F24" s="99"/>
      <c r="G24" s="99"/>
      <c r="H24" s="99"/>
      <c r="I24" s="99"/>
      <c r="J24" s="99"/>
      <c r="K24" s="99"/>
      <c r="M24" s="15"/>
      <c r="N24" s="207"/>
      <c r="O24" s="67"/>
      <c r="P24" s="67"/>
      <c r="Q24" s="99"/>
      <c r="R24" s="99"/>
      <c r="S24" s="99"/>
      <c r="T24" s="99"/>
      <c r="U24" s="99"/>
      <c r="V24" s="99"/>
      <c r="X24" s="15"/>
      <c r="Y24" s="207"/>
      <c r="Z24" s="67"/>
      <c r="AA24" s="67"/>
      <c r="AB24" s="99"/>
      <c r="AC24" s="99"/>
      <c r="AD24" s="99"/>
      <c r="AE24" s="99"/>
      <c r="AF24" s="99"/>
      <c r="AG24" s="99"/>
      <c r="AI24" s="15"/>
      <c r="AJ24" s="207"/>
      <c r="AK24" s="67"/>
      <c r="AL24" s="67"/>
      <c r="AM24" s="99"/>
      <c r="AN24" s="99"/>
      <c r="AO24" s="99"/>
      <c r="AP24" s="99"/>
      <c r="AQ24" s="99"/>
      <c r="AR24" s="99"/>
      <c r="AT24" s="15"/>
      <c r="AU24" s="207"/>
      <c r="AV24" s="67"/>
      <c r="AW24" s="67"/>
      <c r="AX24" s="99"/>
      <c r="AY24" s="99"/>
      <c r="AZ24" s="99"/>
      <c r="BA24" s="99"/>
      <c r="BB24" s="99"/>
      <c r="BC24" s="99"/>
      <c r="BE24" s="15"/>
      <c r="BF24" s="207"/>
      <c r="BG24" s="67"/>
      <c r="BH24" s="67"/>
      <c r="BI24" s="99"/>
      <c r="BJ24" s="99"/>
      <c r="BK24" s="99"/>
      <c r="BL24" s="99"/>
      <c r="BM24" s="99"/>
      <c r="BN24" s="99"/>
      <c r="BP24" s="15"/>
      <c r="BQ24" s="207"/>
      <c r="BR24" s="67"/>
      <c r="BS24" s="67"/>
      <c r="BT24" s="99"/>
      <c r="BU24" s="99"/>
      <c r="BV24" s="99"/>
      <c r="BW24" s="99"/>
      <c r="BX24" s="99"/>
      <c r="BY24" s="99"/>
      <c r="CA24" s="15"/>
      <c r="CB24" s="207"/>
      <c r="CC24" s="67"/>
      <c r="CD24" s="67"/>
      <c r="CE24" s="99"/>
      <c r="CF24" s="99"/>
      <c r="CG24" s="99"/>
      <c r="CH24" s="99"/>
      <c r="CI24" s="99"/>
      <c r="CJ24" s="99"/>
      <c r="CL24" s="15"/>
      <c r="CM24" s="207"/>
      <c r="CN24" s="67"/>
      <c r="CO24" s="67"/>
      <c r="CP24" s="99"/>
      <c r="CQ24" s="99"/>
      <c r="CR24" s="99"/>
      <c r="CS24" s="99"/>
      <c r="CT24" s="99"/>
      <c r="CU24" s="99"/>
      <c r="CW24" s="15"/>
      <c r="CX24" s="207"/>
      <c r="CY24" s="67"/>
      <c r="CZ24" s="67"/>
      <c r="DA24" s="99"/>
      <c r="DB24" s="99"/>
      <c r="DC24" s="99"/>
      <c r="DD24" s="99"/>
      <c r="DE24" s="99"/>
      <c r="DF24" s="99"/>
    </row>
    <row r="25" spans="1:110" ht="15" hidden="1">
      <c r="A25" s="375"/>
      <c r="B25" s="15"/>
      <c r="C25" s="99" t="s">
        <v>39</v>
      </c>
      <c r="D25" s="422"/>
      <c r="E25" s="422"/>
      <c r="F25" s="99"/>
      <c r="G25" s="100"/>
      <c r="H25" s="99"/>
      <c r="I25" s="99"/>
      <c r="J25" s="99"/>
      <c r="K25" s="99"/>
      <c r="M25" s="15"/>
      <c r="N25" s="99" t="s">
        <v>39</v>
      </c>
      <c r="O25" s="422"/>
      <c r="P25" s="422"/>
      <c r="Q25" s="99"/>
      <c r="R25" s="100"/>
      <c r="S25" s="99"/>
      <c r="T25" s="99"/>
      <c r="U25" s="99"/>
      <c r="V25" s="99"/>
      <c r="X25" s="15"/>
      <c r="Y25" s="99" t="s">
        <v>39</v>
      </c>
      <c r="Z25" s="422"/>
      <c r="AA25" s="422"/>
      <c r="AB25" s="99"/>
      <c r="AC25" s="100"/>
      <c r="AD25" s="99"/>
      <c r="AE25" s="99"/>
      <c r="AF25" s="99"/>
      <c r="AG25" s="99"/>
      <c r="AI25" s="15"/>
      <c r="AJ25" s="99" t="s">
        <v>39</v>
      </c>
      <c r="AK25" s="422"/>
      <c r="AL25" s="422"/>
      <c r="AM25" s="99"/>
      <c r="AN25" s="100"/>
      <c r="AO25" s="99"/>
      <c r="AP25" s="99"/>
      <c r="AQ25" s="99"/>
      <c r="AR25" s="99"/>
      <c r="AT25" s="15"/>
      <c r="AU25" s="99" t="s">
        <v>39</v>
      </c>
      <c r="AV25" s="422"/>
      <c r="AW25" s="422"/>
      <c r="AX25" s="99"/>
      <c r="AY25" s="100"/>
      <c r="AZ25" s="99"/>
      <c r="BA25" s="99"/>
      <c r="BB25" s="99"/>
      <c r="BC25" s="99"/>
      <c r="BE25" s="15"/>
      <c r="BF25" s="99" t="s">
        <v>39</v>
      </c>
      <c r="BG25" s="422"/>
      <c r="BH25" s="422"/>
      <c r="BI25" s="99"/>
      <c r="BJ25" s="100"/>
      <c r="BK25" s="99"/>
      <c r="BL25" s="99"/>
      <c r="BM25" s="99"/>
      <c r="BN25" s="99"/>
      <c r="BP25" s="15"/>
      <c r="BQ25" s="99" t="s">
        <v>39</v>
      </c>
      <c r="BR25" s="422"/>
      <c r="BS25" s="422"/>
      <c r="BT25" s="99"/>
      <c r="BU25" s="100"/>
      <c r="BV25" s="99"/>
      <c r="BW25" s="99"/>
      <c r="BX25" s="99"/>
      <c r="BY25" s="99"/>
      <c r="CA25" s="15"/>
      <c r="CB25" s="99" t="s">
        <v>39</v>
      </c>
      <c r="CC25" s="422"/>
      <c r="CD25" s="422"/>
      <c r="CE25" s="99"/>
      <c r="CF25" s="100"/>
      <c r="CG25" s="99"/>
      <c r="CH25" s="99"/>
      <c r="CI25" s="99"/>
      <c r="CJ25" s="99"/>
      <c r="CL25" s="15"/>
      <c r="CM25" s="99" t="s">
        <v>39</v>
      </c>
      <c r="CN25" s="422"/>
      <c r="CO25" s="422"/>
      <c r="CP25" s="99"/>
      <c r="CQ25" s="100"/>
      <c r="CR25" s="99"/>
      <c r="CS25" s="99"/>
      <c r="CT25" s="99"/>
      <c r="CU25" s="99"/>
      <c r="CW25" s="15"/>
      <c r="CX25" s="99" t="s">
        <v>39</v>
      </c>
      <c r="CY25" s="422"/>
      <c r="CZ25" s="422"/>
      <c r="DA25" s="99"/>
      <c r="DB25" s="100"/>
      <c r="DC25" s="99"/>
      <c r="DD25" s="99"/>
      <c r="DE25" s="99"/>
      <c r="DF25" s="99"/>
    </row>
    <row r="26" spans="1:110" ht="15" hidden="1">
      <c r="A26" s="375"/>
      <c r="B26" s="15"/>
      <c r="C26" s="99"/>
      <c r="D26" s="376"/>
      <c r="E26" s="376"/>
      <c r="F26" s="99"/>
      <c r="G26" s="99"/>
      <c r="H26" s="99"/>
      <c r="I26" s="99"/>
      <c r="J26" s="99"/>
      <c r="K26" s="99"/>
      <c r="M26" s="15"/>
      <c r="N26" s="99"/>
      <c r="O26" s="99"/>
      <c r="P26" s="99"/>
      <c r="Q26" s="99"/>
      <c r="R26" s="99"/>
      <c r="S26" s="99"/>
      <c r="T26" s="99"/>
      <c r="U26" s="99"/>
      <c r="V26" s="99"/>
      <c r="X26" s="15"/>
      <c r="Y26" s="99"/>
      <c r="Z26" s="376"/>
      <c r="AA26" s="376"/>
      <c r="AB26" s="99"/>
      <c r="AC26" s="99"/>
      <c r="AD26" s="99"/>
      <c r="AE26" s="99"/>
      <c r="AF26" s="99"/>
      <c r="AG26" s="99"/>
      <c r="AI26" s="15"/>
      <c r="AJ26" s="99"/>
      <c r="AK26" s="99"/>
      <c r="AL26" s="99"/>
      <c r="AM26" s="99"/>
      <c r="AN26" s="99"/>
      <c r="AO26" s="99"/>
      <c r="AP26" s="99"/>
      <c r="AQ26" s="99"/>
      <c r="AR26" s="99"/>
      <c r="AT26" s="15"/>
      <c r="AU26" s="99"/>
      <c r="AV26" s="376"/>
      <c r="AW26" s="376"/>
      <c r="AX26" s="99"/>
      <c r="AY26" s="99"/>
      <c r="AZ26" s="99"/>
      <c r="BA26" s="99"/>
      <c r="BB26" s="99"/>
      <c r="BC26" s="99"/>
      <c r="BE26" s="15"/>
      <c r="BF26" s="99"/>
      <c r="BG26" s="99"/>
      <c r="BH26" s="99"/>
      <c r="BI26" s="99"/>
      <c r="BJ26" s="99"/>
      <c r="BK26" s="99"/>
      <c r="BL26" s="99"/>
      <c r="BM26" s="99"/>
      <c r="BN26" s="99"/>
      <c r="BP26" s="15"/>
      <c r="BQ26" s="99"/>
      <c r="BR26" s="99"/>
      <c r="BS26" s="99"/>
      <c r="BT26" s="99"/>
      <c r="BU26" s="99"/>
      <c r="BV26" s="99"/>
      <c r="BW26" s="99"/>
      <c r="BX26" s="99"/>
      <c r="BY26" s="99"/>
      <c r="CA26" s="15"/>
      <c r="CB26" s="99"/>
      <c r="CC26" s="99"/>
      <c r="CD26" s="99"/>
      <c r="CE26" s="99"/>
      <c r="CF26" s="99"/>
      <c r="CG26" s="99"/>
      <c r="CH26" s="99"/>
      <c r="CI26" s="99"/>
      <c r="CJ26" s="99"/>
      <c r="CL26" s="15"/>
      <c r="CM26" s="99"/>
      <c r="CN26" s="99"/>
      <c r="CO26" s="99"/>
      <c r="CP26" s="99"/>
      <c r="CQ26" s="99"/>
      <c r="CR26" s="99"/>
      <c r="CS26" s="99"/>
      <c r="CT26" s="99"/>
      <c r="CU26" s="99"/>
      <c r="CW26" s="15"/>
      <c r="CX26" s="99"/>
      <c r="CY26" s="99"/>
      <c r="CZ26" s="99"/>
      <c r="DA26" s="99"/>
      <c r="DB26" s="99"/>
      <c r="DC26" s="99"/>
      <c r="DD26" s="99"/>
      <c r="DE26" s="99"/>
      <c r="DF26" s="99"/>
    </row>
    <row r="27" spans="1:110" ht="15" customHeight="1" hidden="1">
      <c r="A27" s="375"/>
      <c r="B27" s="15"/>
      <c r="C27" s="95" t="s">
        <v>41</v>
      </c>
      <c r="D27" s="423" t="str">
        <f>Рабочая!D17</f>
        <v>судья МК      Мельников А.Н.</v>
      </c>
      <c r="E27" s="423"/>
      <c r="F27" s="423"/>
      <c r="G27" s="92"/>
      <c r="H27" s="92"/>
      <c r="I27" s="93"/>
      <c r="J27" s="94"/>
      <c r="K27" s="94"/>
      <c r="M27" s="15"/>
      <c r="N27" s="95" t="s">
        <v>41</v>
      </c>
      <c r="O27" s="423" t="str">
        <f>D27</f>
        <v>судья МК      Мельников А.Н.</v>
      </c>
      <c r="P27" s="423"/>
      <c r="Q27" s="423"/>
      <c r="R27" s="92"/>
      <c r="S27" s="92"/>
      <c r="T27" s="93"/>
      <c r="U27" s="94"/>
      <c r="V27" s="94"/>
      <c r="X27" s="15"/>
      <c r="Y27" s="95" t="s">
        <v>41</v>
      </c>
      <c r="Z27" s="423" t="str">
        <f>O27</f>
        <v>судья МК      Мельников А.Н.</v>
      </c>
      <c r="AA27" s="423"/>
      <c r="AB27" s="423"/>
      <c r="AC27" s="92"/>
      <c r="AD27" s="92"/>
      <c r="AE27" s="93"/>
      <c r="AF27" s="94"/>
      <c r="AG27" s="94"/>
      <c r="AI27" s="15"/>
      <c r="AJ27" s="95" t="s">
        <v>41</v>
      </c>
      <c r="AK27" s="423" t="str">
        <f>Z27</f>
        <v>судья МК      Мельников А.Н.</v>
      </c>
      <c r="AL27" s="423"/>
      <c r="AM27" s="423"/>
      <c r="AN27" s="92"/>
      <c r="AO27" s="92"/>
      <c r="AP27" s="93"/>
      <c r="AQ27" s="94"/>
      <c r="AR27" s="94"/>
      <c r="AT27" s="15"/>
      <c r="AU27" s="95" t="s">
        <v>41</v>
      </c>
      <c r="AV27" s="423" t="str">
        <f>AK27</f>
        <v>судья МК      Мельников А.Н.</v>
      </c>
      <c r="AW27" s="423"/>
      <c r="AX27" s="423"/>
      <c r="AY27" s="92"/>
      <c r="AZ27" s="92"/>
      <c r="BA27" s="93"/>
      <c r="BB27" s="94"/>
      <c r="BC27" s="94"/>
      <c r="BE27" s="15"/>
      <c r="BF27" s="95" t="s">
        <v>41</v>
      </c>
      <c r="BG27" s="423" t="str">
        <f>AV27</f>
        <v>судья МК      Мельников А.Н.</v>
      </c>
      <c r="BH27" s="423"/>
      <c r="BI27" s="423"/>
      <c r="BJ27" s="92"/>
      <c r="BK27" s="92"/>
      <c r="BL27" s="93"/>
      <c r="BM27" s="94"/>
      <c r="BN27" s="94"/>
      <c r="BP27" s="15"/>
      <c r="BQ27" s="95" t="s">
        <v>41</v>
      </c>
      <c r="BR27" s="423" t="str">
        <f>BG27</f>
        <v>судья МК      Мельников А.Н.</v>
      </c>
      <c r="BS27" s="423"/>
      <c r="BT27" s="423"/>
      <c r="BU27" s="92"/>
      <c r="BV27" s="92"/>
      <c r="BW27" s="93"/>
      <c r="BX27" s="94"/>
      <c r="BY27" s="94"/>
      <c r="CA27" s="15"/>
      <c r="CB27" s="95" t="s">
        <v>41</v>
      </c>
      <c r="CC27" s="423" t="str">
        <f>BR27</f>
        <v>судья МК      Мельников А.Н.</v>
      </c>
      <c r="CD27" s="423"/>
      <c r="CE27" s="423"/>
      <c r="CF27" s="92"/>
      <c r="CG27" s="92"/>
      <c r="CH27" s="93"/>
      <c r="CI27" s="94"/>
      <c r="CJ27" s="94"/>
      <c r="CL27" s="15"/>
      <c r="CM27" s="95" t="s">
        <v>41</v>
      </c>
      <c r="CN27" s="423" t="str">
        <f>CC27</f>
        <v>судья МК      Мельников А.Н.</v>
      </c>
      <c r="CO27" s="423"/>
      <c r="CP27" s="423"/>
      <c r="CQ27" s="92"/>
      <c r="CR27" s="92"/>
      <c r="CS27" s="93"/>
      <c r="CT27" s="94"/>
      <c r="CU27" s="94"/>
      <c r="CW27" s="15"/>
      <c r="CX27" s="95" t="s">
        <v>41</v>
      </c>
      <c r="CY27" s="423" t="str">
        <f>CN27</f>
        <v>судья МК      Мельников А.Н.</v>
      </c>
      <c r="CZ27" s="423"/>
      <c r="DA27" s="423"/>
      <c r="DB27" s="92"/>
      <c r="DC27" s="92"/>
      <c r="DD27" s="93"/>
      <c r="DE27" s="94"/>
      <c r="DF27" s="94"/>
    </row>
    <row r="28" spans="1:110" ht="15" hidden="1">
      <c r="A28" s="375"/>
      <c r="B28" s="102"/>
      <c r="C28" s="96"/>
      <c r="D28" s="97"/>
      <c r="E28" s="97"/>
      <c r="F28" s="97"/>
      <c r="G28" s="94"/>
      <c r="H28" s="94"/>
      <c r="I28" s="94"/>
      <c r="J28" s="94"/>
      <c r="K28" s="94"/>
      <c r="M28" s="102"/>
      <c r="N28" s="96"/>
      <c r="O28" s="97"/>
      <c r="P28" s="97"/>
      <c r="Q28" s="97"/>
      <c r="R28" s="94"/>
      <c r="S28" s="94"/>
      <c r="T28" s="94"/>
      <c r="U28" s="94"/>
      <c r="V28" s="94"/>
      <c r="X28" s="102"/>
      <c r="Y28" s="96"/>
      <c r="Z28" s="97"/>
      <c r="AA28" s="97"/>
      <c r="AB28" s="97"/>
      <c r="AC28" s="94"/>
      <c r="AD28" s="94"/>
      <c r="AE28" s="94"/>
      <c r="AF28" s="94"/>
      <c r="AG28" s="94"/>
      <c r="AI28" s="102"/>
      <c r="AJ28" s="96"/>
      <c r="AK28" s="97"/>
      <c r="AL28" s="97"/>
      <c r="AM28" s="97"/>
      <c r="AN28" s="94"/>
      <c r="AO28" s="94"/>
      <c r="AP28" s="94"/>
      <c r="AQ28" s="94"/>
      <c r="AR28" s="94"/>
      <c r="AT28" s="102"/>
      <c r="AU28" s="96"/>
      <c r="AV28" s="97"/>
      <c r="AW28" s="97"/>
      <c r="AX28" s="97"/>
      <c r="AY28" s="94"/>
      <c r="AZ28" s="94"/>
      <c r="BA28" s="94"/>
      <c r="BB28" s="94"/>
      <c r="BC28" s="94"/>
      <c r="BE28" s="102"/>
      <c r="BF28" s="96"/>
      <c r="BG28" s="97"/>
      <c r="BH28" s="97"/>
      <c r="BI28" s="97"/>
      <c r="BJ28" s="94"/>
      <c r="BK28" s="94"/>
      <c r="BL28" s="94"/>
      <c r="BM28" s="94"/>
      <c r="BN28" s="94"/>
      <c r="BP28" s="102"/>
      <c r="BQ28" s="96"/>
      <c r="BR28" s="97"/>
      <c r="BS28" s="97"/>
      <c r="BT28" s="97"/>
      <c r="BU28" s="94"/>
      <c r="BV28" s="94"/>
      <c r="BW28" s="94"/>
      <c r="BX28" s="94"/>
      <c r="BY28" s="94"/>
      <c r="CA28" s="102"/>
      <c r="CB28" s="96"/>
      <c r="CC28" s="97"/>
      <c r="CD28" s="97"/>
      <c r="CE28" s="97"/>
      <c r="CF28" s="94"/>
      <c r="CG28" s="94"/>
      <c r="CH28" s="94"/>
      <c r="CI28" s="94"/>
      <c r="CJ28" s="94"/>
      <c r="CL28" s="102"/>
      <c r="CM28" s="96"/>
      <c r="CN28" s="97"/>
      <c r="CO28" s="97"/>
      <c r="CP28" s="97"/>
      <c r="CQ28" s="94"/>
      <c r="CR28" s="94"/>
      <c r="CS28" s="94"/>
      <c r="CT28" s="94"/>
      <c r="CU28" s="94"/>
      <c r="CW28" s="102"/>
      <c r="CX28" s="96"/>
      <c r="CY28" s="97"/>
      <c r="CZ28" s="97"/>
      <c r="DA28" s="97"/>
      <c r="DB28" s="94"/>
      <c r="DC28" s="94"/>
      <c r="DD28" s="94"/>
      <c r="DE28" s="94"/>
      <c r="DF28" s="94"/>
    </row>
    <row r="29" spans="1:110" ht="15" customHeight="1" hidden="1">
      <c r="A29" s="375"/>
      <c r="B29" s="102"/>
      <c r="C29" s="95" t="s">
        <v>29</v>
      </c>
      <c r="D29" s="423" t="str">
        <f>Рабочая!D19</f>
        <v>судья МК         Сейтаблаев А.В.</v>
      </c>
      <c r="E29" s="423"/>
      <c r="F29" s="423"/>
      <c r="G29" s="92"/>
      <c r="H29" s="92"/>
      <c r="I29" s="93"/>
      <c r="J29" s="94"/>
      <c r="K29" s="94"/>
      <c r="M29" s="102"/>
      <c r="N29" s="95" t="s">
        <v>29</v>
      </c>
      <c r="O29" s="423" t="str">
        <f>D29</f>
        <v>судья МК         Сейтаблаев А.В.</v>
      </c>
      <c r="P29" s="423"/>
      <c r="Q29" s="423"/>
      <c r="R29" s="92"/>
      <c r="S29" s="92"/>
      <c r="T29" s="93"/>
      <c r="U29" s="94"/>
      <c r="V29" s="94"/>
      <c r="X29" s="102"/>
      <c r="Y29" s="95" t="s">
        <v>29</v>
      </c>
      <c r="Z29" s="423" t="str">
        <f>O29</f>
        <v>судья МК         Сейтаблаев А.В.</v>
      </c>
      <c r="AA29" s="423"/>
      <c r="AB29" s="423"/>
      <c r="AC29" s="92"/>
      <c r="AD29" s="92"/>
      <c r="AE29" s="93"/>
      <c r="AF29" s="94"/>
      <c r="AG29" s="94"/>
      <c r="AI29" s="102"/>
      <c r="AJ29" s="95" t="s">
        <v>29</v>
      </c>
      <c r="AK29" s="423" t="str">
        <f>Z29</f>
        <v>судья МК         Сейтаблаев А.В.</v>
      </c>
      <c r="AL29" s="423"/>
      <c r="AM29" s="423"/>
      <c r="AN29" s="92"/>
      <c r="AO29" s="92"/>
      <c r="AP29" s="93"/>
      <c r="AQ29" s="94"/>
      <c r="AR29" s="94"/>
      <c r="AT29" s="102"/>
      <c r="AU29" s="95" t="s">
        <v>29</v>
      </c>
      <c r="AV29" s="423" t="str">
        <f>AK29</f>
        <v>судья МК         Сейтаблаев А.В.</v>
      </c>
      <c r="AW29" s="423"/>
      <c r="AX29" s="423"/>
      <c r="AY29" s="92"/>
      <c r="AZ29" s="92"/>
      <c r="BA29" s="93"/>
      <c r="BB29" s="94"/>
      <c r="BC29" s="94"/>
      <c r="BE29" s="102"/>
      <c r="BF29" s="95" t="s">
        <v>29</v>
      </c>
      <c r="BG29" s="423" t="str">
        <f>AV29</f>
        <v>судья МК         Сейтаблаев А.В.</v>
      </c>
      <c r="BH29" s="423"/>
      <c r="BI29" s="423"/>
      <c r="BJ29" s="92"/>
      <c r="BK29" s="92"/>
      <c r="BL29" s="93"/>
      <c r="BM29" s="94"/>
      <c r="BN29" s="94"/>
      <c r="BP29" s="102"/>
      <c r="BQ29" s="95" t="s">
        <v>29</v>
      </c>
      <c r="BR29" s="423" t="str">
        <f>BG29</f>
        <v>судья МК         Сейтаблаев А.В.</v>
      </c>
      <c r="BS29" s="423"/>
      <c r="BT29" s="423"/>
      <c r="BU29" s="92"/>
      <c r="BV29" s="92"/>
      <c r="BW29" s="93"/>
      <c r="BX29" s="94"/>
      <c r="BY29" s="94"/>
      <c r="CA29" s="102"/>
      <c r="CB29" s="95" t="s">
        <v>29</v>
      </c>
      <c r="CC29" s="423" t="str">
        <f>BR29</f>
        <v>судья МК         Сейтаблаев А.В.</v>
      </c>
      <c r="CD29" s="423"/>
      <c r="CE29" s="423"/>
      <c r="CF29" s="92"/>
      <c r="CG29" s="92"/>
      <c r="CH29" s="93"/>
      <c r="CI29" s="94"/>
      <c r="CJ29" s="94"/>
      <c r="CL29" s="102"/>
      <c r="CM29" s="95" t="s">
        <v>29</v>
      </c>
      <c r="CN29" s="423" t="str">
        <f>CC29</f>
        <v>судья МК         Сейтаблаев А.В.</v>
      </c>
      <c r="CO29" s="423"/>
      <c r="CP29" s="423"/>
      <c r="CQ29" s="92"/>
      <c r="CR29" s="92"/>
      <c r="CS29" s="93"/>
      <c r="CT29" s="94"/>
      <c r="CU29" s="94"/>
      <c r="CW29" s="102"/>
      <c r="CX29" s="95" t="s">
        <v>29</v>
      </c>
      <c r="CY29" s="423" t="str">
        <f>CN29</f>
        <v>судья МК         Сейтаблаев А.В.</v>
      </c>
      <c r="CZ29" s="423"/>
      <c r="DA29" s="423"/>
      <c r="DB29" s="92"/>
      <c r="DC29" s="92"/>
      <c r="DD29" s="93"/>
      <c r="DE29" s="94"/>
      <c r="DF29" s="94"/>
    </row>
    <row r="30" spans="2:110" ht="15" customHeight="1" hidden="1">
      <c r="B30" s="102"/>
      <c r="C30" s="95"/>
      <c r="D30" s="206"/>
      <c r="E30" s="206"/>
      <c r="F30" s="206"/>
      <c r="G30" s="94"/>
      <c r="H30" s="94"/>
      <c r="I30" s="93"/>
      <c r="J30" s="94"/>
      <c r="K30" s="94"/>
      <c r="M30" s="102"/>
      <c r="N30" s="95"/>
      <c r="O30" s="206"/>
      <c r="P30" s="206"/>
      <c r="Q30" s="206"/>
      <c r="R30" s="94"/>
      <c r="S30" s="94"/>
      <c r="T30" s="93"/>
      <c r="U30" s="94"/>
      <c r="V30" s="94"/>
      <c r="X30" s="102"/>
      <c r="Y30" s="95"/>
      <c r="Z30" s="206"/>
      <c r="AA30" s="206"/>
      <c r="AB30" s="206"/>
      <c r="AC30" s="94"/>
      <c r="AD30" s="94"/>
      <c r="AE30" s="93"/>
      <c r="AF30" s="94"/>
      <c r="AG30" s="94"/>
      <c r="AI30" s="102"/>
      <c r="AJ30" s="95"/>
      <c r="AK30" s="206"/>
      <c r="AL30" s="206"/>
      <c r="AM30" s="206"/>
      <c r="AN30" s="94"/>
      <c r="AO30" s="94"/>
      <c r="AP30" s="93"/>
      <c r="AQ30" s="94"/>
      <c r="AR30" s="94"/>
      <c r="AT30" s="102"/>
      <c r="AU30" s="95"/>
      <c r="AV30" s="206"/>
      <c r="AW30" s="206"/>
      <c r="AX30" s="206"/>
      <c r="AY30" s="94"/>
      <c r="AZ30" s="94"/>
      <c r="BA30" s="93"/>
      <c r="BB30" s="94"/>
      <c r="BC30" s="94"/>
      <c r="BE30" s="102"/>
      <c r="BF30" s="95"/>
      <c r="BG30" s="206"/>
      <c r="BH30" s="206"/>
      <c r="BI30" s="206"/>
      <c r="BJ30" s="94"/>
      <c r="BK30" s="94"/>
      <c r="BL30" s="93"/>
      <c r="BM30" s="94"/>
      <c r="BN30" s="94"/>
      <c r="BP30" s="102"/>
      <c r="BQ30" s="95"/>
      <c r="BR30" s="206"/>
      <c r="BS30" s="206"/>
      <c r="BT30" s="206"/>
      <c r="BU30" s="94"/>
      <c r="BV30" s="94"/>
      <c r="BW30" s="93"/>
      <c r="BX30" s="94"/>
      <c r="BY30" s="94"/>
      <c r="CA30" s="102"/>
      <c r="CB30" s="95"/>
      <c r="CC30" s="206"/>
      <c r="CD30" s="206"/>
      <c r="CE30" s="206"/>
      <c r="CF30" s="94"/>
      <c r="CG30" s="94"/>
      <c r="CH30" s="93"/>
      <c r="CI30" s="94"/>
      <c r="CJ30" s="94"/>
      <c r="CL30" s="102"/>
      <c r="CM30" s="95"/>
      <c r="CN30" s="206"/>
      <c r="CO30" s="206"/>
      <c r="CP30" s="206"/>
      <c r="CQ30" s="94"/>
      <c r="CR30" s="94"/>
      <c r="CS30" s="93"/>
      <c r="CT30" s="94"/>
      <c r="CU30" s="94"/>
      <c r="CW30" s="102"/>
      <c r="CX30" s="95"/>
      <c r="CY30" s="206"/>
      <c r="CZ30" s="206"/>
      <c r="DA30" s="206"/>
      <c r="DB30" s="94"/>
      <c r="DC30" s="94"/>
      <c r="DD30" s="93"/>
      <c r="DE30" s="94"/>
      <c r="DF30" s="94"/>
    </row>
    <row r="31" ht="15" hidden="1"/>
    <row r="32" spans="1:67" s="103" customFormat="1" ht="20.25" customHeight="1" hidden="1">
      <c r="A32" s="375" t="s">
        <v>98</v>
      </c>
      <c r="B32" s="233"/>
      <c r="C32" s="406" t="str">
        <f>C1</f>
        <v>Х Международный юношеский турнир по самбо "Победа"                                                                                                 </v>
      </c>
      <c r="D32" s="406"/>
      <c r="E32" s="406"/>
      <c r="F32" s="406"/>
      <c r="G32" s="406"/>
      <c r="H32" s="406"/>
      <c r="I32" s="406"/>
      <c r="J32" s="406"/>
      <c r="K32" s="406"/>
      <c r="L32" s="104">
        <v>1</v>
      </c>
      <c r="M32" s="233"/>
      <c r="N32" s="406" t="str">
        <f>N1</f>
        <v>Х Международный юношеский турнир по самбо "Победа"                                                                                                 </v>
      </c>
      <c r="O32" s="406"/>
      <c r="P32" s="406"/>
      <c r="Q32" s="406"/>
      <c r="R32" s="406"/>
      <c r="S32" s="406"/>
      <c r="T32" s="406"/>
      <c r="U32" s="406"/>
      <c r="V32" s="406"/>
      <c r="W32" s="104">
        <v>2</v>
      </c>
      <c r="X32" s="233"/>
      <c r="Y32" s="406" t="str">
        <f>Y1</f>
        <v>Х Международный юношеский турнир по самбо "Победа"                                                                                                 </v>
      </c>
      <c r="Z32" s="406"/>
      <c r="AA32" s="406"/>
      <c r="AB32" s="406"/>
      <c r="AC32" s="406"/>
      <c r="AD32" s="406"/>
      <c r="AE32" s="406"/>
      <c r="AF32" s="406"/>
      <c r="AG32" s="406"/>
      <c r="AH32" s="104">
        <v>3</v>
      </c>
      <c r="AI32" s="233"/>
      <c r="AJ32" s="406" t="str">
        <f>AJ1</f>
        <v>Х Международный юношеский турнир по самбо "Победа"                                                                                                 </v>
      </c>
      <c r="AK32" s="406"/>
      <c r="AL32" s="406"/>
      <c r="AM32" s="406"/>
      <c r="AN32" s="406"/>
      <c r="AO32" s="406"/>
      <c r="AP32" s="406"/>
      <c r="AQ32" s="406"/>
      <c r="AR32" s="406"/>
      <c r="AS32" s="104">
        <v>4</v>
      </c>
      <c r="AT32" s="233"/>
      <c r="AU32" s="406" t="str">
        <f>AU1</f>
        <v>Х Международный юношеский турнир по самбо "Победа"                                                                                                 </v>
      </c>
      <c r="AV32" s="406"/>
      <c r="AW32" s="406"/>
      <c r="AX32" s="406"/>
      <c r="AY32" s="406"/>
      <c r="AZ32" s="406"/>
      <c r="BA32" s="406"/>
      <c r="BB32" s="406"/>
      <c r="BC32" s="406"/>
      <c r="BD32" s="104">
        <v>5</v>
      </c>
      <c r="BE32" s="233"/>
      <c r="BF32" s="406" t="str">
        <f>BF1</f>
        <v>Х Международный юношеский турнир по самбо "Победа"                                                                                                 </v>
      </c>
      <c r="BG32" s="406"/>
      <c r="BH32" s="406"/>
      <c r="BI32" s="406"/>
      <c r="BJ32" s="406"/>
      <c r="BK32" s="406"/>
      <c r="BL32" s="406"/>
      <c r="BM32" s="406"/>
      <c r="BN32" s="406"/>
      <c r="BO32" s="104">
        <v>6</v>
      </c>
    </row>
    <row r="33" spans="1:67" s="103" customFormat="1" ht="15" customHeight="1" hidden="1">
      <c r="A33" s="375"/>
      <c r="B33" s="233"/>
      <c r="C33" s="406"/>
      <c r="D33" s="406"/>
      <c r="E33" s="406"/>
      <c r="F33" s="406"/>
      <c r="G33" s="406"/>
      <c r="H33" s="406"/>
      <c r="I33" s="406"/>
      <c r="J33" s="406"/>
      <c r="K33" s="406"/>
      <c r="L33" s="233"/>
      <c r="M33" s="233"/>
      <c r="N33" s="406"/>
      <c r="O33" s="406"/>
      <c r="P33" s="406"/>
      <c r="Q33" s="406"/>
      <c r="R33" s="406"/>
      <c r="S33" s="406"/>
      <c r="T33" s="406"/>
      <c r="U33" s="406"/>
      <c r="V33" s="406"/>
      <c r="W33" s="233"/>
      <c r="X33" s="233"/>
      <c r="Y33" s="406"/>
      <c r="Z33" s="406"/>
      <c r="AA33" s="406"/>
      <c r="AB33" s="406"/>
      <c r="AC33" s="406"/>
      <c r="AD33" s="406"/>
      <c r="AE33" s="406"/>
      <c r="AF33" s="406"/>
      <c r="AG33" s="406"/>
      <c r="AH33" s="233"/>
      <c r="AI33" s="233"/>
      <c r="AJ33" s="406"/>
      <c r="AK33" s="406"/>
      <c r="AL33" s="406"/>
      <c r="AM33" s="406"/>
      <c r="AN33" s="406"/>
      <c r="AO33" s="406"/>
      <c r="AP33" s="406"/>
      <c r="AQ33" s="406"/>
      <c r="AR33" s="406"/>
      <c r="AS33" s="233"/>
      <c r="AT33" s="233"/>
      <c r="AU33" s="406"/>
      <c r="AV33" s="406"/>
      <c r="AW33" s="406"/>
      <c r="AX33" s="406"/>
      <c r="AY33" s="406"/>
      <c r="AZ33" s="406"/>
      <c r="BA33" s="406"/>
      <c r="BB33" s="406"/>
      <c r="BC33" s="406"/>
      <c r="BD33" s="233"/>
      <c r="BE33" s="233"/>
      <c r="BF33" s="406"/>
      <c r="BG33" s="406"/>
      <c r="BH33" s="406"/>
      <c r="BI33" s="406"/>
      <c r="BJ33" s="406"/>
      <c r="BK33" s="406"/>
      <c r="BL33" s="406"/>
      <c r="BM33" s="406"/>
      <c r="BN33" s="406"/>
      <c r="BO33" s="233"/>
    </row>
    <row r="34" spans="1:67" s="230" customFormat="1" ht="15" customHeight="1" hidden="1">
      <c r="A34" s="375"/>
      <c r="B34" s="233"/>
      <c r="C34" s="406"/>
      <c r="D34" s="406"/>
      <c r="E34" s="406"/>
      <c r="F34" s="406"/>
      <c r="G34" s="406"/>
      <c r="H34" s="406"/>
      <c r="I34" s="406"/>
      <c r="J34" s="406"/>
      <c r="K34" s="406"/>
      <c r="L34" s="233"/>
      <c r="M34" s="233"/>
      <c r="N34" s="406"/>
      <c r="O34" s="406"/>
      <c r="P34" s="406"/>
      <c r="Q34" s="406"/>
      <c r="R34" s="406"/>
      <c r="S34" s="406"/>
      <c r="T34" s="406"/>
      <c r="U34" s="406"/>
      <c r="V34" s="406"/>
      <c r="W34" s="233"/>
      <c r="X34" s="233"/>
      <c r="Y34" s="406"/>
      <c r="Z34" s="406"/>
      <c r="AA34" s="406"/>
      <c r="AB34" s="406"/>
      <c r="AC34" s="406"/>
      <c r="AD34" s="406"/>
      <c r="AE34" s="406"/>
      <c r="AF34" s="406"/>
      <c r="AG34" s="406"/>
      <c r="AH34" s="233"/>
      <c r="AI34" s="233"/>
      <c r="AJ34" s="406"/>
      <c r="AK34" s="406"/>
      <c r="AL34" s="406"/>
      <c r="AM34" s="406"/>
      <c r="AN34" s="406"/>
      <c r="AO34" s="406"/>
      <c r="AP34" s="406"/>
      <c r="AQ34" s="406"/>
      <c r="AR34" s="406"/>
      <c r="AS34" s="233"/>
      <c r="AT34" s="233"/>
      <c r="AU34" s="406"/>
      <c r="AV34" s="406"/>
      <c r="AW34" s="406"/>
      <c r="AX34" s="406"/>
      <c r="AY34" s="406"/>
      <c r="AZ34" s="406"/>
      <c r="BA34" s="406"/>
      <c r="BB34" s="406"/>
      <c r="BC34" s="406"/>
      <c r="BD34" s="233"/>
      <c r="BE34" s="233"/>
      <c r="BF34" s="406"/>
      <c r="BG34" s="406"/>
      <c r="BH34" s="406"/>
      <c r="BI34" s="406"/>
      <c r="BJ34" s="406"/>
      <c r="BK34" s="406"/>
      <c r="BL34" s="406"/>
      <c r="BM34" s="406"/>
      <c r="BN34" s="406"/>
      <c r="BO34" s="233"/>
    </row>
    <row r="35" spans="1:67" s="230" customFormat="1" ht="15.75" customHeight="1" hidden="1" thickBot="1">
      <c r="A35" s="375"/>
      <c r="B35" s="233"/>
      <c r="C35" s="406"/>
      <c r="D35" s="406"/>
      <c r="E35" s="406"/>
      <c r="F35" s="406"/>
      <c r="G35" s="406"/>
      <c r="H35" s="406"/>
      <c r="I35" s="406"/>
      <c r="J35" s="406"/>
      <c r="K35" s="406"/>
      <c r="L35" s="233"/>
      <c r="M35" s="233"/>
      <c r="N35" s="406"/>
      <c r="O35" s="406"/>
      <c r="P35" s="406"/>
      <c r="Q35" s="406"/>
      <c r="R35" s="406"/>
      <c r="S35" s="406"/>
      <c r="T35" s="406"/>
      <c r="U35" s="406"/>
      <c r="V35" s="406"/>
      <c r="W35" s="233"/>
      <c r="X35" s="233"/>
      <c r="Y35" s="406"/>
      <c r="Z35" s="406"/>
      <c r="AA35" s="406"/>
      <c r="AB35" s="406"/>
      <c r="AC35" s="406"/>
      <c r="AD35" s="406"/>
      <c r="AE35" s="406"/>
      <c r="AF35" s="406"/>
      <c r="AG35" s="406"/>
      <c r="AH35" s="233"/>
      <c r="AI35" s="233"/>
      <c r="AJ35" s="406"/>
      <c r="AK35" s="406"/>
      <c r="AL35" s="406"/>
      <c r="AM35" s="406"/>
      <c r="AN35" s="406"/>
      <c r="AO35" s="406"/>
      <c r="AP35" s="406"/>
      <c r="AQ35" s="406"/>
      <c r="AR35" s="406"/>
      <c r="AS35" s="233"/>
      <c r="AT35" s="233"/>
      <c r="AU35" s="406"/>
      <c r="AV35" s="406"/>
      <c r="AW35" s="406"/>
      <c r="AX35" s="406"/>
      <c r="AY35" s="406"/>
      <c r="AZ35" s="406"/>
      <c r="BA35" s="406"/>
      <c r="BB35" s="406"/>
      <c r="BC35" s="406"/>
      <c r="BD35" s="233"/>
      <c r="BE35" s="233"/>
      <c r="BF35" s="406"/>
      <c r="BG35" s="406"/>
      <c r="BH35" s="406"/>
      <c r="BI35" s="406"/>
      <c r="BJ35" s="406"/>
      <c r="BK35" s="406"/>
      <c r="BL35" s="406"/>
      <c r="BM35" s="406"/>
      <c r="BN35" s="406"/>
      <c r="BO35" s="233"/>
    </row>
    <row r="36" spans="1:67" s="240" customFormat="1" ht="15.75" customHeight="1" hidden="1" thickBot="1">
      <c r="A36" s="375"/>
      <c r="B36" s="1"/>
      <c r="C36" s="395" t="str">
        <f>C5</f>
        <v>03-06.05.2010</v>
      </c>
      <c r="D36" s="395"/>
      <c r="E36" s="395"/>
      <c r="F36" s="1"/>
      <c r="G36" s="238" t="s">
        <v>43</v>
      </c>
      <c r="H36" s="239"/>
      <c r="I36" s="395" t="str">
        <f>I5</f>
        <v>УСЗК "Дружба"</v>
      </c>
      <c r="J36" s="395"/>
      <c r="K36" s="395"/>
      <c r="L36" s="1"/>
      <c r="M36" s="1"/>
      <c r="N36" s="395" t="str">
        <f>C36</f>
        <v>03-06.05.2010</v>
      </c>
      <c r="O36" s="395"/>
      <c r="P36" s="395"/>
      <c r="Q36" s="1"/>
      <c r="R36" s="238" t="s">
        <v>43</v>
      </c>
      <c r="S36" s="239"/>
      <c r="T36" s="395" t="str">
        <f>I36</f>
        <v>УСЗК "Дружба"</v>
      </c>
      <c r="U36" s="395"/>
      <c r="V36" s="395"/>
      <c r="W36" s="1"/>
      <c r="X36" s="1"/>
      <c r="Y36" s="395" t="str">
        <f>Y5</f>
        <v>03-06.05.2010</v>
      </c>
      <c r="Z36" s="395"/>
      <c r="AA36" s="395"/>
      <c r="AB36" s="1"/>
      <c r="AC36" s="238" t="s">
        <v>43</v>
      </c>
      <c r="AD36" s="239"/>
      <c r="AE36" s="395" t="str">
        <f>AE5</f>
        <v>УСЗК "Дружба"</v>
      </c>
      <c r="AF36" s="395"/>
      <c r="AG36" s="395"/>
      <c r="AH36" s="1"/>
      <c r="AI36" s="1"/>
      <c r="AJ36" s="395" t="str">
        <f>Y36</f>
        <v>03-06.05.2010</v>
      </c>
      <c r="AK36" s="395"/>
      <c r="AL36" s="395"/>
      <c r="AM36" s="1"/>
      <c r="AN36" s="238" t="s">
        <v>43</v>
      </c>
      <c r="AO36" s="239"/>
      <c r="AP36" s="395" t="str">
        <f>AE36</f>
        <v>УСЗК "Дружба"</v>
      </c>
      <c r="AQ36" s="395"/>
      <c r="AR36" s="395"/>
      <c r="AS36" s="1"/>
      <c r="AT36" s="1"/>
      <c r="AU36" s="395" t="str">
        <f>AU5</f>
        <v>03-06.05.2010</v>
      </c>
      <c r="AV36" s="395"/>
      <c r="AW36" s="395"/>
      <c r="AX36" s="1"/>
      <c r="AY36" s="238" t="s">
        <v>43</v>
      </c>
      <c r="AZ36" s="239"/>
      <c r="BA36" s="395" t="str">
        <f>BA5</f>
        <v>УСЗК "Дружба"</v>
      </c>
      <c r="BB36" s="395"/>
      <c r="BC36" s="395"/>
      <c r="BD36" s="1"/>
      <c r="BE36" s="1"/>
      <c r="BF36" s="395" t="str">
        <f>AU36</f>
        <v>03-06.05.2010</v>
      </c>
      <c r="BG36" s="395"/>
      <c r="BH36" s="395"/>
      <c r="BI36" s="1"/>
      <c r="BJ36" s="238" t="s">
        <v>43</v>
      </c>
      <c r="BK36" s="239"/>
      <c r="BL36" s="395" t="str">
        <f>BA36</f>
        <v>УСЗК "Дружба"</v>
      </c>
      <c r="BM36" s="395"/>
      <c r="BN36" s="395"/>
      <c r="BO36" s="1"/>
    </row>
    <row r="37" spans="1:67" s="231" customFormat="1" ht="19.5" hidden="1" thickBot="1">
      <c r="A37" s="375"/>
      <c r="B37" s="394"/>
      <c r="C37" s="370"/>
      <c r="D37" s="371"/>
      <c r="E37" s="98"/>
      <c r="F37" s="98"/>
      <c r="G37" s="205" t="s">
        <v>86</v>
      </c>
      <c r="H37" s="98"/>
      <c r="I37" s="72" t="s">
        <v>33</v>
      </c>
      <c r="J37" s="372"/>
      <c r="K37" s="373"/>
      <c r="L37" s="374"/>
      <c r="M37" s="394"/>
      <c r="N37" s="370"/>
      <c r="O37" s="371"/>
      <c r="P37" s="98"/>
      <c r="Q37" s="98"/>
      <c r="R37" s="205" t="s">
        <v>86</v>
      </c>
      <c r="S37" s="98"/>
      <c r="T37" s="72" t="s">
        <v>33</v>
      </c>
      <c r="U37" s="372"/>
      <c r="V37" s="373"/>
      <c r="W37" s="374"/>
      <c r="X37" s="394"/>
      <c r="Y37" s="370"/>
      <c r="Z37" s="371"/>
      <c r="AA37" s="98"/>
      <c r="AB37" s="98"/>
      <c r="AC37" s="205" t="s">
        <v>88</v>
      </c>
      <c r="AD37" s="98"/>
      <c r="AE37" s="72" t="s">
        <v>33</v>
      </c>
      <c r="AF37" s="372"/>
      <c r="AG37" s="373"/>
      <c r="AH37" s="374"/>
      <c r="AI37" s="394"/>
      <c r="AJ37" s="370"/>
      <c r="AK37" s="371"/>
      <c r="AL37" s="98"/>
      <c r="AM37" s="98"/>
      <c r="AN37" s="205" t="s">
        <v>88</v>
      </c>
      <c r="AO37" s="98"/>
      <c r="AP37" s="72" t="s">
        <v>33</v>
      </c>
      <c r="AQ37" s="372"/>
      <c r="AR37" s="373"/>
      <c r="AS37" s="374"/>
      <c r="AT37" s="394"/>
      <c r="AU37" s="370"/>
      <c r="AV37" s="371"/>
      <c r="AW37" s="98"/>
      <c r="AX37" s="98"/>
      <c r="AY37" s="205" t="s">
        <v>90</v>
      </c>
      <c r="AZ37" s="98"/>
      <c r="BA37" s="72" t="s">
        <v>33</v>
      </c>
      <c r="BB37" s="372"/>
      <c r="BC37" s="373"/>
      <c r="BD37" s="374"/>
      <c r="BE37" s="394"/>
      <c r="BF37" s="370"/>
      <c r="BG37" s="371"/>
      <c r="BH37" s="98"/>
      <c r="BI37" s="98"/>
      <c r="BJ37" s="205" t="s">
        <v>90</v>
      </c>
      <c r="BK37" s="98"/>
      <c r="BL37" s="72" t="s">
        <v>33</v>
      </c>
      <c r="BM37" s="372"/>
      <c r="BN37" s="373"/>
      <c r="BO37" s="374"/>
    </row>
    <row r="38" spans="1:66" ht="15" hidden="1">
      <c r="A38" s="375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</row>
    <row r="39" spans="1:67" ht="24.75" customHeight="1" hidden="1" thickBot="1">
      <c r="A39" s="375"/>
      <c r="B39" s="413" t="s">
        <v>2</v>
      </c>
      <c r="C39" s="415" t="s">
        <v>34</v>
      </c>
      <c r="D39" s="407" t="s">
        <v>4</v>
      </c>
      <c r="E39" s="409" t="s">
        <v>40</v>
      </c>
      <c r="F39" s="411" t="s">
        <v>35</v>
      </c>
      <c r="G39" s="412"/>
      <c r="H39" s="401"/>
      <c r="I39" s="415" t="s">
        <v>40</v>
      </c>
      <c r="J39" s="415" t="s">
        <v>34</v>
      </c>
      <c r="K39" s="407" t="s">
        <v>4</v>
      </c>
      <c r="L39" s="404" t="s">
        <v>2</v>
      </c>
      <c r="M39" s="413" t="s">
        <v>2</v>
      </c>
      <c r="N39" s="415" t="s">
        <v>34</v>
      </c>
      <c r="O39" s="407" t="s">
        <v>4</v>
      </c>
      <c r="P39" s="409" t="s">
        <v>40</v>
      </c>
      <c r="Q39" s="411" t="s">
        <v>35</v>
      </c>
      <c r="R39" s="412"/>
      <c r="S39" s="401"/>
      <c r="T39" s="415" t="s">
        <v>40</v>
      </c>
      <c r="U39" s="415" t="s">
        <v>34</v>
      </c>
      <c r="V39" s="407" t="s">
        <v>4</v>
      </c>
      <c r="W39" s="404" t="s">
        <v>2</v>
      </c>
      <c r="X39" s="413" t="s">
        <v>2</v>
      </c>
      <c r="Y39" s="415" t="s">
        <v>34</v>
      </c>
      <c r="Z39" s="407" t="s">
        <v>4</v>
      </c>
      <c r="AA39" s="409" t="s">
        <v>40</v>
      </c>
      <c r="AB39" s="411" t="s">
        <v>35</v>
      </c>
      <c r="AC39" s="412"/>
      <c r="AD39" s="401"/>
      <c r="AE39" s="415" t="s">
        <v>40</v>
      </c>
      <c r="AF39" s="415" t="s">
        <v>34</v>
      </c>
      <c r="AG39" s="407" t="s">
        <v>4</v>
      </c>
      <c r="AH39" s="404" t="s">
        <v>2</v>
      </c>
      <c r="AI39" s="413" t="s">
        <v>2</v>
      </c>
      <c r="AJ39" s="415" t="s">
        <v>34</v>
      </c>
      <c r="AK39" s="407" t="s">
        <v>4</v>
      </c>
      <c r="AL39" s="409" t="s">
        <v>40</v>
      </c>
      <c r="AM39" s="411" t="s">
        <v>35</v>
      </c>
      <c r="AN39" s="412"/>
      <c r="AO39" s="401"/>
      <c r="AP39" s="415" t="s">
        <v>40</v>
      </c>
      <c r="AQ39" s="415" t="s">
        <v>34</v>
      </c>
      <c r="AR39" s="407" t="s">
        <v>4</v>
      </c>
      <c r="AS39" s="404" t="s">
        <v>2</v>
      </c>
      <c r="AT39" s="413" t="s">
        <v>2</v>
      </c>
      <c r="AU39" s="415" t="s">
        <v>34</v>
      </c>
      <c r="AV39" s="407" t="s">
        <v>4</v>
      </c>
      <c r="AW39" s="409" t="s">
        <v>40</v>
      </c>
      <c r="AX39" s="411" t="s">
        <v>35</v>
      </c>
      <c r="AY39" s="412"/>
      <c r="AZ39" s="401"/>
      <c r="BA39" s="415" t="s">
        <v>40</v>
      </c>
      <c r="BB39" s="415" t="s">
        <v>34</v>
      </c>
      <c r="BC39" s="407" t="s">
        <v>4</v>
      </c>
      <c r="BD39" s="404" t="s">
        <v>2</v>
      </c>
      <c r="BE39" s="413" t="s">
        <v>2</v>
      </c>
      <c r="BF39" s="415" t="s">
        <v>34</v>
      </c>
      <c r="BG39" s="407" t="s">
        <v>4</v>
      </c>
      <c r="BH39" s="409" t="s">
        <v>40</v>
      </c>
      <c r="BI39" s="411" t="s">
        <v>35</v>
      </c>
      <c r="BJ39" s="412"/>
      <c r="BK39" s="401"/>
      <c r="BL39" s="415" t="s">
        <v>40</v>
      </c>
      <c r="BM39" s="415" t="s">
        <v>34</v>
      </c>
      <c r="BN39" s="407" t="s">
        <v>4</v>
      </c>
      <c r="BO39" s="404" t="s">
        <v>2</v>
      </c>
    </row>
    <row r="40" spans="1:67" s="102" customFormat="1" ht="13.5" customHeight="1" hidden="1" thickBot="1">
      <c r="A40" s="375"/>
      <c r="B40" s="414"/>
      <c r="C40" s="416"/>
      <c r="D40" s="408"/>
      <c r="E40" s="410"/>
      <c r="F40" s="145" t="s">
        <v>32</v>
      </c>
      <c r="G40" s="237" t="s">
        <v>42</v>
      </c>
      <c r="H40" s="145" t="s">
        <v>32</v>
      </c>
      <c r="I40" s="416"/>
      <c r="J40" s="416"/>
      <c r="K40" s="408"/>
      <c r="L40" s="405"/>
      <c r="M40" s="414"/>
      <c r="N40" s="416"/>
      <c r="O40" s="408"/>
      <c r="P40" s="410"/>
      <c r="Q40" s="145" t="s">
        <v>32</v>
      </c>
      <c r="R40" s="237" t="s">
        <v>42</v>
      </c>
      <c r="S40" s="145" t="s">
        <v>32</v>
      </c>
      <c r="T40" s="416"/>
      <c r="U40" s="416"/>
      <c r="V40" s="408"/>
      <c r="W40" s="405"/>
      <c r="X40" s="414"/>
      <c r="Y40" s="416"/>
      <c r="Z40" s="408"/>
      <c r="AA40" s="410"/>
      <c r="AB40" s="145" t="s">
        <v>32</v>
      </c>
      <c r="AC40" s="237" t="s">
        <v>42</v>
      </c>
      <c r="AD40" s="145" t="s">
        <v>32</v>
      </c>
      <c r="AE40" s="416"/>
      <c r="AF40" s="416"/>
      <c r="AG40" s="408"/>
      <c r="AH40" s="405"/>
      <c r="AI40" s="414"/>
      <c r="AJ40" s="416"/>
      <c r="AK40" s="408"/>
      <c r="AL40" s="410"/>
      <c r="AM40" s="145" t="s">
        <v>32</v>
      </c>
      <c r="AN40" s="237" t="s">
        <v>42</v>
      </c>
      <c r="AO40" s="145" t="s">
        <v>32</v>
      </c>
      <c r="AP40" s="416"/>
      <c r="AQ40" s="416"/>
      <c r="AR40" s="408"/>
      <c r="AS40" s="405"/>
      <c r="AT40" s="414"/>
      <c r="AU40" s="416"/>
      <c r="AV40" s="408"/>
      <c r="AW40" s="410"/>
      <c r="AX40" s="145" t="s">
        <v>32</v>
      </c>
      <c r="AY40" s="237" t="s">
        <v>42</v>
      </c>
      <c r="AZ40" s="145" t="s">
        <v>32</v>
      </c>
      <c r="BA40" s="416"/>
      <c r="BB40" s="416"/>
      <c r="BC40" s="408"/>
      <c r="BD40" s="405"/>
      <c r="BE40" s="414"/>
      <c r="BF40" s="416"/>
      <c r="BG40" s="408"/>
      <c r="BH40" s="410"/>
      <c r="BI40" s="145" t="s">
        <v>32</v>
      </c>
      <c r="BJ40" s="237" t="s">
        <v>42</v>
      </c>
      <c r="BK40" s="145" t="s">
        <v>32</v>
      </c>
      <c r="BL40" s="416"/>
      <c r="BM40" s="416"/>
      <c r="BN40" s="408"/>
      <c r="BO40" s="405"/>
    </row>
    <row r="41" spans="1:67" s="102" customFormat="1" ht="16.5" customHeight="1" hidden="1" thickBot="1">
      <c r="A41" s="375"/>
      <c r="B41" s="211">
        <f>B10</f>
        <v>40</v>
      </c>
      <c r="C41" s="153"/>
      <c r="D41" s="14"/>
      <c r="E41" s="14"/>
      <c r="F41" s="147"/>
      <c r="G41" s="160"/>
      <c r="H41" s="147"/>
      <c r="I41" s="13"/>
      <c r="J41" s="14"/>
      <c r="K41" s="12"/>
      <c r="L41" s="156">
        <f>L10</f>
        <v>40</v>
      </c>
      <c r="M41" s="211">
        <f>B41</f>
        <v>40</v>
      </c>
      <c r="N41" s="153"/>
      <c r="O41" s="14"/>
      <c r="P41" s="14"/>
      <c r="Q41" s="147"/>
      <c r="R41" s="158"/>
      <c r="S41" s="147"/>
      <c r="T41" s="13"/>
      <c r="U41" s="14"/>
      <c r="V41" s="12"/>
      <c r="W41" s="156">
        <f>L41</f>
        <v>40</v>
      </c>
      <c r="X41" s="211">
        <f>M41</f>
        <v>40</v>
      </c>
      <c r="Y41" s="153"/>
      <c r="Z41" s="14"/>
      <c r="AA41" s="14"/>
      <c r="AB41" s="147"/>
      <c r="AC41" s="158"/>
      <c r="AD41" s="147"/>
      <c r="AE41" s="13"/>
      <c r="AF41" s="14"/>
      <c r="AG41" s="12"/>
      <c r="AH41" s="156">
        <f>W41</f>
        <v>40</v>
      </c>
      <c r="AI41" s="211">
        <f>X41</f>
        <v>40</v>
      </c>
      <c r="AJ41" s="153"/>
      <c r="AK41" s="14"/>
      <c r="AL41" s="14"/>
      <c r="AM41" s="147"/>
      <c r="AN41" s="158"/>
      <c r="AO41" s="147"/>
      <c r="AP41" s="13"/>
      <c r="AQ41" s="14"/>
      <c r="AR41" s="12"/>
      <c r="AS41" s="156">
        <f>AH41</f>
        <v>40</v>
      </c>
      <c r="AT41" s="211">
        <f>AI41</f>
        <v>40</v>
      </c>
      <c r="AU41" s="153"/>
      <c r="AV41" s="14"/>
      <c r="AW41" s="14"/>
      <c r="AX41" s="147"/>
      <c r="AY41" s="158"/>
      <c r="AZ41" s="147"/>
      <c r="BA41" s="13"/>
      <c r="BB41" s="14"/>
      <c r="BC41" s="12"/>
      <c r="BD41" s="156">
        <f>AS41</f>
        <v>40</v>
      </c>
      <c r="BE41" s="211">
        <f>AT41</f>
        <v>40</v>
      </c>
      <c r="BF41" s="153"/>
      <c r="BG41" s="14"/>
      <c r="BH41" s="14"/>
      <c r="BI41" s="147"/>
      <c r="BJ41" s="158"/>
      <c r="BK41" s="147"/>
      <c r="BL41" s="13"/>
      <c r="BM41" s="14"/>
      <c r="BN41" s="12"/>
      <c r="BO41" s="156">
        <f>BD41</f>
        <v>40</v>
      </c>
    </row>
    <row r="42" spans="1:67" s="102" customFormat="1" ht="16.5" customHeight="1" hidden="1" thickBot="1">
      <c r="A42" s="375"/>
      <c r="B42" s="211">
        <f aca="true" t="shared" si="12" ref="B42:B50">B11</f>
        <v>45</v>
      </c>
      <c r="C42" s="153"/>
      <c r="D42" s="14"/>
      <c r="E42" s="14"/>
      <c r="F42" s="150"/>
      <c r="G42" s="160"/>
      <c r="H42" s="148"/>
      <c r="I42" s="13"/>
      <c r="J42" s="14"/>
      <c r="K42" s="12"/>
      <c r="L42" s="156">
        <f aca="true" t="shared" si="13" ref="L42:L50">L11</f>
        <v>45</v>
      </c>
      <c r="M42" s="211">
        <f aca="true" t="shared" si="14" ref="M42:M50">B42</f>
        <v>45</v>
      </c>
      <c r="N42" s="153"/>
      <c r="O42" s="14"/>
      <c r="P42" s="14"/>
      <c r="Q42" s="150"/>
      <c r="R42" s="158"/>
      <c r="S42" s="148"/>
      <c r="T42" s="13"/>
      <c r="U42" s="14"/>
      <c r="V42" s="12"/>
      <c r="W42" s="156">
        <f aca="true" t="shared" si="15" ref="W42:W50">L42</f>
        <v>45</v>
      </c>
      <c r="X42" s="211">
        <f aca="true" t="shared" si="16" ref="X42:X50">M42</f>
        <v>45</v>
      </c>
      <c r="Y42" s="153"/>
      <c r="Z42" s="14"/>
      <c r="AA42" s="14"/>
      <c r="AB42" s="150"/>
      <c r="AC42" s="158"/>
      <c r="AD42" s="148"/>
      <c r="AE42" s="13"/>
      <c r="AF42" s="14"/>
      <c r="AG42" s="12"/>
      <c r="AH42" s="156">
        <f aca="true" t="shared" si="17" ref="AH42:AH50">W42</f>
        <v>45</v>
      </c>
      <c r="AI42" s="211">
        <f aca="true" t="shared" si="18" ref="AI42:AI50">X42</f>
        <v>45</v>
      </c>
      <c r="AJ42" s="153"/>
      <c r="AK42" s="14"/>
      <c r="AL42" s="14"/>
      <c r="AM42" s="150"/>
      <c r="AN42" s="158"/>
      <c r="AO42" s="148"/>
      <c r="AP42" s="13"/>
      <c r="AQ42" s="14"/>
      <c r="AR42" s="12"/>
      <c r="AS42" s="156">
        <f aca="true" t="shared" si="19" ref="AS42:AS50">AH42</f>
        <v>45</v>
      </c>
      <c r="AT42" s="211">
        <f aca="true" t="shared" si="20" ref="AT42:AT50">AI42</f>
        <v>45</v>
      </c>
      <c r="AU42" s="153"/>
      <c r="AV42" s="14"/>
      <c r="AW42" s="14"/>
      <c r="AX42" s="150"/>
      <c r="AY42" s="158"/>
      <c r="AZ42" s="148"/>
      <c r="BA42" s="13"/>
      <c r="BB42" s="14"/>
      <c r="BC42" s="12"/>
      <c r="BD42" s="156">
        <f aca="true" t="shared" si="21" ref="BD42:BD50">AS42</f>
        <v>45</v>
      </c>
      <c r="BE42" s="211">
        <f aca="true" t="shared" si="22" ref="BE42:BE50">AT42</f>
        <v>45</v>
      </c>
      <c r="BF42" s="153"/>
      <c r="BG42" s="14"/>
      <c r="BH42" s="14"/>
      <c r="BI42" s="150"/>
      <c r="BJ42" s="158"/>
      <c r="BK42" s="148"/>
      <c r="BL42" s="13"/>
      <c r="BM42" s="14"/>
      <c r="BN42" s="12"/>
      <c r="BO42" s="156">
        <f aca="true" t="shared" si="23" ref="BO42:BO50">BD42</f>
        <v>45</v>
      </c>
    </row>
    <row r="43" spans="1:67" s="102" customFormat="1" ht="16.5" customHeight="1" hidden="1" thickBot="1">
      <c r="A43" s="375"/>
      <c r="B43" s="211">
        <f t="shared" si="12"/>
        <v>48</v>
      </c>
      <c r="C43" s="154"/>
      <c r="D43" s="14"/>
      <c r="E43" s="14"/>
      <c r="F43" s="150"/>
      <c r="G43" s="160"/>
      <c r="H43" s="148"/>
      <c r="I43" s="13"/>
      <c r="J43" s="14"/>
      <c r="K43" s="12"/>
      <c r="L43" s="156">
        <f t="shared" si="13"/>
        <v>48</v>
      </c>
      <c r="M43" s="211">
        <f t="shared" si="14"/>
        <v>48</v>
      </c>
      <c r="N43" s="153"/>
      <c r="O43" s="14"/>
      <c r="P43" s="14"/>
      <c r="Q43" s="150"/>
      <c r="R43" s="158"/>
      <c r="S43" s="148"/>
      <c r="T43" s="13"/>
      <c r="U43" s="14"/>
      <c r="V43" s="12"/>
      <c r="W43" s="156">
        <f t="shared" si="15"/>
        <v>48</v>
      </c>
      <c r="X43" s="211">
        <f t="shared" si="16"/>
        <v>48</v>
      </c>
      <c r="Y43" s="153"/>
      <c r="Z43" s="14"/>
      <c r="AA43" s="14"/>
      <c r="AB43" s="150"/>
      <c r="AC43" s="158"/>
      <c r="AD43" s="148"/>
      <c r="AE43" s="13"/>
      <c r="AF43" s="14"/>
      <c r="AG43" s="12"/>
      <c r="AH43" s="156">
        <f t="shared" si="17"/>
        <v>48</v>
      </c>
      <c r="AI43" s="211">
        <f t="shared" si="18"/>
        <v>48</v>
      </c>
      <c r="AJ43" s="153"/>
      <c r="AK43" s="14"/>
      <c r="AL43" s="14"/>
      <c r="AM43" s="150"/>
      <c r="AN43" s="158"/>
      <c r="AO43" s="148"/>
      <c r="AP43" s="13"/>
      <c r="AQ43" s="14"/>
      <c r="AR43" s="12"/>
      <c r="AS43" s="156">
        <f t="shared" si="19"/>
        <v>48</v>
      </c>
      <c r="AT43" s="211">
        <f t="shared" si="20"/>
        <v>48</v>
      </c>
      <c r="AU43" s="153"/>
      <c r="AV43" s="14"/>
      <c r="AW43" s="14"/>
      <c r="AX43" s="150"/>
      <c r="AY43" s="158"/>
      <c r="AZ43" s="148"/>
      <c r="BA43" s="13"/>
      <c r="BB43" s="14"/>
      <c r="BC43" s="12"/>
      <c r="BD43" s="156">
        <f t="shared" si="21"/>
        <v>48</v>
      </c>
      <c r="BE43" s="211">
        <f t="shared" si="22"/>
        <v>48</v>
      </c>
      <c r="BF43" s="153"/>
      <c r="BG43" s="14"/>
      <c r="BH43" s="14"/>
      <c r="BI43" s="150"/>
      <c r="BJ43" s="158"/>
      <c r="BK43" s="148"/>
      <c r="BL43" s="13"/>
      <c r="BM43" s="14"/>
      <c r="BN43" s="12"/>
      <c r="BO43" s="156">
        <f t="shared" si="23"/>
        <v>48</v>
      </c>
    </row>
    <row r="44" spans="1:67" s="102" customFormat="1" ht="16.5" customHeight="1" hidden="1" thickBot="1">
      <c r="A44" s="375"/>
      <c r="B44" s="211">
        <f t="shared" si="12"/>
        <v>51</v>
      </c>
      <c r="C44" s="153"/>
      <c r="D44" s="14"/>
      <c r="E44" s="14"/>
      <c r="F44" s="150"/>
      <c r="G44" s="160"/>
      <c r="H44" s="148"/>
      <c r="I44" s="13"/>
      <c r="J44" s="14"/>
      <c r="K44" s="12"/>
      <c r="L44" s="156">
        <f t="shared" si="13"/>
        <v>51</v>
      </c>
      <c r="M44" s="211">
        <f t="shared" si="14"/>
        <v>51</v>
      </c>
      <c r="N44" s="153"/>
      <c r="O44" s="14"/>
      <c r="P44" s="14"/>
      <c r="Q44" s="150"/>
      <c r="R44" s="158"/>
      <c r="S44" s="148"/>
      <c r="T44" s="13"/>
      <c r="U44" s="14"/>
      <c r="V44" s="12"/>
      <c r="W44" s="156">
        <f t="shared" si="15"/>
        <v>51</v>
      </c>
      <c r="X44" s="211">
        <f t="shared" si="16"/>
        <v>51</v>
      </c>
      <c r="Y44" s="153"/>
      <c r="Z44" s="14"/>
      <c r="AA44" s="14"/>
      <c r="AB44" s="150"/>
      <c r="AC44" s="158"/>
      <c r="AD44" s="148"/>
      <c r="AE44" s="13"/>
      <c r="AF44" s="14"/>
      <c r="AG44" s="12"/>
      <c r="AH44" s="156">
        <f t="shared" si="17"/>
        <v>51</v>
      </c>
      <c r="AI44" s="211">
        <f t="shared" si="18"/>
        <v>51</v>
      </c>
      <c r="AJ44" s="153"/>
      <c r="AK44" s="14"/>
      <c r="AL44" s="14"/>
      <c r="AM44" s="150"/>
      <c r="AN44" s="158"/>
      <c r="AO44" s="148"/>
      <c r="AP44" s="13"/>
      <c r="AQ44" s="14"/>
      <c r="AR44" s="12"/>
      <c r="AS44" s="156">
        <f t="shared" si="19"/>
        <v>51</v>
      </c>
      <c r="AT44" s="211">
        <f t="shared" si="20"/>
        <v>51</v>
      </c>
      <c r="AU44" s="153"/>
      <c r="AV44" s="14"/>
      <c r="AW44" s="14"/>
      <c r="AX44" s="150"/>
      <c r="AY44" s="158"/>
      <c r="AZ44" s="148"/>
      <c r="BA44" s="13"/>
      <c r="BB44" s="14"/>
      <c r="BC44" s="12"/>
      <c r="BD44" s="156">
        <f t="shared" si="21"/>
        <v>51</v>
      </c>
      <c r="BE44" s="211">
        <f t="shared" si="22"/>
        <v>51</v>
      </c>
      <c r="BF44" s="153"/>
      <c r="BG44" s="14"/>
      <c r="BH44" s="14"/>
      <c r="BI44" s="150"/>
      <c r="BJ44" s="158"/>
      <c r="BK44" s="148"/>
      <c r="BL44" s="13"/>
      <c r="BM44" s="14"/>
      <c r="BN44" s="12"/>
      <c r="BO44" s="156">
        <f t="shared" si="23"/>
        <v>51</v>
      </c>
    </row>
    <row r="45" spans="1:67" s="102" customFormat="1" ht="16.5" customHeight="1" hidden="1" thickBot="1">
      <c r="A45" s="375"/>
      <c r="B45" s="211">
        <f t="shared" si="12"/>
        <v>55</v>
      </c>
      <c r="C45" s="153"/>
      <c r="D45" s="14"/>
      <c r="E45" s="14"/>
      <c r="F45" s="150"/>
      <c r="G45" s="160"/>
      <c r="H45" s="148"/>
      <c r="I45" s="13"/>
      <c r="J45" s="14"/>
      <c r="K45" s="12"/>
      <c r="L45" s="156">
        <f t="shared" si="13"/>
        <v>55</v>
      </c>
      <c r="M45" s="211">
        <f t="shared" si="14"/>
        <v>55</v>
      </c>
      <c r="N45" s="153"/>
      <c r="O45" s="14"/>
      <c r="P45" s="14"/>
      <c r="Q45" s="150"/>
      <c r="R45" s="158"/>
      <c r="S45" s="148"/>
      <c r="T45" s="13"/>
      <c r="U45" s="14"/>
      <c r="V45" s="12"/>
      <c r="W45" s="156">
        <f t="shared" si="15"/>
        <v>55</v>
      </c>
      <c r="X45" s="211">
        <f t="shared" si="16"/>
        <v>55</v>
      </c>
      <c r="Y45" s="153"/>
      <c r="Z45" s="14"/>
      <c r="AA45" s="14"/>
      <c r="AB45" s="150"/>
      <c r="AC45" s="158"/>
      <c r="AD45" s="148"/>
      <c r="AE45" s="13"/>
      <c r="AF45" s="14"/>
      <c r="AG45" s="12"/>
      <c r="AH45" s="156">
        <f t="shared" si="17"/>
        <v>55</v>
      </c>
      <c r="AI45" s="211">
        <f t="shared" si="18"/>
        <v>55</v>
      </c>
      <c r="AJ45" s="153"/>
      <c r="AK45" s="14"/>
      <c r="AL45" s="14"/>
      <c r="AM45" s="150"/>
      <c r="AN45" s="158"/>
      <c r="AO45" s="148"/>
      <c r="AP45" s="13"/>
      <c r="AQ45" s="14"/>
      <c r="AR45" s="12"/>
      <c r="AS45" s="156">
        <f t="shared" si="19"/>
        <v>55</v>
      </c>
      <c r="AT45" s="211">
        <f t="shared" si="20"/>
        <v>55</v>
      </c>
      <c r="AU45" s="153"/>
      <c r="AV45" s="14"/>
      <c r="AW45" s="14"/>
      <c r="AX45" s="150"/>
      <c r="AY45" s="158"/>
      <c r="AZ45" s="148"/>
      <c r="BA45" s="13"/>
      <c r="BB45" s="14"/>
      <c r="BC45" s="12"/>
      <c r="BD45" s="156">
        <f t="shared" si="21"/>
        <v>55</v>
      </c>
      <c r="BE45" s="211">
        <f t="shared" si="22"/>
        <v>55</v>
      </c>
      <c r="BF45" s="153"/>
      <c r="BG45" s="14"/>
      <c r="BH45" s="14"/>
      <c r="BI45" s="150"/>
      <c r="BJ45" s="158"/>
      <c r="BK45" s="148"/>
      <c r="BL45" s="13"/>
      <c r="BM45" s="14"/>
      <c r="BN45" s="12"/>
      <c r="BO45" s="156">
        <f t="shared" si="23"/>
        <v>55</v>
      </c>
    </row>
    <row r="46" spans="1:67" s="102" customFormat="1" ht="16.5" customHeight="1" hidden="1" thickBot="1">
      <c r="A46" s="375"/>
      <c r="B46" s="211">
        <f t="shared" si="12"/>
        <v>59</v>
      </c>
      <c r="C46" s="153"/>
      <c r="D46" s="14"/>
      <c r="E46" s="14"/>
      <c r="F46" s="150"/>
      <c r="G46" s="161"/>
      <c r="H46" s="148"/>
      <c r="I46" s="13"/>
      <c r="J46" s="14"/>
      <c r="K46" s="12"/>
      <c r="L46" s="156">
        <f t="shared" si="13"/>
        <v>59</v>
      </c>
      <c r="M46" s="211">
        <f t="shared" si="14"/>
        <v>59</v>
      </c>
      <c r="N46" s="153"/>
      <c r="O46" s="14"/>
      <c r="P46" s="14"/>
      <c r="Q46" s="150"/>
      <c r="R46" s="158"/>
      <c r="S46" s="148"/>
      <c r="T46" s="13"/>
      <c r="U46" s="14"/>
      <c r="V46" s="12"/>
      <c r="W46" s="156">
        <f t="shared" si="15"/>
        <v>59</v>
      </c>
      <c r="X46" s="211">
        <f t="shared" si="16"/>
        <v>59</v>
      </c>
      <c r="Y46" s="153"/>
      <c r="Z46" s="14"/>
      <c r="AA46" s="14"/>
      <c r="AB46" s="150"/>
      <c r="AC46" s="158"/>
      <c r="AD46" s="148"/>
      <c r="AE46" s="13"/>
      <c r="AF46" s="14"/>
      <c r="AG46" s="12"/>
      <c r="AH46" s="156">
        <f t="shared" si="17"/>
        <v>59</v>
      </c>
      <c r="AI46" s="211">
        <f t="shared" si="18"/>
        <v>59</v>
      </c>
      <c r="AJ46" s="153"/>
      <c r="AK46" s="14"/>
      <c r="AL46" s="14"/>
      <c r="AM46" s="150"/>
      <c r="AN46" s="158"/>
      <c r="AO46" s="148"/>
      <c r="AP46" s="13"/>
      <c r="AQ46" s="14"/>
      <c r="AR46" s="12"/>
      <c r="AS46" s="156">
        <f t="shared" si="19"/>
        <v>59</v>
      </c>
      <c r="AT46" s="211">
        <f t="shared" si="20"/>
        <v>59</v>
      </c>
      <c r="AU46" s="153"/>
      <c r="AV46" s="14"/>
      <c r="AW46" s="14"/>
      <c r="AX46" s="150"/>
      <c r="AY46" s="158"/>
      <c r="AZ46" s="148"/>
      <c r="BA46" s="13"/>
      <c r="BB46" s="14"/>
      <c r="BC46" s="12"/>
      <c r="BD46" s="156">
        <f t="shared" si="21"/>
        <v>59</v>
      </c>
      <c r="BE46" s="211">
        <f t="shared" si="22"/>
        <v>59</v>
      </c>
      <c r="BF46" s="153"/>
      <c r="BG46" s="14"/>
      <c r="BH46" s="14"/>
      <c r="BI46" s="150"/>
      <c r="BJ46" s="158"/>
      <c r="BK46" s="148"/>
      <c r="BL46" s="13"/>
      <c r="BM46" s="14"/>
      <c r="BN46" s="12"/>
      <c r="BO46" s="156">
        <f t="shared" si="23"/>
        <v>59</v>
      </c>
    </row>
    <row r="47" spans="1:67" s="102" customFormat="1" ht="16.5" customHeight="1" hidden="1" thickBot="1">
      <c r="A47" s="375"/>
      <c r="B47" s="211">
        <f t="shared" si="12"/>
        <v>63</v>
      </c>
      <c r="C47" s="153"/>
      <c r="D47" s="14"/>
      <c r="E47" s="14"/>
      <c r="F47" s="150"/>
      <c r="G47" s="161"/>
      <c r="H47" s="148"/>
      <c r="I47" s="13"/>
      <c r="J47" s="14"/>
      <c r="K47" s="12"/>
      <c r="L47" s="156">
        <f t="shared" si="13"/>
        <v>63</v>
      </c>
      <c r="M47" s="211">
        <f t="shared" si="14"/>
        <v>63</v>
      </c>
      <c r="N47" s="153"/>
      <c r="O47" s="14"/>
      <c r="P47" s="14"/>
      <c r="Q47" s="150"/>
      <c r="R47" s="158"/>
      <c r="S47" s="148"/>
      <c r="T47" s="13"/>
      <c r="U47" s="14"/>
      <c r="V47" s="12"/>
      <c r="W47" s="156">
        <f t="shared" si="15"/>
        <v>63</v>
      </c>
      <c r="X47" s="211">
        <f t="shared" si="16"/>
        <v>63</v>
      </c>
      <c r="Y47" s="153"/>
      <c r="Z47" s="14"/>
      <c r="AA47" s="14"/>
      <c r="AB47" s="150"/>
      <c r="AC47" s="158"/>
      <c r="AD47" s="148"/>
      <c r="AE47" s="13"/>
      <c r="AF47" s="14"/>
      <c r="AG47" s="12"/>
      <c r="AH47" s="156">
        <f t="shared" si="17"/>
        <v>63</v>
      </c>
      <c r="AI47" s="211">
        <f t="shared" si="18"/>
        <v>63</v>
      </c>
      <c r="AJ47" s="153"/>
      <c r="AK47" s="14"/>
      <c r="AL47" s="14"/>
      <c r="AM47" s="150"/>
      <c r="AN47" s="158"/>
      <c r="AO47" s="148"/>
      <c r="AP47" s="13"/>
      <c r="AQ47" s="14"/>
      <c r="AR47" s="12"/>
      <c r="AS47" s="156">
        <f t="shared" si="19"/>
        <v>63</v>
      </c>
      <c r="AT47" s="211">
        <f t="shared" si="20"/>
        <v>63</v>
      </c>
      <c r="AU47" s="153"/>
      <c r="AV47" s="14"/>
      <c r="AW47" s="14"/>
      <c r="AX47" s="150"/>
      <c r="AY47" s="158"/>
      <c r="AZ47" s="148"/>
      <c r="BA47" s="13"/>
      <c r="BB47" s="14"/>
      <c r="BC47" s="12"/>
      <c r="BD47" s="156">
        <f t="shared" si="21"/>
        <v>63</v>
      </c>
      <c r="BE47" s="211">
        <f t="shared" si="22"/>
        <v>63</v>
      </c>
      <c r="BF47" s="153"/>
      <c r="BG47" s="14"/>
      <c r="BH47" s="14"/>
      <c r="BI47" s="150"/>
      <c r="BJ47" s="158"/>
      <c r="BK47" s="148"/>
      <c r="BL47" s="13"/>
      <c r="BM47" s="14"/>
      <c r="BN47" s="12"/>
      <c r="BO47" s="156">
        <f t="shared" si="23"/>
        <v>63</v>
      </c>
    </row>
    <row r="48" spans="1:67" s="102" customFormat="1" ht="16.5" customHeight="1" hidden="1" thickBot="1">
      <c r="A48" s="375"/>
      <c r="B48" s="211">
        <f t="shared" si="12"/>
        <v>68</v>
      </c>
      <c r="C48" s="155"/>
      <c r="D48" s="14"/>
      <c r="E48" s="14"/>
      <c r="F48" s="150"/>
      <c r="G48" s="160"/>
      <c r="H48" s="148"/>
      <c r="I48" s="13"/>
      <c r="J48" s="14"/>
      <c r="K48" s="12"/>
      <c r="L48" s="156">
        <f t="shared" si="13"/>
        <v>68</v>
      </c>
      <c r="M48" s="211">
        <f t="shared" si="14"/>
        <v>68</v>
      </c>
      <c r="N48" s="153"/>
      <c r="O48" s="14"/>
      <c r="P48" s="14"/>
      <c r="Q48" s="150"/>
      <c r="R48" s="158"/>
      <c r="S48" s="148"/>
      <c r="T48" s="13"/>
      <c r="U48" s="14"/>
      <c r="V48" s="12"/>
      <c r="W48" s="156">
        <f t="shared" si="15"/>
        <v>68</v>
      </c>
      <c r="X48" s="211">
        <f t="shared" si="16"/>
        <v>68</v>
      </c>
      <c r="Y48" s="153"/>
      <c r="Z48" s="14"/>
      <c r="AA48" s="14"/>
      <c r="AB48" s="150"/>
      <c r="AC48" s="158"/>
      <c r="AD48" s="148"/>
      <c r="AE48" s="13"/>
      <c r="AF48" s="14"/>
      <c r="AG48" s="12"/>
      <c r="AH48" s="156">
        <f t="shared" si="17"/>
        <v>68</v>
      </c>
      <c r="AI48" s="211">
        <f t="shared" si="18"/>
        <v>68</v>
      </c>
      <c r="AJ48" s="153"/>
      <c r="AK48" s="14"/>
      <c r="AL48" s="14"/>
      <c r="AM48" s="150"/>
      <c r="AN48" s="158"/>
      <c r="AO48" s="148"/>
      <c r="AP48" s="13"/>
      <c r="AQ48" s="14"/>
      <c r="AR48" s="12"/>
      <c r="AS48" s="156">
        <f t="shared" si="19"/>
        <v>68</v>
      </c>
      <c r="AT48" s="211">
        <f t="shared" si="20"/>
        <v>68</v>
      </c>
      <c r="AU48" s="153"/>
      <c r="AV48" s="14"/>
      <c r="AW48" s="14"/>
      <c r="AX48" s="150"/>
      <c r="AY48" s="158"/>
      <c r="AZ48" s="148"/>
      <c r="BA48" s="13"/>
      <c r="BB48" s="14"/>
      <c r="BC48" s="12"/>
      <c r="BD48" s="156">
        <f t="shared" si="21"/>
        <v>68</v>
      </c>
      <c r="BE48" s="211">
        <f t="shared" si="22"/>
        <v>68</v>
      </c>
      <c r="BF48" s="153"/>
      <c r="BG48" s="14"/>
      <c r="BH48" s="14"/>
      <c r="BI48" s="150"/>
      <c r="BJ48" s="158"/>
      <c r="BK48" s="148"/>
      <c r="BL48" s="13"/>
      <c r="BM48" s="14"/>
      <c r="BN48" s="12"/>
      <c r="BO48" s="156">
        <f t="shared" si="23"/>
        <v>68</v>
      </c>
    </row>
    <row r="49" spans="1:67" s="102" customFormat="1" ht="16.5" customHeight="1" hidden="1" thickBot="1">
      <c r="A49" s="375"/>
      <c r="B49" s="212">
        <f t="shared" si="12"/>
        <v>73</v>
      </c>
      <c r="C49" s="155"/>
      <c r="D49" s="132"/>
      <c r="E49" s="133"/>
      <c r="F49" s="229"/>
      <c r="G49" s="159"/>
      <c r="H49" s="229"/>
      <c r="I49" s="13"/>
      <c r="J49" s="14"/>
      <c r="K49" s="12"/>
      <c r="L49" s="157">
        <f>L18</f>
        <v>73</v>
      </c>
      <c r="M49" s="212">
        <f t="shared" si="14"/>
        <v>73</v>
      </c>
      <c r="N49" s="155"/>
      <c r="O49" s="132"/>
      <c r="P49" s="133"/>
      <c r="Q49" s="229"/>
      <c r="R49" s="159"/>
      <c r="S49" s="229"/>
      <c r="T49" s="13"/>
      <c r="U49" s="14"/>
      <c r="V49" s="12"/>
      <c r="W49" s="157">
        <f t="shared" si="15"/>
        <v>73</v>
      </c>
      <c r="X49" s="212">
        <f t="shared" si="16"/>
        <v>73</v>
      </c>
      <c r="Y49" s="155"/>
      <c r="Z49" s="132"/>
      <c r="AA49" s="133"/>
      <c r="AB49" s="229"/>
      <c r="AC49" s="159"/>
      <c r="AD49" s="229"/>
      <c r="AE49" s="13"/>
      <c r="AF49" s="14"/>
      <c r="AG49" s="12"/>
      <c r="AH49" s="157">
        <f t="shared" si="17"/>
        <v>73</v>
      </c>
      <c r="AI49" s="212">
        <f t="shared" si="18"/>
        <v>73</v>
      </c>
      <c r="AJ49" s="155"/>
      <c r="AK49" s="132"/>
      <c r="AL49" s="133"/>
      <c r="AM49" s="229"/>
      <c r="AN49" s="159"/>
      <c r="AO49" s="229"/>
      <c r="AP49" s="13"/>
      <c r="AQ49" s="14"/>
      <c r="AR49" s="12"/>
      <c r="AS49" s="157">
        <f t="shared" si="19"/>
        <v>73</v>
      </c>
      <c r="AT49" s="212">
        <f t="shared" si="20"/>
        <v>73</v>
      </c>
      <c r="AU49" s="155"/>
      <c r="AV49" s="132"/>
      <c r="AW49" s="133"/>
      <c r="AX49" s="229"/>
      <c r="AY49" s="159"/>
      <c r="AZ49" s="229"/>
      <c r="BA49" s="13"/>
      <c r="BB49" s="14"/>
      <c r="BC49" s="12"/>
      <c r="BD49" s="157">
        <f t="shared" si="21"/>
        <v>73</v>
      </c>
      <c r="BE49" s="212">
        <f t="shared" si="22"/>
        <v>73</v>
      </c>
      <c r="BF49" s="155"/>
      <c r="BG49" s="132"/>
      <c r="BH49" s="133"/>
      <c r="BI49" s="229"/>
      <c r="BJ49" s="159"/>
      <c r="BK49" s="229"/>
      <c r="BL49" s="13"/>
      <c r="BM49" s="14"/>
      <c r="BN49" s="12"/>
      <c r="BO49" s="157">
        <f t="shared" si="23"/>
        <v>73</v>
      </c>
    </row>
    <row r="50" spans="1:67" s="102" customFormat="1" ht="16.5" customHeight="1" hidden="1" thickBot="1">
      <c r="A50" s="375"/>
      <c r="B50" s="212" t="str">
        <f t="shared" si="12"/>
        <v>св.78</v>
      </c>
      <c r="C50" s="153"/>
      <c r="D50" s="132"/>
      <c r="E50" s="133"/>
      <c r="F50" s="151"/>
      <c r="G50" s="161"/>
      <c r="H50" s="149"/>
      <c r="I50" s="13"/>
      <c r="J50" s="14"/>
      <c r="K50" s="12"/>
      <c r="L50" s="157">
        <f t="shared" si="13"/>
        <v>0</v>
      </c>
      <c r="M50" s="212" t="str">
        <f t="shared" si="14"/>
        <v>св.78</v>
      </c>
      <c r="N50" s="155"/>
      <c r="O50" s="132"/>
      <c r="P50" s="133"/>
      <c r="Q50" s="151"/>
      <c r="R50" s="159"/>
      <c r="S50" s="149"/>
      <c r="T50" s="13"/>
      <c r="U50" s="14"/>
      <c r="V50" s="12"/>
      <c r="W50" s="157">
        <f t="shared" si="15"/>
        <v>0</v>
      </c>
      <c r="X50" s="212" t="str">
        <f t="shared" si="16"/>
        <v>св.78</v>
      </c>
      <c r="Y50" s="155"/>
      <c r="Z50" s="132"/>
      <c r="AA50" s="133"/>
      <c r="AB50" s="151"/>
      <c r="AC50" s="159"/>
      <c r="AD50" s="149"/>
      <c r="AE50" s="13"/>
      <c r="AF50" s="14"/>
      <c r="AG50" s="12"/>
      <c r="AH50" s="157">
        <f t="shared" si="17"/>
        <v>0</v>
      </c>
      <c r="AI50" s="212" t="str">
        <f t="shared" si="18"/>
        <v>св.78</v>
      </c>
      <c r="AJ50" s="155"/>
      <c r="AK50" s="132"/>
      <c r="AL50" s="133"/>
      <c r="AM50" s="151"/>
      <c r="AN50" s="159"/>
      <c r="AO50" s="149"/>
      <c r="AP50" s="13"/>
      <c r="AQ50" s="14"/>
      <c r="AR50" s="12"/>
      <c r="AS50" s="157">
        <f t="shared" si="19"/>
        <v>0</v>
      </c>
      <c r="AT50" s="212" t="str">
        <f t="shared" si="20"/>
        <v>св.78</v>
      </c>
      <c r="AU50" s="155"/>
      <c r="AV50" s="132"/>
      <c r="AW50" s="133"/>
      <c r="AX50" s="151"/>
      <c r="AY50" s="159"/>
      <c r="AZ50" s="149"/>
      <c r="BA50" s="13"/>
      <c r="BB50" s="14"/>
      <c r="BC50" s="12"/>
      <c r="BD50" s="157">
        <f t="shared" si="21"/>
        <v>0</v>
      </c>
      <c r="BE50" s="212" t="str">
        <f t="shared" si="22"/>
        <v>св.78</v>
      </c>
      <c r="BF50" s="155"/>
      <c r="BG50" s="132"/>
      <c r="BH50" s="133"/>
      <c r="BI50" s="151"/>
      <c r="BJ50" s="159"/>
      <c r="BK50" s="149"/>
      <c r="BL50" s="13"/>
      <c r="BM50" s="14"/>
      <c r="BN50" s="12"/>
      <c r="BO50" s="157">
        <f t="shared" si="23"/>
        <v>0</v>
      </c>
    </row>
    <row r="51" spans="1:66" s="102" customFormat="1" ht="12" customHeight="1" hidden="1" thickBot="1">
      <c r="A51" s="375"/>
      <c r="B51" s="15"/>
      <c r="C51" s="15"/>
      <c r="D51" s="99"/>
      <c r="E51" s="144" t="s">
        <v>36</v>
      </c>
      <c r="F51" s="145">
        <f>SUM(F41:F50)</f>
        <v>0</v>
      </c>
      <c r="G51" s="146"/>
      <c r="H51" s="145">
        <f>SUM(H41:H50)</f>
        <v>0</v>
      </c>
      <c r="I51" s="15"/>
      <c r="J51" s="99"/>
      <c r="K51" s="99"/>
      <c r="M51" s="15"/>
      <c r="N51" s="15"/>
      <c r="O51" s="99"/>
      <c r="P51" s="144" t="s">
        <v>36</v>
      </c>
      <c r="Q51" s="145"/>
      <c r="R51" s="146"/>
      <c r="S51" s="145"/>
      <c r="T51" s="15"/>
      <c r="U51" s="99"/>
      <c r="V51" s="99"/>
      <c r="X51" s="15"/>
      <c r="Y51" s="15"/>
      <c r="Z51" s="99"/>
      <c r="AA51" s="144" t="s">
        <v>36</v>
      </c>
      <c r="AB51" s="145"/>
      <c r="AC51" s="146"/>
      <c r="AD51" s="145"/>
      <c r="AE51" s="15"/>
      <c r="AF51" s="99"/>
      <c r="AG51" s="99"/>
      <c r="AI51" s="15"/>
      <c r="AJ51" s="15"/>
      <c r="AK51" s="99"/>
      <c r="AL51" s="144" t="s">
        <v>36</v>
      </c>
      <c r="AM51" s="145"/>
      <c r="AN51" s="146"/>
      <c r="AO51" s="145"/>
      <c r="AP51" s="15"/>
      <c r="AQ51" s="99"/>
      <c r="AR51" s="99"/>
      <c r="AT51" s="15"/>
      <c r="AU51" s="15"/>
      <c r="AV51" s="99"/>
      <c r="AW51" s="144" t="s">
        <v>36</v>
      </c>
      <c r="AX51" s="145"/>
      <c r="AY51" s="146"/>
      <c r="AZ51" s="145"/>
      <c r="BA51" s="15"/>
      <c r="BB51" s="99"/>
      <c r="BC51" s="99"/>
      <c r="BE51" s="15"/>
      <c r="BF51" s="15"/>
      <c r="BG51" s="99"/>
      <c r="BH51" s="144" t="s">
        <v>36</v>
      </c>
      <c r="BI51" s="145"/>
      <c r="BJ51" s="146"/>
      <c r="BK51" s="145"/>
      <c r="BL51" s="15"/>
      <c r="BM51" s="99"/>
      <c r="BN51" s="99"/>
    </row>
    <row r="52" spans="1:66" s="102" customFormat="1" ht="12.75" customHeight="1" hidden="1">
      <c r="A52" s="375"/>
      <c r="B52" s="15"/>
      <c r="C52" s="15"/>
      <c r="D52" s="99"/>
      <c r="E52" s="99"/>
      <c r="F52" s="99"/>
      <c r="G52" s="99"/>
      <c r="H52" s="99"/>
      <c r="I52" s="15"/>
      <c r="J52" s="99"/>
      <c r="K52" s="99"/>
      <c r="M52" s="15"/>
      <c r="N52" s="15"/>
      <c r="O52" s="99"/>
      <c r="P52" s="99"/>
      <c r="Q52" s="99"/>
      <c r="R52" s="99"/>
      <c r="S52" s="99"/>
      <c r="T52" s="15"/>
      <c r="U52" s="99"/>
      <c r="V52" s="99"/>
      <c r="X52" s="15"/>
      <c r="Y52" s="15"/>
      <c r="Z52" s="99"/>
      <c r="AA52" s="99"/>
      <c r="AB52" s="99"/>
      <c r="AC52" s="99"/>
      <c r="AD52" s="99"/>
      <c r="AE52" s="15"/>
      <c r="AF52" s="99"/>
      <c r="AG52" s="99"/>
      <c r="AI52" s="15"/>
      <c r="AJ52" s="15"/>
      <c r="AK52" s="99"/>
      <c r="AL52" s="99"/>
      <c r="AM52" s="99"/>
      <c r="AN52" s="99"/>
      <c r="AO52" s="99"/>
      <c r="AP52" s="15"/>
      <c r="AQ52" s="99"/>
      <c r="AR52" s="99"/>
      <c r="AT52" s="15"/>
      <c r="AU52" s="15"/>
      <c r="AV52" s="99"/>
      <c r="AW52" s="99"/>
      <c r="AX52" s="99"/>
      <c r="AY52" s="99"/>
      <c r="AZ52" s="99"/>
      <c r="BA52" s="15"/>
      <c r="BB52" s="99"/>
      <c r="BC52" s="99"/>
      <c r="BE52" s="15"/>
      <c r="BF52" s="15"/>
      <c r="BG52" s="99"/>
      <c r="BH52" s="99"/>
      <c r="BI52" s="99"/>
      <c r="BJ52" s="99"/>
      <c r="BK52" s="99"/>
      <c r="BL52" s="15"/>
      <c r="BM52" s="99"/>
      <c r="BN52" s="99"/>
    </row>
    <row r="53" spans="1:66" s="102" customFormat="1" ht="12.75" customHeight="1" hidden="1">
      <c r="A53" s="375"/>
      <c r="B53" s="15"/>
      <c r="C53" s="419" t="s">
        <v>37</v>
      </c>
      <c r="D53" s="419"/>
      <c r="E53" s="419"/>
      <c r="F53" s="419"/>
      <c r="G53" s="419"/>
      <c r="H53" s="419"/>
      <c r="I53" s="419"/>
      <c r="J53" s="419"/>
      <c r="K53" s="99"/>
      <c r="M53" s="15"/>
      <c r="N53" s="419" t="s">
        <v>37</v>
      </c>
      <c r="O53" s="419"/>
      <c r="P53" s="419"/>
      <c r="Q53" s="419"/>
      <c r="R53" s="419"/>
      <c r="S53" s="419"/>
      <c r="T53" s="419"/>
      <c r="U53" s="419"/>
      <c r="V53" s="99"/>
      <c r="X53" s="15"/>
      <c r="Y53" s="419" t="s">
        <v>37</v>
      </c>
      <c r="Z53" s="419"/>
      <c r="AA53" s="419"/>
      <c r="AB53" s="419"/>
      <c r="AC53" s="419"/>
      <c r="AD53" s="419"/>
      <c r="AE53" s="419"/>
      <c r="AF53" s="419"/>
      <c r="AG53" s="99"/>
      <c r="AI53" s="15"/>
      <c r="AJ53" s="419" t="s">
        <v>37</v>
      </c>
      <c r="AK53" s="419"/>
      <c r="AL53" s="419"/>
      <c r="AM53" s="419"/>
      <c r="AN53" s="419"/>
      <c r="AO53" s="419"/>
      <c r="AP53" s="419"/>
      <c r="AQ53" s="419"/>
      <c r="AR53" s="99"/>
      <c r="AT53" s="15"/>
      <c r="AU53" s="419" t="s">
        <v>37</v>
      </c>
      <c r="AV53" s="419"/>
      <c r="AW53" s="419"/>
      <c r="AX53" s="419"/>
      <c r="AY53" s="419"/>
      <c r="AZ53" s="419"/>
      <c r="BA53" s="419"/>
      <c r="BB53" s="419"/>
      <c r="BC53" s="99"/>
      <c r="BE53" s="15"/>
      <c r="BF53" s="419" t="s">
        <v>37</v>
      </c>
      <c r="BG53" s="419"/>
      <c r="BH53" s="419"/>
      <c r="BI53" s="419"/>
      <c r="BJ53" s="419"/>
      <c r="BK53" s="419"/>
      <c r="BL53" s="419"/>
      <c r="BM53" s="419"/>
      <c r="BN53" s="99"/>
    </row>
    <row r="54" spans="1:66" ht="15" hidden="1">
      <c r="A54" s="375"/>
      <c r="B54" s="15"/>
      <c r="C54" s="420" t="s">
        <v>38</v>
      </c>
      <c r="D54" s="421"/>
      <c r="E54" s="421"/>
      <c r="F54" s="99"/>
      <c r="G54" s="99"/>
      <c r="H54" s="99"/>
      <c r="I54" s="99"/>
      <c r="J54" s="99"/>
      <c r="K54" s="99"/>
      <c r="M54" s="15"/>
      <c r="N54" s="420" t="s">
        <v>38</v>
      </c>
      <c r="O54" s="421"/>
      <c r="P54" s="421"/>
      <c r="Q54" s="99"/>
      <c r="R54" s="99"/>
      <c r="S54" s="99"/>
      <c r="T54" s="99"/>
      <c r="U54" s="99"/>
      <c r="V54" s="99"/>
      <c r="X54" s="15"/>
      <c r="Y54" s="420" t="s">
        <v>38</v>
      </c>
      <c r="Z54" s="421"/>
      <c r="AA54" s="421"/>
      <c r="AB54" s="99"/>
      <c r="AC54" s="99"/>
      <c r="AD54" s="99"/>
      <c r="AE54" s="99"/>
      <c r="AF54" s="99"/>
      <c r="AG54" s="99"/>
      <c r="AI54" s="15"/>
      <c r="AJ54" s="420" t="s">
        <v>38</v>
      </c>
      <c r="AK54" s="421"/>
      <c r="AL54" s="421"/>
      <c r="AM54" s="99"/>
      <c r="AN54" s="99"/>
      <c r="AO54" s="99"/>
      <c r="AP54" s="99"/>
      <c r="AQ54" s="99"/>
      <c r="AR54" s="99"/>
      <c r="AT54" s="15"/>
      <c r="AU54" s="420" t="s">
        <v>38</v>
      </c>
      <c r="AV54" s="421"/>
      <c r="AW54" s="421"/>
      <c r="AX54" s="99"/>
      <c r="AY54" s="99"/>
      <c r="AZ54" s="99"/>
      <c r="BA54" s="99"/>
      <c r="BB54" s="99"/>
      <c r="BC54" s="99"/>
      <c r="BE54" s="15"/>
      <c r="BF54" s="420" t="s">
        <v>38</v>
      </c>
      <c r="BG54" s="421"/>
      <c r="BH54" s="421"/>
      <c r="BI54" s="99"/>
      <c r="BJ54" s="99"/>
      <c r="BK54" s="99"/>
      <c r="BL54" s="99"/>
      <c r="BM54" s="99"/>
      <c r="BN54" s="99"/>
    </row>
    <row r="55" spans="1:66" ht="15" hidden="1">
      <c r="A55" s="375"/>
      <c r="B55" s="15"/>
      <c r="C55" s="207"/>
      <c r="D55" s="67"/>
      <c r="E55" s="67"/>
      <c r="F55" s="99"/>
      <c r="G55" s="99"/>
      <c r="H55" s="99"/>
      <c r="I55" s="99"/>
      <c r="J55" s="99"/>
      <c r="K55" s="99"/>
      <c r="M55" s="15"/>
      <c r="N55" s="207"/>
      <c r="O55" s="67"/>
      <c r="P55" s="67"/>
      <c r="Q55" s="99"/>
      <c r="R55" s="99"/>
      <c r="S55" s="99"/>
      <c r="T55" s="99"/>
      <c r="U55" s="99"/>
      <c r="V55" s="99"/>
      <c r="X55" s="15"/>
      <c r="Y55" s="207"/>
      <c r="Z55" s="67"/>
      <c r="AA55" s="67"/>
      <c r="AB55" s="99"/>
      <c r="AC55" s="99"/>
      <c r="AD55" s="99"/>
      <c r="AE55" s="99"/>
      <c r="AF55" s="99"/>
      <c r="AG55" s="99"/>
      <c r="AI55" s="15"/>
      <c r="AJ55" s="207"/>
      <c r="AK55" s="67"/>
      <c r="AL55" s="67"/>
      <c r="AM55" s="99"/>
      <c r="AN55" s="99"/>
      <c r="AO55" s="99"/>
      <c r="AP55" s="99"/>
      <c r="AQ55" s="99"/>
      <c r="AR55" s="99"/>
      <c r="AT55" s="15"/>
      <c r="AU55" s="207"/>
      <c r="AV55" s="67"/>
      <c r="AW55" s="67"/>
      <c r="AX55" s="99"/>
      <c r="AY55" s="99"/>
      <c r="AZ55" s="99"/>
      <c r="BA55" s="99"/>
      <c r="BB55" s="99"/>
      <c r="BC55" s="99"/>
      <c r="BE55" s="15"/>
      <c r="BF55" s="207"/>
      <c r="BG55" s="67"/>
      <c r="BH55" s="67"/>
      <c r="BI55" s="99"/>
      <c r="BJ55" s="99"/>
      <c r="BK55" s="99"/>
      <c r="BL55" s="99"/>
      <c r="BM55" s="99"/>
      <c r="BN55" s="99"/>
    </row>
    <row r="56" spans="1:66" ht="15" hidden="1">
      <c r="A56" s="375"/>
      <c r="B56" s="15"/>
      <c r="C56" s="99" t="s">
        <v>39</v>
      </c>
      <c r="D56" s="422"/>
      <c r="E56" s="422"/>
      <c r="F56" s="99"/>
      <c r="G56" s="100"/>
      <c r="H56" s="99"/>
      <c r="I56" s="99"/>
      <c r="J56" s="99"/>
      <c r="K56" s="99"/>
      <c r="M56" s="15"/>
      <c r="N56" s="99" t="s">
        <v>39</v>
      </c>
      <c r="O56" s="422"/>
      <c r="P56" s="422"/>
      <c r="Q56" s="99"/>
      <c r="R56" s="100"/>
      <c r="S56" s="99"/>
      <c r="T56" s="99"/>
      <c r="U56" s="99"/>
      <c r="V56" s="99"/>
      <c r="X56" s="15"/>
      <c r="Y56" s="99" t="s">
        <v>39</v>
      </c>
      <c r="Z56" s="422"/>
      <c r="AA56" s="422"/>
      <c r="AB56" s="99"/>
      <c r="AC56" s="100"/>
      <c r="AD56" s="99"/>
      <c r="AE56" s="99"/>
      <c r="AF56" s="99"/>
      <c r="AG56" s="99"/>
      <c r="AI56" s="15"/>
      <c r="AJ56" s="99" t="s">
        <v>39</v>
      </c>
      <c r="AK56" s="422"/>
      <c r="AL56" s="422"/>
      <c r="AM56" s="99"/>
      <c r="AN56" s="100"/>
      <c r="AO56" s="99"/>
      <c r="AP56" s="99"/>
      <c r="AQ56" s="99"/>
      <c r="AR56" s="99"/>
      <c r="AT56" s="15"/>
      <c r="AU56" s="99" t="s">
        <v>39</v>
      </c>
      <c r="AV56" s="422"/>
      <c r="AW56" s="422"/>
      <c r="AX56" s="99"/>
      <c r="AY56" s="100"/>
      <c r="AZ56" s="99"/>
      <c r="BA56" s="99"/>
      <c r="BB56" s="99"/>
      <c r="BC56" s="99"/>
      <c r="BE56" s="15"/>
      <c r="BF56" s="99" t="s">
        <v>39</v>
      </c>
      <c r="BG56" s="422"/>
      <c r="BH56" s="422"/>
      <c r="BI56" s="99"/>
      <c r="BJ56" s="100"/>
      <c r="BK56" s="99"/>
      <c r="BL56" s="99"/>
      <c r="BM56" s="99"/>
      <c r="BN56" s="99"/>
    </row>
    <row r="57" spans="1:66" ht="15" hidden="1">
      <c r="A57" s="375"/>
      <c r="B57" s="15"/>
      <c r="C57" s="99"/>
      <c r="D57" s="376"/>
      <c r="E57" s="376"/>
      <c r="F57" s="99"/>
      <c r="G57" s="99"/>
      <c r="H57" s="99"/>
      <c r="I57" s="99"/>
      <c r="J57" s="99"/>
      <c r="K57" s="99"/>
      <c r="M57" s="15"/>
      <c r="N57" s="99"/>
      <c r="O57" s="99"/>
      <c r="P57" s="99"/>
      <c r="Q57" s="99"/>
      <c r="R57" s="99"/>
      <c r="S57" s="99"/>
      <c r="T57" s="99"/>
      <c r="U57" s="99"/>
      <c r="V57" s="99"/>
      <c r="X57" s="15"/>
      <c r="Y57" s="99"/>
      <c r="Z57" s="376"/>
      <c r="AA57" s="376"/>
      <c r="AB57" s="99"/>
      <c r="AC57" s="99"/>
      <c r="AD57" s="99"/>
      <c r="AE57" s="99"/>
      <c r="AF57" s="99"/>
      <c r="AG57" s="99"/>
      <c r="AI57" s="15"/>
      <c r="AJ57" s="99"/>
      <c r="AK57" s="99"/>
      <c r="AL57" s="99"/>
      <c r="AM57" s="99"/>
      <c r="AN57" s="99"/>
      <c r="AO57" s="99"/>
      <c r="AP57" s="99"/>
      <c r="AQ57" s="99"/>
      <c r="AR57" s="99"/>
      <c r="AT57" s="15"/>
      <c r="AU57" s="99"/>
      <c r="AV57" s="376"/>
      <c r="AW57" s="376"/>
      <c r="AX57" s="99"/>
      <c r="AY57" s="99"/>
      <c r="AZ57" s="99"/>
      <c r="BA57" s="99"/>
      <c r="BB57" s="99"/>
      <c r="BC57" s="99"/>
      <c r="BE57" s="15"/>
      <c r="BF57" s="99"/>
      <c r="BG57" s="99"/>
      <c r="BH57" s="99"/>
      <c r="BI57" s="99"/>
      <c r="BJ57" s="99"/>
      <c r="BK57" s="99"/>
      <c r="BL57" s="99"/>
      <c r="BM57" s="99"/>
      <c r="BN57" s="99"/>
    </row>
    <row r="58" spans="1:66" ht="15" customHeight="1" hidden="1">
      <c r="A58" s="375"/>
      <c r="B58" s="15"/>
      <c r="C58" s="95" t="s">
        <v>41</v>
      </c>
      <c r="D58" s="423" t="str">
        <f>D27</f>
        <v>судья МК      Мельников А.Н.</v>
      </c>
      <c r="E58" s="423"/>
      <c r="F58" s="423"/>
      <c r="G58" s="92"/>
      <c r="H58" s="92"/>
      <c r="I58" s="93"/>
      <c r="J58" s="94"/>
      <c r="K58" s="94"/>
      <c r="M58" s="15"/>
      <c r="N58" s="95" t="s">
        <v>41</v>
      </c>
      <c r="O58" s="423" t="str">
        <f>D58</f>
        <v>судья МК      Мельников А.Н.</v>
      </c>
      <c r="P58" s="423"/>
      <c r="Q58" s="423"/>
      <c r="R58" s="92"/>
      <c r="S58" s="92"/>
      <c r="T58" s="93"/>
      <c r="U58" s="94"/>
      <c r="V58" s="94"/>
      <c r="X58" s="15"/>
      <c r="Y58" s="95" t="s">
        <v>41</v>
      </c>
      <c r="Z58" s="423" t="str">
        <f>O58</f>
        <v>судья МК      Мельников А.Н.</v>
      </c>
      <c r="AA58" s="423"/>
      <c r="AB58" s="423"/>
      <c r="AC58" s="92"/>
      <c r="AD58" s="92"/>
      <c r="AE58" s="93"/>
      <c r="AF58" s="94"/>
      <c r="AG58" s="94"/>
      <c r="AI58" s="15"/>
      <c r="AJ58" s="95" t="s">
        <v>41</v>
      </c>
      <c r="AK58" s="423" t="str">
        <f>Z58</f>
        <v>судья МК      Мельников А.Н.</v>
      </c>
      <c r="AL58" s="423"/>
      <c r="AM58" s="423"/>
      <c r="AN58" s="92"/>
      <c r="AO58" s="92"/>
      <c r="AP58" s="93"/>
      <c r="AQ58" s="94"/>
      <c r="AR58" s="94"/>
      <c r="AT58" s="15"/>
      <c r="AU58" s="95" t="s">
        <v>41</v>
      </c>
      <c r="AV58" s="423" t="str">
        <f>AK58</f>
        <v>судья МК      Мельников А.Н.</v>
      </c>
      <c r="AW58" s="423"/>
      <c r="AX58" s="423"/>
      <c r="AY58" s="92"/>
      <c r="AZ58" s="92"/>
      <c r="BA58" s="93"/>
      <c r="BB58" s="94"/>
      <c r="BC58" s="94"/>
      <c r="BE58" s="15"/>
      <c r="BF58" s="95" t="s">
        <v>41</v>
      </c>
      <c r="BG58" s="423" t="str">
        <f>AV58</f>
        <v>судья МК      Мельников А.Н.</v>
      </c>
      <c r="BH58" s="423"/>
      <c r="BI58" s="423"/>
      <c r="BJ58" s="92"/>
      <c r="BK58" s="92"/>
      <c r="BL58" s="93"/>
      <c r="BM58" s="94"/>
      <c r="BN58" s="94"/>
    </row>
    <row r="59" spans="1:66" ht="15" hidden="1">
      <c r="A59" s="375"/>
      <c r="B59" s="102"/>
      <c r="C59" s="96"/>
      <c r="D59" s="97"/>
      <c r="E59" s="97"/>
      <c r="F59" s="97"/>
      <c r="G59" s="94"/>
      <c r="H59" s="94"/>
      <c r="I59" s="94"/>
      <c r="J59" s="94"/>
      <c r="K59" s="94"/>
      <c r="M59" s="102"/>
      <c r="N59" s="96"/>
      <c r="O59" s="97"/>
      <c r="P59" s="97"/>
      <c r="Q59" s="97"/>
      <c r="R59" s="94"/>
      <c r="S59" s="94"/>
      <c r="T59" s="94"/>
      <c r="U59" s="94"/>
      <c r="V59" s="94"/>
      <c r="X59" s="102"/>
      <c r="Y59" s="96"/>
      <c r="Z59" s="97"/>
      <c r="AA59" s="97"/>
      <c r="AB59" s="97"/>
      <c r="AC59" s="94"/>
      <c r="AD59" s="94"/>
      <c r="AE59" s="94"/>
      <c r="AF59" s="94"/>
      <c r="AG59" s="94"/>
      <c r="AI59" s="102"/>
      <c r="AJ59" s="96"/>
      <c r="AK59" s="97"/>
      <c r="AL59" s="97"/>
      <c r="AM59" s="97"/>
      <c r="AN59" s="94"/>
      <c r="AO59" s="94"/>
      <c r="AP59" s="94"/>
      <c r="AQ59" s="94"/>
      <c r="AR59" s="94"/>
      <c r="AT59" s="102"/>
      <c r="AU59" s="96"/>
      <c r="AV59" s="97"/>
      <c r="AW59" s="97"/>
      <c r="AX59" s="97"/>
      <c r="AY59" s="94"/>
      <c r="AZ59" s="94"/>
      <c r="BA59" s="94"/>
      <c r="BB59" s="94"/>
      <c r="BC59" s="94"/>
      <c r="BE59" s="102"/>
      <c r="BF59" s="96"/>
      <c r="BG59" s="97"/>
      <c r="BH59" s="97"/>
      <c r="BI59" s="97"/>
      <c r="BJ59" s="94"/>
      <c r="BK59" s="94"/>
      <c r="BL59" s="94"/>
      <c r="BM59" s="94"/>
      <c r="BN59" s="94"/>
    </row>
    <row r="60" spans="1:66" ht="15" customHeight="1" hidden="1">
      <c r="A60" s="375"/>
      <c r="B60" s="102"/>
      <c r="C60" s="95" t="s">
        <v>29</v>
      </c>
      <c r="D60" s="423" t="str">
        <f>D29</f>
        <v>судья МК         Сейтаблаев А.В.</v>
      </c>
      <c r="E60" s="423"/>
      <c r="F60" s="423"/>
      <c r="G60" s="92"/>
      <c r="H60" s="92"/>
      <c r="I60" s="93"/>
      <c r="J60" s="94"/>
      <c r="K60" s="94"/>
      <c r="M60" s="102"/>
      <c r="N60" s="95" t="s">
        <v>29</v>
      </c>
      <c r="O60" s="423" t="str">
        <f>D60</f>
        <v>судья МК         Сейтаблаев А.В.</v>
      </c>
      <c r="P60" s="423"/>
      <c r="Q60" s="423"/>
      <c r="R60" s="92"/>
      <c r="S60" s="92"/>
      <c r="T60" s="93"/>
      <c r="U60" s="94"/>
      <c r="V60" s="94"/>
      <c r="X60" s="102"/>
      <c r="Y60" s="95" t="s">
        <v>29</v>
      </c>
      <c r="Z60" s="423" t="str">
        <f>O60</f>
        <v>судья МК         Сейтаблаев А.В.</v>
      </c>
      <c r="AA60" s="423"/>
      <c r="AB60" s="423"/>
      <c r="AC60" s="92"/>
      <c r="AD60" s="92"/>
      <c r="AE60" s="93"/>
      <c r="AF60" s="94"/>
      <c r="AG60" s="94"/>
      <c r="AI60" s="102"/>
      <c r="AJ60" s="95" t="s">
        <v>29</v>
      </c>
      <c r="AK60" s="423" t="str">
        <f>Z60</f>
        <v>судья МК         Сейтаблаев А.В.</v>
      </c>
      <c r="AL60" s="423"/>
      <c r="AM60" s="423"/>
      <c r="AN60" s="92"/>
      <c r="AO60" s="92"/>
      <c r="AP60" s="93"/>
      <c r="AQ60" s="94"/>
      <c r="AR60" s="94"/>
      <c r="AT60" s="102"/>
      <c r="AU60" s="95" t="s">
        <v>29</v>
      </c>
      <c r="AV60" s="423" t="str">
        <f>AK60</f>
        <v>судья МК         Сейтаблаев А.В.</v>
      </c>
      <c r="AW60" s="423"/>
      <c r="AX60" s="423"/>
      <c r="AY60" s="92"/>
      <c r="AZ60" s="92"/>
      <c r="BA60" s="93"/>
      <c r="BB60" s="94"/>
      <c r="BC60" s="94"/>
      <c r="BE60" s="102"/>
      <c r="BF60" s="95" t="s">
        <v>29</v>
      </c>
      <c r="BG60" s="423" t="str">
        <f>AV60</f>
        <v>судья МК         Сейтаблаев А.В.</v>
      </c>
      <c r="BH60" s="423"/>
      <c r="BI60" s="423"/>
      <c r="BJ60" s="92"/>
      <c r="BK60" s="92"/>
      <c r="BL60" s="93"/>
      <c r="BM60" s="94"/>
      <c r="BN60" s="94"/>
    </row>
    <row r="61" spans="2:66" ht="15" hidden="1">
      <c r="B61" s="102"/>
      <c r="C61" s="101"/>
      <c r="D61" s="101"/>
      <c r="E61" s="101"/>
      <c r="F61" s="101"/>
      <c r="G61" s="101"/>
      <c r="H61" s="101"/>
      <c r="I61" s="101"/>
      <c r="J61" s="101"/>
      <c r="K61" s="102"/>
      <c r="M61" s="102"/>
      <c r="N61" s="101"/>
      <c r="O61" s="101"/>
      <c r="P61" s="101"/>
      <c r="Q61" s="101"/>
      <c r="R61" s="101"/>
      <c r="S61" s="101"/>
      <c r="T61" s="101"/>
      <c r="U61" s="101"/>
      <c r="V61" s="102"/>
      <c r="X61" s="102"/>
      <c r="Y61" s="101"/>
      <c r="Z61" s="101"/>
      <c r="AA61" s="101"/>
      <c r="AB61" s="101"/>
      <c r="AC61" s="101"/>
      <c r="AD61" s="101"/>
      <c r="AE61" s="101"/>
      <c r="AF61" s="101"/>
      <c r="AG61" s="102"/>
      <c r="AI61" s="102"/>
      <c r="AJ61" s="101"/>
      <c r="AK61" s="101"/>
      <c r="AL61" s="101"/>
      <c r="AM61" s="101"/>
      <c r="AN61" s="101"/>
      <c r="AO61" s="101"/>
      <c r="AP61" s="101"/>
      <c r="AQ61" s="101"/>
      <c r="AR61" s="102"/>
      <c r="AT61" s="102"/>
      <c r="AU61" s="101"/>
      <c r="AV61" s="101"/>
      <c r="AW61" s="101"/>
      <c r="AX61" s="101"/>
      <c r="AY61" s="101"/>
      <c r="AZ61" s="101"/>
      <c r="BA61" s="101"/>
      <c r="BB61" s="101"/>
      <c r="BC61" s="102"/>
      <c r="BE61" s="102"/>
      <c r="BF61" s="101"/>
      <c r="BG61" s="101"/>
      <c r="BH61" s="101"/>
      <c r="BI61" s="101"/>
      <c r="BJ61" s="101"/>
      <c r="BK61" s="101"/>
      <c r="BL61" s="101"/>
      <c r="BM61" s="101"/>
      <c r="BN61" s="102"/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spans="1:111" s="103" customFormat="1" ht="20.25" customHeight="1">
      <c r="A72" s="375" t="s">
        <v>276</v>
      </c>
      <c r="B72" s="233"/>
      <c r="C72" s="377" t="str">
        <f>Рабочая!A11</f>
        <v>Х Международный юношеский турнир по самбо "Победа"                                                                                                 </v>
      </c>
      <c r="D72" s="406"/>
      <c r="E72" s="406"/>
      <c r="F72" s="406"/>
      <c r="G72" s="406"/>
      <c r="H72" s="406"/>
      <c r="I72" s="406"/>
      <c r="J72" s="406"/>
      <c r="K72" s="406"/>
      <c r="L72" s="104">
        <v>1</v>
      </c>
      <c r="M72" s="233"/>
      <c r="N72" s="406" t="str">
        <f>C72</f>
        <v>Х Международный юношеский турнир по самбо "Победа"                                                                                                 </v>
      </c>
      <c r="O72" s="406"/>
      <c r="P72" s="406"/>
      <c r="Q72" s="406"/>
      <c r="R72" s="406"/>
      <c r="S72" s="406"/>
      <c r="T72" s="406"/>
      <c r="U72" s="406"/>
      <c r="V72" s="406"/>
      <c r="W72" s="104">
        <v>2</v>
      </c>
      <c r="X72" s="233"/>
      <c r="Y72" s="406" t="str">
        <f>N72</f>
        <v>Х Международный юношеский турнир по самбо "Победа"                                                                                                 </v>
      </c>
      <c r="Z72" s="406"/>
      <c r="AA72" s="406"/>
      <c r="AB72" s="406"/>
      <c r="AC72" s="406"/>
      <c r="AD72" s="406"/>
      <c r="AE72" s="406"/>
      <c r="AF72" s="406"/>
      <c r="AG72" s="406"/>
      <c r="AH72" s="104">
        <v>3</v>
      </c>
      <c r="AI72" s="233"/>
      <c r="AJ72" s="406" t="str">
        <f>Y72</f>
        <v>Х Международный юношеский турнир по самбо "Победа"                                                                                                 </v>
      </c>
      <c r="AK72" s="406"/>
      <c r="AL72" s="406"/>
      <c r="AM72" s="406"/>
      <c r="AN72" s="406"/>
      <c r="AO72" s="406"/>
      <c r="AP72" s="406"/>
      <c r="AQ72" s="406"/>
      <c r="AR72" s="406"/>
      <c r="AS72" s="104">
        <v>4</v>
      </c>
      <c r="AT72" s="233"/>
      <c r="AU72" s="406" t="str">
        <f>AJ72</f>
        <v>Х Международный юношеский турнир по самбо "Победа"                                                                                                 </v>
      </c>
      <c r="AV72" s="406"/>
      <c r="AW72" s="406"/>
      <c r="AX72" s="406"/>
      <c r="AY72" s="406"/>
      <c r="AZ72" s="406"/>
      <c r="BA72" s="406"/>
      <c r="BB72" s="406"/>
      <c r="BC72" s="406"/>
      <c r="BD72" s="104">
        <v>5</v>
      </c>
      <c r="BE72" s="233"/>
      <c r="BF72" s="406" t="str">
        <f>AU72</f>
        <v>Х Международный юношеский турнир по самбо "Победа"                                                                                                 </v>
      </c>
      <c r="BG72" s="406"/>
      <c r="BH72" s="406"/>
      <c r="BI72" s="406"/>
      <c r="BJ72" s="406"/>
      <c r="BK72" s="406"/>
      <c r="BL72" s="406"/>
      <c r="BM72" s="406"/>
      <c r="BN72" s="406"/>
      <c r="BO72" s="104">
        <v>6</v>
      </c>
      <c r="BP72" s="233"/>
      <c r="BQ72" s="406" t="str">
        <f>BF72</f>
        <v>Х Международный юношеский турнир по самбо "Победа"                                                                                                 </v>
      </c>
      <c r="BR72" s="406"/>
      <c r="BS72" s="406"/>
      <c r="BT72" s="406"/>
      <c r="BU72" s="406"/>
      <c r="BV72" s="406"/>
      <c r="BW72" s="406"/>
      <c r="BX72" s="406"/>
      <c r="BY72" s="406"/>
      <c r="BZ72" s="104">
        <v>7</v>
      </c>
      <c r="CA72" s="233"/>
      <c r="CB72" s="406" t="str">
        <f>BQ72</f>
        <v>Х Международный юношеский турнир по самбо "Победа"                                                                                                 </v>
      </c>
      <c r="CC72" s="406"/>
      <c r="CD72" s="406"/>
      <c r="CE72" s="406"/>
      <c r="CF72" s="406"/>
      <c r="CG72" s="406"/>
      <c r="CH72" s="406"/>
      <c r="CI72" s="406"/>
      <c r="CJ72" s="406"/>
      <c r="CK72" s="104">
        <v>8</v>
      </c>
      <c r="CL72" s="233"/>
      <c r="CM72" s="406" t="str">
        <f>CB72</f>
        <v>Х Международный юношеский турнир по самбо "Победа"                                                                                                 </v>
      </c>
      <c r="CN72" s="406"/>
      <c r="CO72" s="406"/>
      <c r="CP72" s="406"/>
      <c r="CQ72" s="406"/>
      <c r="CR72" s="406"/>
      <c r="CS72" s="406"/>
      <c r="CT72" s="406"/>
      <c r="CU72" s="406"/>
      <c r="CV72" s="104">
        <v>9</v>
      </c>
      <c r="CW72" s="233"/>
      <c r="CX72" s="406" t="str">
        <f>CM72</f>
        <v>Х Международный юношеский турнир по самбо "Победа"                                                                                                 </v>
      </c>
      <c r="CY72" s="406"/>
      <c r="CZ72" s="406"/>
      <c r="DA72" s="406"/>
      <c r="DB72" s="406"/>
      <c r="DC72" s="406"/>
      <c r="DD72" s="406"/>
      <c r="DE72" s="406"/>
      <c r="DF72" s="406"/>
      <c r="DG72" s="104">
        <v>10</v>
      </c>
    </row>
    <row r="73" spans="1:111" s="103" customFormat="1" ht="15" customHeight="1">
      <c r="A73" s="375"/>
      <c r="B73" s="233"/>
      <c r="C73" s="406"/>
      <c r="D73" s="406"/>
      <c r="E73" s="406"/>
      <c r="F73" s="406"/>
      <c r="G73" s="406"/>
      <c r="H73" s="406"/>
      <c r="I73" s="406"/>
      <c r="J73" s="406"/>
      <c r="K73" s="406"/>
      <c r="L73" s="233"/>
      <c r="M73" s="233"/>
      <c r="N73" s="406"/>
      <c r="O73" s="406"/>
      <c r="P73" s="406"/>
      <c r="Q73" s="406"/>
      <c r="R73" s="406"/>
      <c r="S73" s="406"/>
      <c r="T73" s="406"/>
      <c r="U73" s="406"/>
      <c r="V73" s="406"/>
      <c r="W73" s="233"/>
      <c r="X73" s="233"/>
      <c r="Y73" s="406"/>
      <c r="Z73" s="406"/>
      <c r="AA73" s="406"/>
      <c r="AB73" s="406"/>
      <c r="AC73" s="406"/>
      <c r="AD73" s="406"/>
      <c r="AE73" s="406"/>
      <c r="AF73" s="406"/>
      <c r="AG73" s="406"/>
      <c r="AH73" s="233"/>
      <c r="AI73" s="233"/>
      <c r="AJ73" s="406"/>
      <c r="AK73" s="406"/>
      <c r="AL73" s="406"/>
      <c r="AM73" s="406"/>
      <c r="AN73" s="406"/>
      <c r="AO73" s="406"/>
      <c r="AP73" s="406"/>
      <c r="AQ73" s="406"/>
      <c r="AR73" s="406"/>
      <c r="AS73" s="233"/>
      <c r="AT73" s="233"/>
      <c r="AU73" s="406"/>
      <c r="AV73" s="406"/>
      <c r="AW73" s="406"/>
      <c r="AX73" s="406"/>
      <c r="AY73" s="406"/>
      <c r="AZ73" s="406"/>
      <c r="BA73" s="406"/>
      <c r="BB73" s="406"/>
      <c r="BC73" s="406"/>
      <c r="BD73" s="233"/>
      <c r="BE73" s="233"/>
      <c r="BF73" s="406"/>
      <c r="BG73" s="406"/>
      <c r="BH73" s="406"/>
      <c r="BI73" s="406"/>
      <c r="BJ73" s="406"/>
      <c r="BK73" s="406"/>
      <c r="BL73" s="406"/>
      <c r="BM73" s="406"/>
      <c r="BN73" s="406"/>
      <c r="BO73" s="233"/>
      <c r="BP73" s="233"/>
      <c r="BQ73" s="406"/>
      <c r="BR73" s="406"/>
      <c r="BS73" s="406"/>
      <c r="BT73" s="406"/>
      <c r="BU73" s="406"/>
      <c r="BV73" s="406"/>
      <c r="BW73" s="406"/>
      <c r="BX73" s="406"/>
      <c r="BY73" s="406"/>
      <c r="BZ73" s="233"/>
      <c r="CA73" s="233"/>
      <c r="CB73" s="406"/>
      <c r="CC73" s="406"/>
      <c r="CD73" s="406"/>
      <c r="CE73" s="406"/>
      <c r="CF73" s="406"/>
      <c r="CG73" s="406"/>
      <c r="CH73" s="406"/>
      <c r="CI73" s="406"/>
      <c r="CJ73" s="406"/>
      <c r="CK73" s="233"/>
      <c r="CL73" s="233"/>
      <c r="CM73" s="406"/>
      <c r="CN73" s="406"/>
      <c r="CO73" s="406"/>
      <c r="CP73" s="406"/>
      <c r="CQ73" s="406"/>
      <c r="CR73" s="406"/>
      <c r="CS73" s="406"/>
      <c r="CT73" s="406"/>
      <c r="CU73" s="406"/>
      <c r="CV73" s="233"/>
      <c r="CW73" s="233"/>
      <c r="CX73" s="406"/>
      <c r="CY73" s="406"/>
      <c r="CZ73" s="406"/>
      <c r="DA73" s="406"/>
      <c r="DB73" s="406"/>
      <c r="DC73" s="406"/>
      <c r="DD73" s="406"/>
      <c r="DE73" s="406"/>
      <c r="DF73" s="406"/>
      <c r="DG73" s="233"/>
    </row>
    <row r="74" spans="1:111" s="230" customFormat="1" ht="15" customHeight="1">
      <c r="A74" s="375"/>
      <c r="B74" s="233"/>
      <c r="C74" s="406"/>
      <c r="D74" s="406"/>
      <c r="E74" s="406"/>
      <c r="F74" s="406"/>
      <c r="G74" s="406"/>
      <c r="H74" s="406"/>
      <c r="I74" s="406"/>
      <c r="J74" s="406"/>
      <c r="K74" s="406"/>
      <c r="L74" s="233"/>
      <c r="M74" s="233"/>
      <c r="N74" s="406"/>
      <c r="O74" s="406"/>
      <c r="P74" s="406"/>
      <c r="Q74" s="406"/>
      <c r="R74" s="406"/>
      <c r="S74" s="406"/>
      <c r="T74" s="406"/>
      <c r="U74" s="406"/>
      <c r="V74" s="406"/>
      <c r="W74" s="233"/>
      <c r="X74" s="233"/>
      <c r="Y74" s="406"/>
      <c r="Z74" s="406"/>
      <c r="AA74" s="406"/>
      <c r="AB74" s="406"/>
      <c r="AC74" s="406"/>
      <c r="AD74" s="406"/>
      <c r="AE74" s="406"/>
      <c r="AF74" s="406"/>
      <c r="AG74" s="406"/>
      <c r="AH74" s="233"/>
      <c r="AI74" s="233"/>
      <c r="AJ74" s="406"/>
      <c r="AK74" s="406"/>
      <c r="AL74" s="406"/>
      <c r="AM74" s="406"/>
      <c r="AN74" s="406"/>
      <c r="AO74" s="406"/>
      <c r="AP74" s="406"/>
      <c r="AQ74" s="406"/>
      <c r="AR74" s="406"/>
      <c r="AS74" s="233"/>
      <c r="AT74" s="233"/>
      <c r="AU74" s="406"/>
      <c r="AV74" s="406"/>
      <c r="AW74" s="406"/>
      <c r="AX74" s="406"/>
      <c r="AY74" s="406"/>
      <c r="AZ74" s="406"/>
      <c r="BA74" s="406"/>
      <c r="BB74" s="406"/>
      <c r="BC74" s="406"/>
      <c r="BD74" s="233"/>
      <c r="BE74" s="233"/>
      <c r="BF74" s="406"/>
      <c r="BG74" s="406"/>
      <c r="BH74" s="406"/>
      <c r="BI74" s="406"/>
      <c r="BJ74" s="406"/>
      <c r="BK74" s="406"/>
      <c r="BL74" s="406"/>
      <c r="BM74" s="406"/>
      <c r="BN74" s="406"/>
      <c r="BO74" s="233"/>
      <c r="BP74" s="233"/>
      <c r="BQ74" s="406"/>
      <c r="BR74" s="406"/>
      <c r="BS74" s="406"/>
      <c r="BT74" s="406"/>
      <c r="BU74" s="406"/>
      <c r="BV74" s="406"/>
      <c r="BW74" s="406"/>
      <c r="BX74" s="406"/>
      <c r="BY74" s="406"/>
      <c r="BZ74" s="233"/>
      <c r="CA74" s="233"/>
      <c r="CB74" s="406"/>
      <c r="CC74" s="406"/>
      <c r="CD74" s="406"/>
      <c r="CE74" s="406"/>
      <c r="CF74" s="406"/>
      <c r="CG74" s="406"/>
      <c r="CH74" s="406"/>
      <c r="CI74" s="406"/>
      <c r="CJ74" s="406"/>
      <c r="CK74" s="233"/>
      <c r="CL74" s="233"/>
      <c r="CM74" s="406"/>
      <c r="CN74" s="406"/>
      <c r="CO74" s="406"/>
      <c r="CP74" s="406"/>
      <c r="CQ74" s="406"/>
      <c r="CR74" s="406"/>
      <c r="CS74" s="406"/>
      <c r="CT74" s="406"/>
      <c r="CU74" s="406"/>
      <c r="CV74" s="233"/>
      <c r="CW74" s="233"/>
      <c r="CX74" s="406"/>
      <c r="CY74" s="406"/>
      <c r="CZ74" s="406"/>
      <c r="DA74" s="406"/>
      <c r="DB74" s="406"/>
      <c r="DC74" s="406"/>
      <c r="DD74" s="406"/>
      <c r="DE74" s="406"/>
      <c r="DF74" s="406"/>
      <c r="DG74" s="233"/>
    </row>
    <row r="75" spans="1:111" s="230" customFormat="1" ht="15.75" customHeight="1" thickBot="1">
      <c r="A75" s="375"/>
      <c r="B75" s="233"/>
      <c r="C75" s="406"/>
      <c r="D75" s="406"/>
      <c r="E75" s="406"/>
      <c r="F75" s="406"/>
      <c r="G75" s="406"/>
      <c r="H75" s="406"/>
      <c r="I75" s="406"/>
      <c r="J75" s="406"/>
      <c r="K75" s="406"/>
      <c r="L75" s="233"/>
      <c r="M75" s="233"/>
      <c r="N75" s="406"/>
      <c r="O75" s="406"/>
      <c r="P75" s="406"/>
      <c r="Q75" s="406"/>
      <c r="R75" s="406"/>
      <c r="S75" s="406"/>
      <c r="T75" s="406"/>
      <c r="U75" s="406"/>
      <c r="V75" s="406"/>
      <c r="W75" s="233"/>
      <c r="X75" s="233"/>
      <c r="Y75" s="406"/>
      <c r="Z75" s="406"/>
      <c r="AA75" s="406"/>
      <c r="AB75" s="406"/>
      <c r="AC75" s="406"/>
      <c r="AD75" s="406"/>
      <c r="AE75" s="406"/>
      <c r="AF75" s="406"/>
      <c r="AG75" s="406"/>
      <c r="AH75" s="233"/>
      <c r="AI75" s="233"/>
      <c r="AJ75" s="406"/>
      <c r="AK75" s="406"/>
      <c r="AL75" s="406"/>
      <c r="AM75" s="406"/>
      <c r="AN75" s="406"/>
      <c r="AO75" s="406"/>
      <c r="AP75" s="406"/>
      <c r="AQ75" s="406"/>
      <c r="AR75" s="406"/>
      <c r="AS75" s="233"/>
      <c r="AT75" s="233"/>
      <c r="AU75" s="406"/>
      <c r="AV75" s="406"/>
      <c r="AW75" s="406"/>
      <c r="AX75" s="406"/>
      <c r="AY75" s="406"/>
      <c r="AZ75" s="406"/>
      <c r="BA75" s="406"/>
      <c r="BB75" s="406"/>
      <c r="BC75" s="406"/>
      <c r="BD75" s="233"/>
      <c r="BE75" s="233"/>
      <c r="BF75" s="406"/>
      <c r="BG75" s="406"/>
      <c r="BH75" s="406"/>
      <c r="BI75" s="406"/>
      <c r="BJ75" s="406"/>
      <c r="BK75" s="406"/>
      <c r="BL75" s="406"/>
      <c r="BM75" s="406"/>
      <c r="BN75" s="406"/>
      <c r="BO75" s="233"/>
      <c r="BP75" s="233"/>
      <c r="BQ75" s="406"/>
      <c r="BR75" s="406"/>
      <c r="BS75" s="406"/>
      <c r="BT75" s="406"/>
      <c r="BU75" s="406"/>
      <c r="BV75" s="406"/>
      <c r="BW75" s="406"/>
      <c r="BX75" s="406"/>
      <c r="BY75" s="406"/>
      <c r="BZ75" s="233"/>
      <c r="CA75" s="233"/>
      <c r="CB75" s="406"/>
      <c r="CC75" s="406"/>
      <c r="CD75" s="406"/>
      <c r="CE75" s="406"/>
      <c r="CF75" s="406"/>
      <c r="CG75" s="406"/>
      <c r="CH75" s="406"/>
      <c r="CI75" s="406"/>
      <c r="CJ75" s="406"/>
      <c r="CK75" s="233"/>
      <c r="CL75" s="233"/>
      <c r="CM75" s="406"/>
      <c r="CN75" s="406"/>
      <c r="CO75" s="406"/>
      <c r="CP75" s="406"/>
      <c r="CQ75" s="406"/>
      <c r="CR75" s="406"/>
      <c r="CS75" s="406"/>
      <c r="CT75" s="406"/>
      <c r="CU75" s="406"/>
      <c r="CV75" s="233"/>
      <c r="CW75" s="233"/>
      <c r="CX75" s="406"/>
      <c r="CY75" s="406"/>
      <c r="CZ75" s="406"/>
      <c r="DA75" s="406"/>
      <c r="DB75" s="406"/>
      <c r="DC75" s="406"/>
      <c r="DD75" s="406"/>
      <c r="DE75" s="406"/>
      <c r="DF75" s="406"/>
      <c r="DG75" s="233"/>
    </row>
    <row r="76" spans="1:111" s="240" customFormat="1" ht="15.75" customHeight="1" thickBot="1">
      <c r="A76" s="375"/>
      <c r="B76" s="1"/>
      <c r="C76" s="378" t="str">
        <f>Рабочая!B24</f>
        <v>03-06.05.2010</v>
      </c>
      <c r="D76" s="395"/>
      <c r="E76" s="395"/>
      <c r="F76" s="1"/>
      <c r="G76" s="238" t="s">
        <v>43</v>
      </c>
      <c r="H76" s="239"/>
      <c r="I76" s="378" t="str">
        <f>Рабочая!E24</f>
        <v>УСЗК "Дружба"</v>
      </c>
      <c r="J76" s="395"/>
      <c r="K76" s="395"/>
      <c r="L76" s="1"/>
      <c r="M76" s="1"/>
      <c r="N76" s="395" t="str">
        <f>C76</f>
        <v>03-06.05.2010</v>
      </c>
      <c r="O76" s="395"/>
      <c r="P76" s="395"/>
      <c r="Q76" s="1"/>
      <c r="R76" s="238" t="s">
        <v>43</v>
      </c>
      <c r="S76" s="239"/>
      <c r="T76" s="395" t="str">
        <f>I76</f>
        <v>УСЗК "Дружба"</v>
      </c>
      <c r="U76" s="395"/>
      <c r="V76" s="395"/>
      <c r="W76" s="1"/>
      <c r="X76" s="1"/>
      <c r="Y76" s="395" t="str">
        <f>N76</f>
        <v>03-06.05.2010</v>
      </c>
      <c r="Z76" s="395"/>
      <c r="AA76" s="395"/>
      <c r="AB76" s="1"/>
      <c r="AC76" s="238" t="s">
        <v>43</v>
      </c>
      <c r="AD76" s="239"/>
      <c r="AE76" s="395" t="str">
        <f>T76</f>
        <v>УСЗК "Дружба"</v>
      </c>
      <c r="AF76" s="395"/>
      <c r="AG76" s="395"/>
      <c r="AH76" s="1"/>
      <c r="AI76" s="1"/>
      <c r="AJ76" s="395" t="str">
        <f>Y76</f>
        <v>03-06.05.2010</v>
      </c>
      <c r="AK76" s="395"/>
      <c r="AL76" s="395"/>
      <c r="AM76" s="1"/>
      <c r="AN76" s="238" t="s">
        <v>43</v>
      </c>
      <c r="AO76" s="239"/>
      <c r="AP76" s="395" t="str">
        <f>AE76</f>
        <v>УСЗК "Дружба"</v>
      </c>
      <c r="AQ76" s="395"/>
      <c r="AR76" s="395"/>
      <c r="AS76" s="1"/>
      <c r="AT76" s="1"/>
      <c r="AU76" s="395" t="str">
        <f>AJ76</f>
        <v>03-06.05.2010</v>
      </c>
      <c r="AV76" s="395"/>
      <c r="AW76" s="395"/>
      <c r="AX76" s="1"/>
      <c r="AY76" s="238" t="s">
        <v>43</v>
      </c>
      <c r="AZ76" s="239"/>
      <c r="BA76" s="395" t="str">
        <f>AP76</f>
        <v>УСЗК "Дружба"</v>
      </c>
      <c r="BB76" s="395"/>
      <c r="BC76" s="395"/>
      <c r="BD76" s="1"/>
      <c r="BE76" s="1"/>
      <c r="BF76" s="395" t="str">
        <f>AU76</f>
        <v>03-06.05.2010</v>
      </c>
      <c r="BG76" s="395"/>
      <c r="BH76" s="395"/>
      <c r="BI76" s="1"/>
      <c r="BJ76" s="238" t="s">
        <v>43</v>
      </c>
      <c r="BK76" s="239"/>
      <c r="BL76" s="395" t="str">
        <f>BA76</f>
        <v>УСЗК "Дружба"</v>
      </c>
      <c r="BM76" s="395"/>
      <c r="BN76" s="395"/>
      <c r="BO76" s="1"/>
      <c r="BP76" s="1"/>
      <c r="BQ76" s="395" t="str">
        <f>BF76</f>
        <v>03-06.05.2010</v>
      </c>
      <c r="BR76" s="395"/>
      <c r="BS76" s="395"/>
      <c r="BT76" s="1"/>
      <c r="BU76" s="238" t="s">
        <v>92</v>
      </c>
      <c r="BV76" s="239"/>
      <c r="BW76" s="395" t="str">
        <f>BL76</f>
        <v>УСЗК "Дружба"</v>
      </c>
      <c r="BX76" s="395"/>
      <c r="BY76" s="395"/>
      <c r="BZ76" s="1"/>
      <c r="CA76" s="1"/>
      <c r="CB76" s="395" t="str">
        <f>BQ76</f>
        <v>03-06.05.2010</v>
      </c>
      <c r="CC76" s="395"/>
      <c r="CD76" s="395"/>
      <c r="CE76" s="1"/>
      <c r="CF76" s="238" t="s">
        <v>92</v>
      </c>
      <c r="CG76" s="239"/>
      <c r="CH76" s="395" t="str">
        <f>BW76</f>
        <v>УСЗК "Дружба"</v>
      </c>
      <c r="CI76" s="395"/>
      <c r="CJ76" s="395"/>
      <c r="CK76" s="1"/>
      <c r="CL76" s="1"/>
      <c r="CM76" s="395" t="str">
        <f>CB76</f>
        <v>03-06.05.2010</v>
      </c>
      <c r="CN76" s="395"/>
      <c r="CO76" s="395"/>
      <c r="CP76" s="1"/>
      <c r="CQ76" s="392" t="s">
        <v>93</v>
      </c>
      <c r="CR76" s="239"/>
      <c r="CS76" s="395" t="str">
        <f>CH76</f>
        <v>УСЗК "Дружба"</v>
      </c>
      <c r="CT76" s="395"/>
      <c r="CU76" s="395"/>
      <c r="CV76" s="1"/>
      <c r="CW76" s="1"/>
      <c r="CX76" s="395" t="str">
        <f>CM76</f>
        <v>03-06.05.2010</v>
      </c>
      <c r="CY76" s="395"/>
      <c r="CZ76" s="395"/>
      <c r="DA76" s="1"/>
      <c r="DB76" s="396" t="s">
        <v>465</v>
      </c>
      <c r="DC76" s="239"/>
      <c r="DD76" s="395" t="str">
        <f>CS76</f>
        <v>УСЗК "Дружба"</v>
      </c>
      <c r="DE76" s="395"/>
      <c r="DF76" s="395"/>
      <c r="DG76" s="1"/>
    </row>
    <row r="77" spans="1:111" s="286" customFormat="1" ht="21.75" thickBot="1">
      <c r="A77" s="375"/>
      <c r="B77" s="398" t="s">
        <v>111</v>
      </c>
      <c r="C77" s="399"/>
      <c r="D77" s="400"/>
      <c r="E77" s="283"/>
      <c r="F77" s="283"/>
      <c r="G77" s="284">
        <v>1</v>
      </c>
      <c r="H77" s="283"/>
      <c r="I77" s="285" t="s">
        <v>33</v>
      </c>
      <c r="J77" s="389" t="s">
        <v>110</v>
      </c>
      <c r="K77" s="390"/>
      <c r="L77" s="391"/>
      <c r="M77" s="398" t="s">
        <v>116</v>
      </c>
      <c r="N77" s="399"/>
      <c r="O77" s="400"/>
      <c r="P77" s="283"/>
      <c r="Q77" s="283"/>
      <c r="R77" s="284">
        <v>2</v>
      </c>
      <c r="S77" s="283"/>
      <c r="T77" s="285" t="s">
        <v>33</v>
      </c>
      <c r="U77" s="389" t="s">
        <v>112</v>
      </c>
      <c r="V77" s="390"/>
      <c r="W77" s="391"/>
      <c r="X77" s="398" t="s">
        <v>113</v>
      </c>
      <c r="Y77" s="399"/>
      <c r="Z77" s="400"/>
      <c r="AA77" s="283"/>
      <c r="AB77" s="283"/>
      <c r="AC77" s="284">
        <v>3</v>
      </c>
      <c r="AD77" s="283"/>
      <c r="AE77" s="285" t="s">
        <v>33</v>
      </c>
      <c r="AF77" s="389" t="s">
        <v>115</v>
      </c>
      <c r="AG77" s="390"/>
      <c r="AH77" s="391"/>
      <c r="AI77" s="398" t="s">
        <v>109</v>
      </c>
      <c r="AJ77" s="399"/>
      <c r="AK77" s="400"/>
      <c r="AL77" s="283"/>
      <c r="AM77" s="283"/>
      <c r="AN77" s="284">
        <v>4</v>
      </c>
      <c r="AO77" s="283"/>
      <c r="AP77" s="285" t="s">
        <v>33</v>
      </c>
      <c r="AQ77" s="389" t="s">
        <v>114</v>
      </c>
      <c r="AR77" s="390"/>
      <c r="AS77" s="391"/>
      <c r="AT77" s="398" t="s">
        <v>111</v>
      </c>
      <c r="AU77" s="399"/>
      <c r="AV77" s="400"/>
      <c r="AW77" s="283"/>
      <c r="AX77" s="283"/>
      <c r="AY77" s="284">
        <v>5</v>
      </c>
      <c r="AZ77" s="283"/>
      <c r="BA77" s="285" t="s">
        <v>33</v>
      </c>
      <c r="BB77" s="389" t="s">
        <v>112</v>
      </c>
      <c r="BC77" s="390"/>
      <c r="BD77" s="391"/>
      <c r="BE77" s="398" t="s">
        <v>115</v>
      </c>
      <c r="BF77" s="399"/>
      <c r="BG77" s="400"/>
      <c r="BH77" s="283"/>
      <c r="BI77" s="283"/>
      <c r="BJ77" s="284">
        <v>6</v>
      </c>
      <c r="BK77" s="283"/>
      <c r="BL77" s="285" t="s">
        <v>33</v>
      </c>
      <c r="BM77" s="389" t="s">
        <v>114</v>
      </c>
      <c r="BN77" s="390"/>
      <c r="BO77" s="391"/>
      <c r="BP77" s="398"/>
      <c r="BQ77" s="399"/>
      <c r="BR77" s="400"/>
      <c r="BS77" s="283"/>
      <c r="BT77" s="283"/>
      <c r="BU77" s="284" t="s">
        <v>93</v>
      </c>
      <c r="BV77" s="283"/>
      <c r="BW77" s="285" t="s">
        <v>33</v>
      </c>
      <c r="BX77" s="389"/>
      <c r="BY77" s="390"/>
      <c r="BZ77" s="391"/>
      <c r="CA77" s="398"/>
      <c r="CB77" s="399"/>
      <c r="CC77" s="400"/>
      <c r="CD77" s="283"/>
      <c r="CE77" s="283"/>
      <c r="CF77" s="284" t="s">
        <v>93</v>
      </c>
      <c r="CG77" s="283"/>
      <c r="CH77" s="285" t="s">
        <v>33</v>
      </c>
      <c r="CI77" s="389"/>
      <c r="CJ77" s="390"/>
      <c r="CK77" s="391"/>
      <c r="CL77" s="398" t="s">
        <v>111</v>
      </c>
      <c r="CM77" s="399"/>
      <c r="CN77" s="400"/>
      <c r="CO77" s="283"/>
      <c r="CP77" s="283"/>
      <c r="CQ77" s="393"/>
      <c r="CR77" s="283"/>
      <c r="CS77" s="285" t="s">
        <v>33</v>
      </c>
      <c r="CT77" s="389" t="s">
        <v>115</v>
      </c>
      <c r="CU77" s="390"/>
      <c r="CV77" s="391"/>
      <c r="CW77" s="398" t="s">
        <v>466</v>
      </c>
      <c r="CX77" s="399"/>
      <c r="CY77" s="400"/>
      <c r="CZ77" s="283"/>
      <c r="DA77" s="283"/>
      <c r="DB77" s="397"/>
      <c r="DC77" s="283"/>
      <c r="DD77" s="285" t="s">
        <v>33</v>
      </c>
      <c r="DE77" s="389" t="s">
        <v>400</v>
      </c>
      <c r="DF77" s="390"/>
      <c r="DG77" s="391"/>
    </row>
    <row r="78" spans="1:110" ht="15.75" customHeight="1" thickBot="1">
      <c r="A78" s="375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21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21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21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21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</row>
    <row r="79" spans="1:111" ht="24.75" customHeight="1" thickBot="1">
      <c r="A79" s="375"/>
      <c r="B79" s="413" t="s">
        <v>2</v>
      </c>
      <c r="C79" s="415" t="s">
        <v>34</v>
      </c>
      <c r="D79" s="407" t="s">
        <v>4</v>
      </c>
      <c r="E79" s="409" t="s">
        <v>40</v>
      </c>
      <c r="F79" s="411" t="s">
        <v>35</v>
      </c>
      <c r="G79" s="412"/>
      <c r="H79" s="401"/>
      <c r="I79" s="415" t="s">
        <v>40</v>
      </c>
      <c r="J79" s="415" t="s">
        <v>34</v>
      </c>
      <c r="K79" s="407" t="s">
        <v>4</v>
      </c>
      <c r="L79" s="404" t="s">
        <v>2</v>
      </c>
      <c r="M79" s="413" t="str">
        <f>B79</f>
        <v>Вес</v>
      </c>
      <c r="N79" s="415" t="s">
        <v>34</v>
      </c>
      <c r="O79" s="407" t="s">
        <v>4</v>
      </c>
      <c r="P79" s="409" t="s">
        <v>40</v>
      </c>
      <c r="Q79" s="411" t="s">
        <v>35</v>
      </c>
      <c r="R79" s="412"/>
      <c r="S79" s="401"/>
      <c r="T79" s="415" t="s">
        <v>40</v>
      </c>
      <c r="U79" s="415" t="s">
        <v>34</v>
      </c>
      <c r="V79" s="407" t="s">
        <v>4</v>
      </c>
      <c r="W79" s="404" t="s">
        <v>2</v>
      </c>
      <c r="X79" s="413" t="s">
        <v>2</v>
      </c>
      <c r="Y79" s="415" t="s">
        <v>34</v>
      </c>
      <c r="Z79" s="407" t="s">
        <v>4</v>
      </c>
      <c r="AA79" s="409" t="s">
        <v>40</v>
      </c>
      <c r="AB79" s="411" t="s">
        <v>35</v>
      </c>
      <c r="AC79" s="412"/>
      <c r="AD79" s="401"/>
      <c r="AE79" s="415" t="s">
        <v>40</v>
      </c>
      <c r="AF79" s="415" t="s">
        <v>34</v>
      </c>
      <c r="AG79" s="407" t="s">
        <v>4</v>
      </c>
      <c r="AH79" s="404" t="s">
        <v>2</v>
      </c>
      <c r="AI79" s="413" t="s">
        <v>2</v>
      </c>
      <c r="AJ79" s="415" t="s">
        <v>34</v>
      </c>
      <c r="AK79" s="407" t="s">
        <v>4</v>
      </c>
      <c r="AL79" s="409" t="s">
        <v>40</v>
      </c>
      <c r="AM79" s="411" t="s">
        <v>35</v>
      </c>
      <c r="AN79" s="412"/>
      <c r="AO79" s="401"/>
      <c r="AP79" s="415" t="s">
        <v>40</v>
      </c>
      <c r="AQ79" s="415" t="s">
        <v>34</v>
      </c>
      <c r="AR79" s="407" t="s">
        <v>4</v>
      </c>
      <c r="AS79" s="404" t="s">
        <v>2</v>
      </c>
      <c r="AT79" s="413" t="s">
        <v>2</v>
      </c>
      <c r="AU79" s="415" t="s">
        <v>34</v>
      </c>
      <c r="AV79" s="407" t="s">
        <v>4</v>
      </c>
      <c r="AW79" s="409" t="s">
        <v>40</v>
      </c>
      <c r="AX79" s="411" t="s">
        <v>35</v>
      </c>
      <c r="AY79" s="412"/>
      <c r="AZ79" s="401"/>
      <c r="BA79" s="415" t="s">
        <v>40</v>
      </c>
      <c r="BB79" s="415" t="s">
        <v>34</v>
      </c>
      <c r="BC79" s="407" t="s">
        <v>4</v>
      </c>
      <c r="BD79" s="404" t="s">
        <v>2</v>
      </c>
      <c r="BE79" s="413" t="s">
        <v>2</v>
      </c>
      <c r="BF79" s="415" t="s">
        <v>34</v>
      </c>
      <c r="BG79" s="407" t="s">
        <v>4</v>
      </c>
      <c r="BH79" s="409" t="s">
        <v>40</v>
      </c>
      <c r="BI79" s="411" t="s">
        <v>35</v>
      </c>
      <c r="BJ79" s="412"/>
      <c r="BK79" s="401"/>
      <c r="BL79" s="415" t="s">
        <v>40</v>
      </c>
      <c r="BM79" s="415" t="s">
        <v>34</v>
      </c>
      <c r="BN79" s="407" t="s">
        <v>4</v>
      </c>
      <c r="BO79" s="404" t="s">
        <v>2</v>
      </c>
      <c r="BP79" s="413" t="s">
        <v>2</v>
      </c>
      <c r="BQ79" s="415" t="s">
        <v>34</v>
      </c>
      <c r="BR79" s="407" t="s">
        <v>4</v>
      </c>
      <c r="BS79" s="409" t="s">
        <v>40</v>
      </c>
      <c r="BT79" s="411" t="s">
        <v>35</v>
      </c>
      <c r="BU79" s="412"/>
      <c r="BV79" s="401"/>
      <c r="BW79" s="415" t="s">
        <v>40</v>
      </c>
      <c r="BX79" s="415" t="s">
        <v>34</v>
      </c>
      <c r="BY79" s="407" t="s">
        <v>4</v>
      </c>
      <c r="BZ79" s="404" t="s">
        <v>2</v>
      </c>
      <c r="CA79" s="413" t="s">
        <v>2</v>
      </c>
      <c r="CB79" s="415" t="s">
        <v>34</v>
      </c>
      <c r="CC79" s="407" t="s">
        <v>4</v>
      </c>
      <c r="CD79" s="409" t="s">
        <v>40</v>
      </c>
      <c r="CE79" s="411" t="s">
        <v>35</v>
      </c>
      <c r="CF79" s="412"/>
      <c r="CG79" s="401"/>
      <c r="CH79" s="415" t="s">
        <v>40</v>
      </c>
      <c r="CI79" s="415" t="s">
        <v>34</v>
      </c>
      <c r="CJ79" s="407" t="s">
        <v>4</v>
      </c>
      <c r="CK79" s="404" t="s">
        <v>2</v>
      </c>
      <c r="CL79" s="413" t="s">
        <v>2</v>
      </c>
      <c r="CM79" s="415" t="s">
        <v>34</v>
      </c>
      <c r="CN79" s="407" t="s">
        <v>4</v>
      </c>
      <c r="CO79" s="409" t="s">
        <v>40</v>
      </c>
      <c r="CP79" s="411" t="s">
        <v>35</v>
      </c>
      <c r="CQ79" s="412"/>
      <c r="CR79" s="401"/>
      <c r="CS79" s="402" t="s">
        <v>40</v>
      </c>
      <c r="CT79" s="415" t="s">
        <v>34</v>
      </c>
      <c r="CU79" s="407" t="s">
        <v>4</v>
      </c>
      <c r="CV79" s="404" t="s">
        <v>2</v>
      </c>
      <c r="CW79" s="413" t="s">
        <v>2</v>
      </c>
      <c r="CX79" s="415" t="s">
        <v>34</v>
      </c>
      <c r="CY79" s="407" t="s">
        <v>4</v>
      </c>
      <c r="CZ79" s="409" t="s">
        <v>40</v>
      </c>
      <c r="DA79" s="411" t="s">
        <v>35</v>
      </c>
      <c r="DB79" s="412"/>
      <c r="DC79" s="401"/>
      <c r="DD79" s="402" t="s">
        <v>40</v>
      </c>
      <c r="DE79" s="415" t="s">
        <v>34</v>
      </c>
      <c r="DF79" s="407" t="s">
        <v>4</v>
      </c>
      <c r="DG79" s="404" t="s">
        <v>2</v>
      </c>
    </row>
    <row r="80" spans="1:111" s="267" customFormat="1" ht="12.75" customHeight="1" thickBot="1">
      <c r="A80" s="375"/>
      <c r="B80" s="414"/>
      <c r="C80" s="416"/>
      <c r="D80" s="408"/>
      <c r="E80" s="410"/>
      <c r="F80" s="265" t="s">
        <v>32</v>
      </c>
      <c r="G80" s="266" t="s">
        <v>279</v>
      </c>
      <c r="H80" s="265" t="s">
        <v>32</v>
      </c>
      <c r="I80" s="416"/>
      <c r="J80" s="416"/>
      <c r="K80" s="408"/>
      <c r="L80" s="405"/>
      <c r="M80" s="414"/>
      <c r="N80" s="416"/>
      <c r="O80" s="408"/>
      <c r="P80" s="410"/>
      <c r="Q80" s="265" t="s">
        <v>32</v>
      </c>
      <c r="R80" s="266" t="s">
        <v>279</v>
      </c>
      <c r="S80" s="265" t="s">
        <v>32</v>
      </c>
      <c r="T80" s="416"/>
      <c r="U80" s="416"/>
      <c r="V80" s="408"/>
      <c r="W80" s="405"/>
      <c r="X80" s="414"/>
      <c r="Y80" s="416"/>
      <c r="Z80" s="408"/>
      <c r="AA80" s="410"/>
      <c r="AB80" s="265" t="s">
        <v>32</v>
      </c>
      <c r="AC80" s="266" t="s">
        <v>279</v>
      </c>
      <c r="AD80" s="265" t="s">
        <v>32</v>
      </c>
      <c r="AE80" s="416"/>
      <c r="AF80" s="416"/>
      <c r="AG80" s="408"/>
      <c r="AH80" s="405"/>
      <c r="AI80" s="414"/>
      <c r="AJ80" s="416"/>
      <c r="AK80" s="408"/>
      <c r="AL80" s="410"/>
      <c r="AM80" s="265" t="s">
        <v>32</v>
      </c>
      <c r="AN80" s="266" t="s">
        <v>279</v>
      </c>
      <c r="AO80" s="265" t="s">
        <v>32</v>
      </c>
      <c r="AP80" s="416"/>
      <c r="AQ80" s="416"/>
      <c r="AR80" s="408"/>
      <c r="AS80" s="405"/>
      <c r="AT80" s="414"/>
      <c r="AU80" s="416"/>
      <c r="AV80" s="408"/>
      <c r="AW80" s="410"/>
      <c r="AX80" s="265" t="s">
        <v>32</v>
      </c>
      <c r="AY80" s="266" t="s">
        <v>279</v>
      </c>
      <c r="AZ80" s="265" t="s">
        <v>32</v>
      </c>
      <c r="BA80" s="416"/>
      <c r="BB80" s="416"/>
      <c r="BC80" s="408"/>
      <c r="BD80" s="405"/>
      <c r="BE80" s="414"/>
      <c r="BF80" s="416"/>
      <c r="BG80" s="408"/>
      <c r="BH80" s="410"/>
      <c r="BI80" s="265" t="s">
        <v>32</v>
      </c>
      <c r="BJ80" s="266" t="s">
        <v>279</v>
      </c>
      <c r="BK80" s="265" t="s">
        <v>32</v>
      </c>
      <c r="BL80" s="416"/>
      <c r="BM80" s="416"/>
      <c r="BN80" s="408"/>
      <c r="BO80" s="405"/>
      <c r="BP80" s="414"/>
      <c r="BQ80" s="416"/>
      <c r="BR80" s="408"/>
      <c r="BS80" s="410"/>
      <c r="BT80" s="265" t="s">
        <v>32</v>
      </c>
      <c r="BU80" s="266" t="s">
        <v>279</v>
      </c>
      <c r="BV80" s="265" t="s">
        <v>32</v>
      </c>
      <c r="BW80" s="416"/>
      <c r="BX80" s="416"/>
      <c r="BY80" s="408"/>
      <c r="BZ80" s="405"/>
      <c r="CA80" s="414"/>
      <c r="CB80" s="416"/>
      <c r="CC80" s="408"/>
      <c r="CD80" s="410"/>
      <c r="CE80" s="265" t="s">
        <v>32</v>
      </c>
      <c r="CF80" s="266" t="s">
        <v>279</v>
      </c>
      <c r="CG80" s="265" t="s">
        <v>32</v>
      </c>
      <c r="CH80" s="416"/>
      <c r="CI80" s="416"/>
      <c r="CJ80" s="408"/>
      <c r="CK80" s="405"/>
      <c r="CL80" s="414"/>
      <c r="CM80" s="416"/>
      <c r="CN80" s="408"/>
      <c r="CO80" s="410"/>
      <c r="CP80" s="265" t="s">
        <v>32</v>
      </c>
      <c r="CQ80" s="266" t="s">
        <v>279</v>
      </c>
      <c r="CR80" s="265" t="s">
        <v>32</v>
      </c>
      <c r="CS80" s="403"/>
      <c r="CT80" s="416"/>
      <c r="CU80" s="408"/>
      <c r="CV80" s="405"/>
      <c r="CW80" s="414"/>
      <c r="CX80" s="416"/>
      <c r="CY80" s="408"/>
      <c r="CZ80" s="410"/>
      <c r="DA80" s="265" t="s">
        <v>32</v>
      </c>
      <c r="DB80" s="266" t="s">
        <v>279</v>
      </c>
      <c r="DC80" s="265" t="s">
        <v>32</v>
      </c>
      <c r="DD80" s="403"/>
      <c r="DE80" s="416"/>
      <c r="DF80" s="408"/>
      <c r="DG80" s="405"/>
    </row>
    <row r="81" spans="1:111" s="102" customFormat="1" ht="16.5" customHeight="1" thickBot="1">
      <c r="A81" s="375"/>
      <c r="B81" s="211">
        <v>40</v>
      </c>
      <c r="C81" s="12" t="s">
        <v>230</v>
      </c>
      <c r="D81" s="14">
        <v>1</v>
      </c>
      <c r="E81" s="14"/>
      <c r="F81" s="147"/>
      <c r="G81" s="158" t="s">
        <v>280</v>
      </c>
      <c r="H81" s="147"/>
      <c r="I81" s="13"/>
      <c r="J81" s="12" t="s">
        <v>118</v>
      </c>
      <c r="K81" s="14">
        <v>1</v>
      </c>
      <c r="L81" s="156">
        <f>B81</f>
        <v>40</v>
      </c>
      <c r="M81" s="211">
        <f>B81</f>
        <v>40</v>
      </c>
      <c r="N81" s="12" t="s">
        <v>250</v>
      </c>
      <c r="O81" s="14">
        <v>1</v>
      </c>
      <c r="P81" s="14"/>
      <c r="Q81" s="147"/>
      <c r="R81" s="158" t="s">
        <v>280</v>
      </c>
      <c r="S81" s="147"/>
      <c r="T81" s="13"/>
      <c r="U81" s="12" t="s">
        <v>143</v>
      </c>
      <c r="V81" s="14" t="s">
        <v>17</v>
      </c>
      <c r="W81" s="156">
        <f>L81</f>
        <v>40</v>
      </c>
      <c r="X81" s="211">
        <f>M81</f>
        <v>40</v>
      </c>
      <c r="Y81" s="12" t="s">
        <v>301</v>
      </c>
      <c r="Z81" s="14">
        <v>1</v>
      </c>
      <c r="AA81" s="14"/>
      <c r="AB81" s="147"/>
      <c r="AC81" s="158" t="s">
        <v>280</v>
      </c>
      <c r="AD81" s="147"/>
      <c r="AE81" s="13"/>
      <c r="AF81" s="12" t="s">
        <v>161</v>
      </c>
      <c r="AG81" s="14">
        <v>1</v>
      </c>
      <c r="AH81" s="156">
        <f>W81</f>
        <v>40</v>
      </c>
      <c r="AI81" s="211">
        <f>X81</f>
        <v>40</v>
      </c>
      <c r="AJ81" s="12" t="s">
        <v>202</v>
      </c>
      <c r="AK81" s="14">
        <v>1</v>
      </c>
      <c r="AL81" s="14"/>
      <c r="AM81" s="147"/>
      <c r="AN81" s="158" t="s">
        <v>280</v>
      </c>
      <c r="AO81" s="147"/>
      <c r="AP81" s="13"/>
      <c r="AQ81" s="12" t="s">
        <v>218</v>
      </c>
      <c r="AR81" s="14">
        <v>1</v>
      </c>
      <c r="AS81" s="156">
        <f>AH81</f>
        <v>40</v>
      </c>
      <c r="AT81" s="211">
        <v>40</v>
      </c>
      <c r="AU81" s="12" t="s">
        <v>230</v>
      </c>
      <c r="AV81" s="14">
        <v>1</v>
      </c>
      <c r="AW81" s="14"/>
      <c r="AX81" s="147"/>
      <c r="AY81" s="158" t="s">
        <v>280</v>
      </c>
      <c r="AZ81" s="147"/>
      <c r="BA81" s="13"/>
      <c r="BB81" s="12" t="s">
        <v>143</v>
      </c>
      <c r="BC81" s="14" t="s">
        <v>17</v>
      </c>
      <c r="BD81" s="156">
        <f>AS81</f>
        <v>40</v>
      </c>
      <c r="BE81" s="211">
        <f>AT81</f>
        <v>40</v>
      </c>
      <c r="BF81" s="12" t="s">
        <v>161</v>
      </c>
      <c r="BG81" s="14">
        <v>1</v>
      </c>
      <c r="BH81" s="14"/>
      <c r="BI81" s="147"/>
      <c r="BJ81" s="158" t="s">
        <v>280</v>
      </c>
      <c r="BK81" s="147"/>
      <c r="BL81" s="13"/>
      <c r="BM81" s="12" t="s">
        <v>218</v>
      </c>
      <c r="BN81" s="14">
        <v>1</v>
      </c>
      <c r="BO81" s="156">
        <f>BD81</f>
        <v>40</v>
      </c>
      <c r="BP81" s="211">
        <f>BE81</f>
        <v>40</v>
      </c>
      <c r="BQ81" s="153"/>
      <c r="BR81" s="14"/>
      <c r="BS81" s="14"/>
      <c r="BT81" s="147"/>
      <c r="BU81" s="158" t="s">
        <v>280</v>
      </c>
      <c r="BV81" s="147"/>
      <c r="BW81" s="13"/>
      <c r="BX81" s="14"/>
      <c r="BY81" s="12"/>
      <c r="BZ81" s="156">
        <f>BO81</f>
        <v>40</v>
      </c>
      <c r="CA81" s="211">
        <f>BP81</f>
        <v>40</v>
      </c>
      <c r="CB81" s="153"/>
      <c r="CC81" s="14"/>
      <c r="CD81" s="14"/>
      <c r="CE81" s="147"/>
      <c r="CF81" s="158" t="s">
        <v>280</v>
      </c>
      <c r="CG81" s="147"/>
      <c r="CH81" s="13"/>
      <c r="CI81" s="14"/>
      <c r="CJ81" s="12"/>
      <c r="CK81" s="156">
        <f>BZ81</f>
        <v>40</v>
      </c>
      <c r="CL81" s="211">
        <v>40</v>
      </c>
      <c r="CM81" s="12" t="s">
        <v>230</v>
      </c>
      <c r="CN81" s="14">
        <v>1</v>
      </c>
      <c r="CO81" s="14"/>
      <c r="CP81" s="147"/>
      <c r="CQ81" s="158" t="s">
        <v>280</v>
      </c>
      <c r="CR81" s="147"/>
      <c r="CS81" s="13"/>
      <c r="CT81" s="12" t="s">
        <v>161</v>
      </c>
      <c r="CU81" s="14">
        <v>1</v>
      </c>
      <c r="CV81" s="156">
        <f>CK81</f>
        <v>40</v>
      </c>
      <c r="CW81" s="211">
        <v>40</v>
      </c>
      <c r="CX81" s="12" t="s">
        <v>467</v>
      </c>
      <c r="CY81" s="14" t="s">
        <v>91</v>
      </c>
      <c r="CZ81" s="14"/>
      <c r="DA81" s="147"/>
      <c r="DB81" s="158" t="s">
        <v>280</v>
      </c>
      <c r="DC81" s="147"/>
      <c r="DD81" s="13"/>
      <c r="DE81" s="12" t="s">
        <v>479</v>
      </c>
      <c r="DF81" s="14">
        <v>1</v>
      </c>
      <c r="DG81" s="156">
        <f>CV81</f>
        <v>40</v>
      </c>
    </row>
    <row r="82" spans="1:111" s="102" customFormat="1" ht="16.5" customHeight="1" thickBot="1">
      <c r="A82" s="375"/>
      <c r="B82" s="211">
        <v>42</v>
      </c>
      <c r="C82" s="12" t="s">
        <v>232</v>
      </c>
      <c r="D82" s="14">
        <v>1</v>
      </c>
      <c r="E82" s="14"/>
      <c r="F82" s="150"/>
      <c r="G82" s="158" t="s">
        <v>280</v>
      </c>
      <c r="H82" s="148"/>
      <c r="I82" s="13"/>
      <c r="J82" s="12" t="s">
        <v>122</v>
      </c>
      <c r="K82" s="14">
        <v>1</v>
      </c>
      <c r="L82" s="156">
        <f aca="true" t="shared" si="24" ref="L82:L89">B82</f>
        <v>42</v>
      </c>
      <c r="M82" s="211">
        <f aca="true" t="shared" si="25" ref="M82:M90">B82</f>
        <v>42</v>
      </c>
      <c r="N82" s="12" t="s">
        <v>252</v>
      </c>
      <c r="O82" s="14">
        <v>1</v>
      </c>
      <c r="P82" s="14"/>
      <c r="Q82" s="150"/>
      <c r="R82" s="158" t="s">
        <v>280</v>
      </c>
      <c r="S82" s="148"/>
      <c r="T82" s="13"/>
      <c r="U82" s="12" t="s">
        <v>145</v>
      </c>
      <c r="V82" s="14" t="s">
        <v>17</v>
      </c>
      <c r="W82" s="156">
        <f aca="true" t="shared" si="26" ref="W82:W88">L82</f>
        <v>42</v>
      </c>
      <c r="X82" s="211">
        <f aca="true" t="shared" si="27" ref="X82:X89">M82</f>
        <v>42</v>
      </c>
      <c r="Y82" s="12" t="s">
        <v>184</v>
      </c>
      <c r="Z82" s="14">
        <v>1</v>
      </c>
      <c r="AA82" s="14"/>
      <c r="AB82" s="150"/>
      <c r="AC82" s="158" t="s">
        <v>280</v>
      </c>
      <c r="AD82" s="148"/>
      <c r="AE82" s="13"/>
      <c r="AF82" s="12" t="s">
        <v>283</v>
      </c>
      <c r="AG82" s="14">
        <v>1</v>
      </c>
      <c r="AH82" s="156">
        <f aca="true" t="shared" si="28" ref="AH82:AH90">W82</f>
        <v>42</v>
      </c>
      <c r="AI82" s="211">
        <f aca="true" t="shared" si="29" ref="AI82:AI90">X82</f>
        <v>42</v>
      </c>
      <c r="AJ82" s="12" t="s">
        <v>204</v>
      </c>
      <c r="AK82" s="14">
        <v>1</v>
      </c>
      <c r="AL82" s="14"/>
      <c r="AM82" s="150"/>
      <c r="AN82" s="158" t="s">
        <v>280</v>
      </c>
      <c r="AO82" s="148"/>
      <c r="AP82" s="13"/>
      <c r="AQ82" s="12" t="s">
        <v>220</v>
      </c>
      <c r="AR82" s="14">
        <v>1</v>
      </c>
      <c r="AS82" s="156">
        <f aca="true" t="shared" si="30" ref="AS82:AS90">AH82</f>
        <v>42</v>
      </c>
      <c r="AT82" s="211">
        <v>42</v>
      </c>
      <c r="AU82" s="12" t="s">
        <v>232</v>
      </c>
      <c r="AV82" s="14">
        <v>1</v>
      </c>
      <c r="AW82" s="14"/>
      <c r="AX82" s="150"/>
      <c r="AY82" s="158" t="s">
        <v>280</v>
      </c>
      <c r="AZ82" s="148"/>
      <c r="BA82" s="13"/>
      <c r="BB82" s="12" t="s">
        <v>145</v>
      </c>
      <c r="BC82" s="14" t="s">
        <v>17</v>
      </c>
      <c r="BD82" s="156">
        <f aca="true" t="shared" si="31" ref="BD82:BD88">AS82</f>
        <v>42</v>
      </c>
      <c r="BE82" s="211">
        <f aca="true" t="shared" si="32" ref="BE82:BE90">AT82</f>
        <v>42</v>
      </c>
      <c r="BF82" s="12" t="s">
        <v>283</v>
      </c>
      <c r="BG82" s="14">
        <v>1</v>
      </c>
      <c r="BH82" s="14"/>
      <c r="BI82" s="150"/>
      <c r="BJ82" s="158" t="s">
        <v>280</v>
      </c>
      <c r="BK82" s="148"/>
      <c r="BL82" s="13"/>
      <c r="BM82" s="12" t="s">
        <v>220</v>
      </c>
      <c r="BN82" s="14">
        <v>1</v>
      </c>
      <c r="BO82" s="156">
        <f aca="true" t="shared" si="33" ref="BO82:BO92">BD82</f>
        <v>42</v>
      </c>
      <c r="BP82" s="211">
        <f aca="true" t="shared" si="34" ref="BP82:BP90">BE82</f>
        <v>42</v>
      </c>
      <c r="BQ82" s="153"/>
      <c r="BR82" s="14"/>
      <c r="BS82" s="14"/>
      <c r="BT82" s="150"/>
      <c r="BU82" s="158" t="s">
        <v>280</v>
      </c>
      <c r="BV82" s="148"/>
      <c r="BW82" s="13"/>
      <c r="BX82" s="14"/>
      <c r="BY82" s="12"/>
      <c r="BZ82" s="156">
        <f aca="true" t="shared" si="35" ref="BZ82:BZ90">BO82</f>
        <v>42</v>
      </c>
      <c r="CA82" s="211">
        <f aca="true" t="shared" si="36" ref="CA82:CA90">BP82</f>
        <v>42</v>
      </c>
      <c r="CB82" s="153"/>
      <c r="CC82" s="14"/>
      <c r="CD82" s="14"/>
      <c r="CE82" s="150"/>
      <c r="CF82" s="158" t="s">
        <v>280</v>
      </c>
      <c r="CG82" s="148"/>
      <c r="CH82" s="13"/>
      <c r="CI82" s="14"/>
      <c r="CJ82" s="12"/>
      <c r="CK82" s="156">
        <f aca="true" t="shared" si="37" ref="CK82:CK90">BZ82</f>
        <v>42</v>
      </c>
      <c r="CL82" s="211">
        <v>42</v>
      </c>
      <c r="CM82" s="12" t="s">
        <v>232</v>
      </c>
      <c r="CN82" s="14">
        <v>1</v>
      </c>
      <c r="CO82" s="14"/>
      <c r="CP82" s="150"/>
      <c r="CQ82" s="158" t="s">
        <v>280</v>
      </c>
      <c r="CR82" s="148"/>
      <c r="CS82" s="13"/>
      <c r="CT82" s="12" t="s">
        <v>283</v>
      </c>
      <c r="CU82" s="14">
        <v>1</v>
      </c>
      <c r="CV82" s="156">
        <f aca="true" t="shared" si="38" ref="CV82:CV92">CK82</f>
        <v>42</v>
      </c>
      <c r="CW82" s="211">
        <v>42</v>
      </c>
      <c r="CX82" s="12" t="s">
        <v>468</v>
      </c>
      <c r="CY82" s="14" t="s">
        <v>17</v>
      </c>
      <c r="CZ82" s="14"/>
      <c r="DA82" s="150"/>
      <c r="DB82" s="158" t="s">
        <v>280</v>
      </c>
      <c r="DC82" s="148"/>
      <c r="DD82" s="13"/>
      <c r="DE82" s="12" t="s">
        <v>480</v>
      </c>
      <c r="DF82" s="14">
        <v>1</v>
      </c>
      <c r="DG82" s="156">
        <f aca="true" t="shared" si="39" ref="DG82:DG92">CV82</f>
        <v>42</v>
      </c>
    </row>
    <row r="83" spans="1:111" s="102" customFormat="1" ht="16.5" customHeight="1" thickBot="1">
      <c r="A83" s="375"/>
      <c r="B83" s="211">
        <v>45</v>
      </c>
      <c r="C83" s="131" t="s">
        <v>234</v>
      </c>
      <c r="D83" s="14">
        <v>1</v>
      </c>
      <c r="E83" s="14"/>
      <c r="F83" s="150"/>
      <c r="G83" s="158" t="s">
        <v>280</v>
      </c>
      <c r="H83" s="148"/>
      <c r="I83" s="13"/>
      <c r="J83" s="12" t="s">
        <v>124</v>
      </c>
      <c r="K83" s="14">
        <v>2</v>
      </c>
      <c r="L83" s="156">
        <f t="shared" si="24"/>
        <v>45</v>
      </c>
      <c r="M83" s="211">
        <f t="shared" si="25"/>
        <v>45</v>
      </c>
      <c r="N83" s="12" t="s">
        <v>254</v>
      </c>
      <c r="O83" s="14">
        <v>1</v>
      </c>
      <c r="P83" s="14"/>
      <c r="Q83" s="150"/>
      <c r="R83" s="158" t="s">
        <v>280</v>
      </c>
      <c r="S83" s="148"/>
      <c r="T83" s="13"/>
      <c r="U83" s="12" t="s">
        <v>147</v>
      </c>
      <c r="V83" s="14" t="s">
        <v>17</v>
      </c>
      <c r="W83" s="156">
        <f t="shared" si="26"/>
        <v>45</v>
      </c>
      <c r="X83" s="211">
        <f t="shared" si="27"/>
        <v>45</v>
      </c>
      <c r="Y83" s="12" t="s">
        <v>186</v>
      </c>
      <c r="Z83" s="14">
        <v>1</v>
      </c>
      <c r="AA83" s="14"/>
      <c r="AB83" s="150"/>
      <c r="AC83" s="158" t="s">
        <v>280</v>
      </c>
      <c r="AD83" s="148"/>
      <c r="AE83" s="13"/>
      <c r="AF83" s="12" t="s">
        <v>281</v>
      </c>
      <c r="AG83" s="14">
        <v>1</v>
      </c>
      <c r="AH83" s="156">
        <f t="shared" si="28"/>
        <v>45</v>
      </c>
      <c r="AI83" s="211">
        <f t="shared" si="29"/>
        <v>45</v>
      </c>
      <c r="AJ83" s="12" t="s">
        <v>205</v>
      </c>
      <c r="AK83" s="14">
        <v>1</v>
      </c>
      <c r="AL83" s="14"/>
      <c r="AM83" s="150"/>
      <c r="AN83" s="158" t="s">
        <v>280</v>
      </c>
      <c r="AO83" s="148"/>
      <c r="AP83" s="13"/>
      <c r="AQ83" s="12" t="s">
        <v>221</v>
      </c>
      <c r="AR83" s="14">
        <v>1</v>
      </c>
      <c r="AS83" s="156">
        <f t="shared" si="30"/>
        <v>45</v>
      </c>
      <c r="AT83" s="211">
        <v>45</v>
      </c>
      <c r="AU83" s="131" t="s">
        <v>234</v>
      </c>
      <c r="AV83" s="14">
        <v>1</v>
      </c>
      <c r="AW83" s="14"/>
      <c r="AX83" s="150"/>
      <c r="AY83" s="158" t="s">
        <v>280</v>
      </c>
      <c r="AZ83" s="148"/>
      <c r="BA83" s="13"/>
      <c r="BB83" s="12" t="s">
        <v>147</v>
      </c>
      <c r="BC83" s="14" t="s">
        <v>17</v>
      </c>
      <c r="BD83" s="156">
        <f t="shared" si="31"/>
        <v>45</v>
      </c>
      <c r="BE83" s="211">
        <f t="shared" si="32"/>
        <v>45</v>
      </c>
      <c r="BF83" s="12" t="s">
        <v>281</v>
      </c>
      <c r="BG83" s="14">
        <v>1</v>
      </c>
      <c r="BH83" s="14"/>
      <c r="BI83" s="150"/>
      <c r="BJ83" s="158" t="s">
        <v>280</v>
      </c>
      <c r="BK83" s="148"/>
      <c r="BL83" s="13"/>
      <c r="BM83" s="12" t="s">
        <v>221</v>
      </c>
      <c r="BN83" s="14">
        <v>1</v>
      </c>
      <c r="BO83" s="156">
        <f t="shared" si="33"/>
        <v>45</v>
      </c>
      <c r="BP83" s="211">
        <f t="shared" si="34"/>
        <v>45</v>
      </c>
      <c r="BQ83" s="153"/>
      <c r="BR83" s="14"/>
      <c r="BS83" s="14"/>
      <c r="BT83" s="150"/>
      <c r="BU83" s="158" t="s">
        <v>280</v>
      </c>
      <c r="BV83" s="148"/>
      <c r="BW83" s="13"/>
      <c r="BX83" s="14"/>
      <c r="BY83" s="12"/>
      <c r="BZ83" s="156">
        <f t="shared" si="35"/>
        <v>45</v>
      </c>
      <c r="CA83" s="211">
        <f t="shared" si="36"/>
        <v>45</v>
      </c>
      <c r="CB83" s="153"/>
      <c r="CC83" s="14"/>
      <c r="CD83" s="14"/>
      <c r="CE83" s="150"/>
      <c r="CF83" s="158" t="s">
        <v>280</v>
      </c>
      <c r="CG83" s="148"/>
      <c r="CH83" s="13"/>
      <c r="CI83" s="14"/>
      <c r="CJ83" s="12"/>
      <c r="CK83" s="156">
        <f t="shared" si="37"/>
        <v>45</v>
      </c>
      <c r="CL83" s="211">
        <v>45</v>
      </c>
      <c r="CM83" s="131" t="s">
        <v>234</v>
      </c>
      <c r="CN83" s="14">
        <v>1</v>
      </c>
      <c r="CO83" s="14"/>
      <c r="CP83" s="150"/>
      <c r="CQ83" s="158" t="s">
        <v>280</v>
      </c>
      <c r="CR83" s="148"/>
      <c r="CS83" s="13"/>
      <c r="CT83" s="12" t="s">
        <v>281</v>
      </c>
      <c r="CU83" s="14">
        <v>1</v>
      </c>
      <c r="CV83" s="156">
        <f t="shared" si="38"/>
        <v>45</v>
      </c>
      <c r="CW83" s="211">
        <v>45</v>
      </c>
      <c r="CX83" s="131" t="s">
        <v>469</v>
      </c>
      <c r="CY83" s="14" t="s">
        <v>91</v>
      </c>
      <c r="CZ83" s="14"/>
      <c r="DA83" s="150"/>
      <c r="DB83" s="158" t="s">
        <v>280</v>
      </c>
      <c r="DC83" s="148"/>
      <c r="DD83" s="13"/>
      <c r="DE83" s="12" t="s">
        <v>481</v>
      </c>
      <c r="DF83" s="14">
        <v>1</v>
      </c>
      <c r="DG83" s="156">
        <f t="shared" si="39"/>
        <v>45</v>
      </c>
    </row>
    <row r="84" spans="1:111" s="102" customFormat="1" ht="16.5" customHeight="1" thickBot="1">
      <c r="A84" s="375"/>
      <c r="B84" s="211">
        <v>48</v>
      </c>
      <c r="C84" s="12" t="s">
        <v>236</v>
      </c>
      <c r="D84" s="14">
        <v>1</v>
      </c>
      <c r="E84" s="14"/>
      <c r="F84" s="150"/>
      <c r="G84" s="158" t="s">
        <v>280</v>
      </c>
      <c r="H84" s="148"/>
      <c r="I84" s="13"/>
      <c r="J84" s="12" t="s">
        <v>126</v>
      </c>
      <c r="K84" s="14">
        <v>1</v>
      </c>
      <c r="L84" s="156">
        <f t="shared" si="24"/>
        <v>48</v>
      </c>
      <c r="M84" s="211">
        <f t="shared" si="25"/>
        <v>48</v>
      </c>
      <c r="N84" s="12" t="s">
        <v>255</v>
      </c>
      <c r="O84" s="14">
        <v>1</v>
      </c>
      <c r="P84" s="14"/>
      <c r="Q84" s="150"/>
      <c r="R84" s="158" t="s">
        <v>280</v>
      </c>
      <c r="S84" s="148"/>
      <c r="T84" s="13"/>
      <c r="U84" s="131" t="s">
        <v>148</v>
      </c>
      <c r="V84" s="14" t="s">
        <v>17</v>
      </c>
      <c r="W84" s="156">
        <f t="shared" si="26"/>
        <v>48</v>
      </c>
      <c r="X84" s="211">
        <f t="shared" si="27"/>
        <v>48</v>
      </c>
      <c r="Y84" s="12" t="s">
        <v>188</v>
      </c>
      <c r="Z84" s="14" t="s">
        <v>5</v>
      </c>
      <c r="AA84" s="14"/>
      <c r="AB84" s="150"/>
      <c r="AC84" s="158" t="s">
        <v>280</v>
      </c>
      <c r="AD84" s="148"/>
      <c r="AE84" s="13"/>
      <c r="AF84" s="12" t="s">
        <v>178</v>
      </c>
      <c r="AG84" s="14">
        <v>1</v>
      </c>
      <c r="AH84" s="156">
        <f t="shared" si="28"/>
        <v>48</v>
      </c>
      <c r="AI84" s="211">
        <f t="shared" si="29"/>
        <v>48</v>
      </c>
      <c r="AJ84" s="12" t="s">
        <v>206</v>
      </c>
      <c r="AK84" s="14">
        <v>1</v>
      </c>
      <c r="AL84" s="14"/>
      <c r="AM84" s="150"/>
      <c r="AN84" s="158" t="s">
        <v>280</v>
      </c>
      <c r="AO84" s="148"/>
      <c r="AP84" s="13"/>
      <c r="AQ84" s="12" t="s">
        <v>222</v>
      </c>
      <c r="AR84" s="14">
        <v>1</v>
      </c>
      <c r="AS84" s="156">
        <f t="shared" si="30"/>
        <v>48</v>
      </c>
      <c r="AT84" s="211">
        <v>48</v>
      </c>
      <c r="AU84" s="12" t="s">
        <v>236</v>
      </c>
      <c r="AV84" s="14">
        <v>1</v>
      </c>
      <c r="AW84" s="14"/>
      <c r="AX84" s="150"/>
      <c r="AY84" s="158" t="s">
        <v>280</v>
      </c>
      <c r="AZ84" s="148"/>
      <c r="BA84" s="13"/>
      <c r="BB84" s="131" t="s">
        <v>148</v>
      </c>
      <c r="BC84" s="14" t="s">
        <v>17</v>
      </c>
      <c r="BD84" s="156">
        <f t="shared" si="31"/>
        <v>48</v>
      </c>
      <c r="BE84" s="211">
        <f t="shared" si="32"/>
        <v>48</v>
      </c>
      <c r="BF84" s="12" t="s">
        <v>178</v>
      </c>
      <c r="BG84" s="14">
        <v>1</v>
      </c>
      <c r="BH84" s="14"/>
      <c r="BI84" s="150"/>
      <c r="BJ84" s="158" t="s">
        <v>280</v>
      </c>
      <c r="BK84" s="148"/>
      <c r="BL84" s="13"/>
      <c r="BM84" s="12" t="s">
        <v>222</v>
      </c>
      <c r="BN84" s="14">
        <v>1</v>
      </c>
      <c r="BO84" s="156">
        <f t="shared" si="33"/>
        <v>48</v>
      </c>
      <c r="BP84" s="211">
        <f t="shared" si="34"/>
        <v>48</v>
      </c>
      <c r="BQ84" s="153"/>
      <c r="BR84" s="14"/>
      <c r="BS84" s="14"/>
      <c r="BT84" s="150"/>
      <c r="BU84" s="158" t="s">
        <v>280</v>
      </c>
      <c r="BV84" s="148"/>
      <c r="BW84" s="13"/>
      <c r="BX84" s="14"/>
      <c r="BY84" s="12"/>
      <c r="BZ84" s="156">
        <f t="shared" si="35"/>
        <v>48</v>
      </c>
      <c r="CA84" s="211">
        <f t="shared" si="36"/>
        <v>48</v>
      </c>
      <c r="CB84" s="153"/>
      <c r="CC84" s="14"/>
      <c r="CD84" s="14"/>
      <c r="CE84" s="150"/>
      <c r="CF84" s="158" t="s">
        <v>280</v>
      </c>
      <c r="CG84" s="148"/>
      <c r="CH84" s="13"/>
      <c r="CI84" s="14"/>
      <c r="CJ84" s="12"/>
      <c r="CK84" s="156">
        <f t="shared" si="37"/>
        <v>48</v>
      </c>
      <c r="CL84" s="211">
        <v>48</v>
      </c>
      <c r="CM84" s="12" t="s">
        <v>236</v>
      </c>
      <c r="CN84" s="14">
        <v>1</v>
      </c>
      <c r="CO84" s="14"/>
      <c r="CP84" s="150"/>
      <c r="CQ84" s="158" t="s">
        <v>280</v>
      </c>
      <c r="CR84" s="148"/>
      <c r="CS84" s="13"/>
      <c r="CT84" s="12" t="s">
        <v>178</v>
      </c>
      <c r="CU84" s="14">
        <v>1</v>
      </c>
      <c r="CV84" s="156">
        <f t="shared" si="38"/>
        <v>48</v>
      </c>
      <c r="CW84" s="211">
        <v>48</v>
      </c>
      <c r="CX84" s="12" t="s">
        <v>470</v>
      </c>
      <c r="CY84" s="14" t="s">
        <v>5</v>
      </c>
      <c r="CZ84" s="14"/>
      <c r="DA84" s="150"/>
      <c r="DB84" s="158" t="s">
        <v>280</v>
      </c>
      <c r="DC84" s="148"/>
      <c r="DD84" s="13"/>
      <c r="DE84" s="12" t="s">
        <v>482</v>
      </c>
      <c r="DF84" s="14">
        <v>1</v>
      </c>
      <c r="DG84" s="156">
        <f t="shared" si="39"/>
        <v>48</v>
      </c>
    </row>
    <row r="85" spans="1:111" s="102" customFormat="1" ht="16.5" customHeight="1" thickBot="1">
      <c r="A85" s="375"/>
      <c r="B85" s="211">
        <v>51</v>
      </c>
      <c r="C85" s="12" t="s">
        <v>237</v>
      </c>
      <c r="D85" s="14">
        <v>1</v>
      </c>
      <c r="E85" s="14"/>
      <c r="F85" s="150"/>
      <c r="G85" s="158" t="s">
        <v>280</v>
      </c>
      <c r="H85" s="148"/>
      <c r="I85" s="13"/>
      <c r="J85" s="12" t="s">
        <v>128</v>
      </c>
      <c r="K85" s="14">
        <v>1</v>
      </c>
      <c r="L85" s="156">
        <f t="shared" si="24"/>
        <v>51</v>
      </c>
      <c r="M85" s="211">
        <f t="shared" si="25"/>
        <v>51</v>
      </c>
      <c r="N85" s="12" t="s">
        <v>257</v>
      </c>
      <c r="O85" s="14">
        <v>1</v>
      </c>
      <c r="P85" s="14"/>
      <c r="Q85" s="150"/>
      <c r="R85" s="158" t="s">
        <v>280</v>
      </c>
      <c r="S85" s="148"/>
      <c r="T85" s="13"/>
      <c r="U85" s="131" t="s">
        <v>150</v>
      </c>
      <c r="V85" s="14" t="s">
        <v>17</v>
      </c>
      <c r="W85" s="156">
        <f t="shared" si="26"/>
        <v>51</v>
      </c>
      <c r="X85" s="211">
        <f t="shared" si="27"/>
        <v>51</v>
      </c>
      <c r="Y85" s="12" t="s">
        <v>190</v>
      </c>
      <c r="Z85" s="14">
        <v>1</v>
      </c>
      <c r="AA85" s="14"/>
      <c r="AB85" s="150"/>
      <c r="AC85" s="158" t="s">
        <v>280</v>
      </c>
      <c r="AD85" s="148"/>
      <c r="AE85" s="13"/>
      <c r="AF85" s="12" t="s">
        <v>176</v>
      </c>
      <c r="AG85" s="14">
        <v>1</v>
      </c>
      <c r="AH85" s="156">
        <f t="shared" si="28"/>
        <v>51</v>
      </c>
      <c r="AI85" s="211">
        <f t="shared" si="29"/>
        <v>51</v>
      </c>
      <c r="AJ85" s="12" t="s">
        <v>207</v>
      </c>
      <c r="AK85" s="14">
        <v>1</v>
      </c>
      <c r="AL85" s="14"/>
      <c r="AM85" s="150"/>
      <c r="AN85" s="158" t="s">
        <v>280</v>
      </c>
      <c r="AO85" s="148"/>
      <c r="AP85" s="13"/>
      <c r="AQ85" s="12" t="s">
        <v>223</v>
      </c>
      <c r="AR85" s="14">
        <v>1</v>
      </c>
      <c r="AS85" s="156">
        <f t="shared" si="30"/>
        <v>51</v>
      </c>
      <c r="AT85" s="211">
        <v>51</v>
      </c>
      <c r="AU85" s="12" t="s">
        <v>237</v>
      </c>
      <c r="AV85" s="14">
        <v>1</v>
      </c>
      <c r="AW85" s="14"/>
      <c r="AX85" s="150"/>
      <c r="AY85" s="158" t="s">
        <v>280</v>
      </c>
      <c r="AZ85" s="148"/>
      <c r="BA85" s="13"/>
      <c r="BB85" s="131" t="s">
        <v>150</v>
      </c>
      <c r="BC85" s="14" t="s">
        <v>17</v>
      </c>
      <c r="BD85" s="156">
        <f t="shared" si="31"/>
        <v>51</v>
      </c>
      <c r="BE85" s="211">
        <f t="shared" si="32"/>
        <v>51</v>
      </c>
      <c r="BF85" s="12" t="s">
        <v>176</v>
      </c>
      <c r="BG85" s="14">
        <v>1</v>
      </c>
      <c r="BH85" s="14"/>
      <c r="BI85" s="150"/>
      <c r="BJ85" s="158" t="s">
        <v>280</v>
      </c>
      <c r="BK85" s="148"/>
      <c r="BL85" s="13"/>
      <c r="BM85" s="12" t="s">
        <v>223</v>
      </c>
      <c r="BN85" s="14">
        <v>1</v>
      </c>
      <c r="BO85" s="156">
        <f t="shared" si="33"/>
        <v>51</v>
      </c>
      <c r="BP85" s="211">
        <f t="shared" si="34"/>
        <v>51</v>
      </c>
      <c r="BQ85" s="153"/>
      <c r="BR85" s="14"/>
      <c r="BS85" s="14"/>
      <c r="BT85" s="150"/>
      <c r="BU85" s="158" t="s">
        <v>280</v>
      </c>
      <c r="BV85" s="148"/>
      <c r="BW85" s="13"/>
      <c r="BX85" s="14"/>
      <c r="BY85" s="12"/>
      <c r="BZ85" s="156">
        <f t="shared" si="35"/>
        <v>51</v>
      </c>
      <c r="CA85" s="211">
        <f t="shared" si="36"/>
        <v>51</v>
      </c>
      <c r="CB85" s="153"/>
      <c r="CC85" s="14"/>
      <c r="CD85" s="14"/>
      <c r="CE85" s="150"/>
      <c r="CF85" s="158" t="s">
        <v>280</v>
      </c>
      <c r="CG85" s="148"/>
      <c r="CH85" s="13"/>
      <c r="CI85" s="14"/>
      <c r="CJ85" s="12"/>
      <c r="CK85" s="156">
        <f t="shared" si="37"/>
        <v>51</v>
      </c>
      <c r="CL85" s="211">
        <v>51</v>
      </c>
      <c r="CM85" s="12" t="s">
        <v>237</v>
      </c>
      <c r="CN85" s="14">
        <v>1</v>
      </c>
      <c r="CO85" s="14"/>
      <c r="CP85" s="150"/>
      <c r="CQ85" s="158" t="s">
        <v>280</v>
      </c>
      <c r="CR85" s="148"/>
      <c r="CS85" s="13"/>
      <c r="CT85" s="12" t="s">
        <v>176</v>
      </c>
      <c r="CU85" s="14">
        <v>1</v>
      </c>
      <c r="CV85" s="156">
        <f t="shared" si="38"/>
        <v>51</v>
      </c>
      <c r="CW85" s="211">
        <v>51</v>
      </c>
      <c r="CX85" s="12" t="s">
        <v>471</v>
      </c>
      <c r="CY85" s="14" t="s">
        <v>5</v>
      </c>
      <c r="CZ85" s="14"/>
      <c r="DA85" s="150"/>
      <c r="DB85" s="158" t="s">
        <v>280</v>
      </c>
      <c r="DC85" s="148"/>
      <c r="DD85" s="13"/>
      <c r="DE85" s="12" t="s">
        <v>483</v>
      </c>
      <c r="DF85" s="14" t="s">
        <v>5</v>
      </c>
      <c r="DG85" s="156">
        <f t="shared" si="39"/>
        <v>51</v>
      </c>
    </row>
    <row r="86" spans="1:111" s="102" customFormat="1" ht="16.5" customHeight="1" thickBot="1">
      <c r="A86" s="375"/>
      <c r="B86" s="211">
        <v>55</v>
      </c>
      <c r="C86" s="12" t="s">
        <v>238</v>
      </c>
      <c r="D86" s="14">
        <v>1</v>
      </c>
      <c r="E86" s="14"/>
      <c r="F86" s="150"/>
      <c r="G86" s="158" t="s">
        <v>280</v>
      </c>
      <c r="H86" s="148"/>
      <c r="I86" s="13"/>
      <c r="J86" s="12" t="s">
        <v>130</v>
      </c>
      <c r="K86" s="14">
        <v>1</v>
      </c>
      <c r="L86" s="156">
        <f t="shared" si="24"/>
        <v>55</v>
      </c>
      <c r="M86" s="211">
        <f t="shared" si="25"/>
        <v>55</v>
      </c>
      <c r="N86" s="12" t="s">
        <v>258</v>
      </c>
      <c r="O86" s="14">
        <v>1</v>
      </c>
      <c r="P86" s="14"/>
      <c r="Q86" s="150"/>
      <c r="R86" s="158" t="s">
        <v>280</v>
      </c>
      <c r="S86" s="148"/>
      <c r="T86" s="13"/>
      <c r="U86" s="12" t="s">
        <v>151</v>
      </c>
      <c r="V86" s="14" t="s">
        <v>17</v>
      </c>
      <c r="W86" s="156">
        <f t="shared" si="26"/>
        <v>55</v>
      </c>
      <c r="X86" s="211">
        <f t="shared" si="27"/>
        <v>55</v>
      </c>
      <c r="Y86" s="12" t="s">
        <v>192</v>
      </c>
      <c r="Z86" s="14">
        <v>1</v>
      </c>
      <c r="AA86" s="14"/>
      <c r="AB86" s="150"/>
      <c r="AC86" s="158" t="s">
        <v>280</v>
      </c>
      <c r="AD86" s="148"/>
      <c r="AE86" s="13"/>
      <c r="AF86" s="12" t="s">
        <v>174</v>
      </c>
      <c r="AG86" s="14">
        <v>1</v>
      </c>
      <c r="AH86" s="156">
        <f t="shared" si="28"/>
        <v>55</v>
      </c>
      <c r="AI86" s="211">
        <f t="shared" si="29"/>
        <v>55</v>
      </c>
      <c r="AJ86" s="12" t="s">
        <v>208</v>
      </c>
      <c r="AK86" s="14">
        <v>1</v>
      </c>
      <c r="AL86" s="14"/>
      <c r="AM86" s="150"/>
      <c r="AN86" s="158" t="s">
        <v>280</v>
      </c>
      <c r="AO86" s="148"/>
      <c r="AP86" s="13"/>
      <c r="AQ86" s="12" t="s">
        <v>224</v>
      </c>
      <c r="AR86" s="14">
        <v>1</v>
      </c>
      <c r="AS86" s="156">
        <f t="shared" si="30"/>
        <v>55</v>
      </c>
      <c r="AT86" s="211">
        <v>55</v>
      </c>
      <c r="AU86" s="12" t="s">
        <v>238</v>
      </c>
      <c r="AV86" s="14">
        <v>1</v>
      </c>
      <c r="AW86" s="14"/>
      <c r="AX86" s="150"/>
      <c r="AY86" s="158" t="s">
        <v>280</v>
      </c>
      <c r="AZ86" s="148"/>
      <c r="BA86" s="13"/>
      <c r="BB86" s="12" t="s">
        <v>151</v>
      </c>
      <c r="BC86" s="14" t="s">
        <v>17</v>
      </c>
      <c r="BD86" s="156">
        <f t="shared" si="31"/>
        <v>55</v>
      </c>
      <c r="BE86" s="211">
        <f t="shared" si="32"/>
        <v>55</v>
      </c>
      <c r="BF86" s="12" t="s">
        <v>174</v>
      </c>
      <c r="BG86" s="14">
        <v>1</v>
      </c>
      <c r="BH86" s="14"/>
      <c r="BI86" s="150"/>
      <c r="BJ86" s="158" t="s">
        <v>280</v>
      </c>
      <c r="BK86" s="148"/>
      <c r="BL86" s="13"/>
      <c r="BM86" s="12" t="s">
        <v>224</v>
      </c>
      <c r="BN86" s="14">
        <v>1</v>
      </c>
      <c r="BO86" s="156">
        <f t="shared" si="33"/>
        <v>55</v>
      </c>
      <c r="BP86" s="211">
        <f t="shared" si="34"/>
        <v>55</v>
      </c>
      <c r="BQ86" s="153"/>
      <c r="BR86" s="14"/>
      <c r="BS86" s="14"/>
      <c r="BT86" s="150"/>
      <c r="BU86" s="158" t="s">
        <v>280</v>
      </c>
      <c r="BV86" s="148"/>
      <c r="BW86" s="13"/>
      <c r="BX86" s="14"/>
      <c r="BY86" s="12"/>
      <c r="BZ86" s="156">
        <f t="shared" si="35"/>
        <v>55</v>
      </c>
      <c r="CA86" s="211">
        <f t="shared" si="36"/>
        <v>55</v>
      </c>
      <c r="CB86" s="153"/>
      <c r="CC86" s="14"/>
      <c r="CD86" s="14"/>
      <c r="CE86" s="150"/>
      <c r="CF86" s="158" t="s">
        <v>280</v>
      </c>
      <c r="CG86" s="148"/>
      <c r="CH86" s="13"/>
      <c r="CI86" s="14"/>
      <c r="CJ86" s="12"/>
      <c r="CK86" s="156">
        <f t="shared" si="37"/>
        <v>55</v>
      </c>
      <c r="CL86" s="211">
        <v>55</v>
      </c>
      <c r="CM86" s="12" t="s">
        <v>238</v>
      </c>
      <c r="CN86" s="14">
        <v>1</v>
      </c>
      <c r="CO86" s="14"/>
      <c r="CP86" s="150"/>
      <c r="CQ86" s="158" t="s">
        <v>280</v>
      </c>
      <c r="CR86" s="148"/>
      <c r="CS86" s="13"/>
      <c r="CT86" s="12" t="s">
        <v>174</v>
      </c>
      <c r="CU86" s="14">
        <v>1</v>
      </c>
      <c r="CV86" s="156">
        <f t="shared" si="38"/>
        <v>55</v>
      </c>
      <c r="CW86" s="211">
        <v>55</v>
      </c>
      <c r="CX86" s="12" t="s">
        <v>472</v>
      </c>
      <c r="CY86" s="14">
        <v>1</v>
      </c>
      <c r="CZ86" s="14"/>
      <c r="DA86" s="150"/>
      <c r="DB86" s="158" t="s">
        <v>280</v>
      </c>
      <c r="DC86" s="148"/>
      <c r="DD86" s="13"/>
      <c r="DE86" s="12" t="s">
        <v>484</v>
      </c>
      <c r="DF86" s="14" t="s">
        <v>5</v>
      </c>
      <c r="DG86" s="156">
        <f t="shared" si="39"/>
        <v>55</v>
      </c>
    </row>
    <row r="87" spans="1:111" s="102" customFormat="1" ht="16.5" customHeight="1" thickBot="1">
      <c r="A87" s="375"/>
      <c r="B87" s="211">
        <v>59</v>
      </c>
      <c r="C87" s="12" t="s">
        <v>240</v>
      </c>
      <c r="D87" s="14">
        <v>1</v>
      </c>
      <c r="E87" s="14"/>
      <c r="F87" s="150"/>
      <c r="G87" s="158" t="s">
        <v>280</v>
      </c>
      <c r="H87" s="148"/>
      <c r="I87" s="13"/>
      <c r="J87" s="12" t="s">
        <v>132</v>
      </c>
      <c r="K87" s="14">
        <v>1</v>
      </c>
      <c r="L87" s="156">
        <f t="shared" si="24"/>
        <v>59</v>
      </c>
      <c r="M87" s="211">
        <f t="shared" si="25"/>
        <v>59</v>
      </c>
      <c r="N87" s="12" t="s">
        <v>259</v>
      </c>
      <c r="O87" s="14">
        <v>1</v>
      </c>
      <c r="P87" s="14"/>
      <c r="Q87" s="150"/>
      <c r="R87" s="158" t="s">
        <v>280</v>
      </c>
      <c r="S87" s="148"/>
      <c r="T87" s="13"/>
      <c r="U87" s="12" t="s">
        <v>153</v>
      </c>
      <c r="V87" s="14" t="s">
        <v>17</v>
      </c>
      <c r="W87" s="156">
        <f t="shared" si="26"/>
        <v>59</v>
      </c>
      <c r="X87" s="211">
        <f t="shared" si="27"/>
        <v>59</v>
      </c>
      <c r="Y87" s="12" t="s">
        <v>194</v>
      </c>
      <c r="Z87" s="14" t="s">
        <v>5</v>
      </c>
      <c r="AA87" s="14"/>
      <c r="AB87" s="150"/>
      <c r="AC87" s="158" t="s">
        <v>280</v>
      </c>
      <c r="AD87" s="148"/>
      <c r="AE87" s="13"/>
      <c r="AF87" s="12" t="s">
        <v>172</v>
      </c>
      <c r="AG87" s="14">
        <v>1</v>
      </c>
      <c r="AH87" s="156">
        <f t="shared" si="28"/>
        <v>59</v>
      </c>
      <c r="AI87" s="211">
        <f t="shared" si="29"/>
        <v>59</v>
      </c>
      <c r="AJ87" s="12" t="s">
        <v>210</v>
      </c>
      <c r="AK87" s="14" t="s">
        <v>5</v>
      </c>
      <c r="AL87" s="14"/>
      <c r="AM87" s="150"/>
      <c r="AN87" s="158" t="s">
        <v>280</v>
      </c>
      <c r="AO87" s="148"/>
      <c r="AP87" s="13"/>
      <c r="AQ87" s="131" t="s">
        <v>225</v>
      </c>
      <c r="AR87" s="14">
        <v>1</v>
      </c>
      <c r="AS87" s="156">
        <f t="shared" si="30"/>
        <v>59</v>
      </c>
      <c r="AT87" s="211">
        <v>59</v>
      </c>
      <c r="AU87" s="12" t="s">
        <v>240</v>
      </c>
      <c r="AV87" s="14">
        <v>1</v>
      </c>
      <c r="AW87" s="14"/>
      <c r="AX87" s="150"/>
      <c r="AY87" s="158" t="s">
        <v>280</v>
      </c>
      <c r="AZ87" s="148"/>
      <c r="BA87" s="13"/>
      <c r="BB87" s="12" t="s">
        <v>153</v>
      </c>
      <c r="BC87" s="14" t="s">
        <v>17</v>
      </c>
      <c r="BD87" s="156">
        <f t="shared" si="31"/>
        <v>59</v>
      </c>
      <c r="BE87" s="211">
        <f t="shared" si="32"/>
        <v>59</v>
      </c>
      <c r="BF87" s="12" t="s">
        <v>172</v>
      </c>
      <c r="BG87" s="14">
        <v>1</v>
      </c>
      <c r="BH87" s="14"/>
      <c r="BI87" s="150"/>
      <c r="BJ87" s="158" t="s">
        <v>280</v>
      </c>
      <c r="BK87" s="148"/>
      <c r="BL87" s="13"/>
      <c r="BM87" s="131" t="s">
        <v>225</v>
      </c>
      <c r="BN87" s="14">
        <v>1</v>
      </c>
      <c r="BO87" s="156">
        <f t="shared" si="33"/>
        <v>59</v>
      </c>
      <c r="BP87" s="211">
        <f t="shared" si="34"/>
        <v>59</v>
      </c>
      <c r="BQ87" s="153"/>
      <c r="BR87" s="14"/>
      <c r="BS87" s="14"/>
      <c r="BT87" s="150"/>
      <c r="BU87" s="158" t="s">
        <v>280</v>
      </c>
      <c r="BV87" s="148"/>
      <c r="BW87" s="13"/>
      <c r="BX87" s="14"/>
      <c r="BY87" s="12"/>
      <c r="BZ87" s="156">
        <f t="shared" si="35"/>
        <v>59</v>
      </c>
      <c r="CA87" s="211">
        <f t="shared" si="36"/>
        <v>59</v>
      </c>
      <c r="CB87" s="153"/>
      <c r="CC87" s="14"/>
      <c r="CD87" s="14"/>
      <c r="CE87" s="150"/>
      <c r="CF87" s="158" t="s">
        <v>280</v>
      </c>
      <c r="CG87" s="148"/>
      <c r="CH87" s="13"/>
      <c r="CI87" s="14"/>
      <c r="CJ87" s="12"/>
      <c r="CK87" s="156">
        <f t="shared" si="37"/>
        <v>59</v>
      </c>
      <c r="CL87" s="211">
        <v>59</v>
      </c>
      <c r="CM87" s="12" t="s">
        <v>240</v>
      </c>
      <c r="CN87" s="14">
        <v>1</v>
      </c>
      <c r="CO87" s="14"/>
      <c r="CP87" s="150"/>
      <c r="CQ87" s="158" t="s">
        <v>280</v>
      </c>
      <c r="CR87" s="148"/>
      <c r="CS87" s="13"/>
      <c r="CT87" s="12" t="s">
        <v>172</v>
      </c>
      <c r="CU87" s="14">
        <v>1</v>
      </c>
      <c r="CV87" s="156">
        <f t="shared" si="38"/>
        <v>59</v>
      </c>
      <c r="CW87" s="211">
        <v>59</v>
      </c>
      <c r="CX87" s="12" t="s">
        <v>473</v>
      </c>
      <c r="CY87" s="14" t="s">
        <v>5</v>
      </c>
      <c r="CZ87" s="14"/>
      <c r="DA87" s="150"/>
      <c r="DB87" s="158" t="s">
        <v>280</v>
      </c>
      <c r="DC87" s="148"/>
      <c r="DD87" s="13"/>
      <c r="DE87" s="12" t="s">
        <v>485</v>
      </c>
      <c r="DF87" s="14">
        <v>1</v>
      </c>
      <c r="DG87" s="156">
        <f t="shared" si="39"/>
        <v>59</v>
      </c>
    </row>
    <row r="88" spans="1:111" s="102" customFormat="1" ht="16.5" customHeight="1" thickBot="1">
      <c r="A88" s="375"/>
      <c r="B88" s="211">
        <v>63</v>
      </c>
      <c r="C88" s="12" t="s">
        <v>241</v>
      </c>
      <c r="D88" s="14">
        <v>1</v>
      </c>
      <c r="E88" s="14"/>
      <c r="F88" s="150"/>
      <c r="G88" s="158" t="s">
        <v>280</v>
      </c>
      <c r="H88" s="148"/>
      <c r="I88" s="13"/>
      <c r="J88" s="12" t="s">
        <v>134</v>
      </c>
      <c r="K88" s="14" t="s">
        <v>5</v>
      </c>
      <c r="L88" s="156">
        <f t="shared" si="24"/>
        <v>63</v>
      </c>
      <c r="M88" s="211">
        <f t="shared" si="25"/>
        <v>63</v>
      </c>
      <c r="N88" s="12" t="s">
        <v>260</v>
      </c>
      <c r="O88" s="14">
        <v>1</v>
      </c>
      <c r="P88" s="14"/>
      <c r="Q88" s="150"/>
      <c r="R88" s="158" t="s">
        <v>280</v>
      </c>
      <c r="S88" s="148"/>
      <c r="T88" s="13"/>
      <c r="U88" s="12" t="s">
        <v>154</v>
      </c>
      <c r="V88" s="14" t="s">
        <v>17</v>
      </c>
      <c r="W88" s="156">
        <f t="shared" si="26"/>
        <v>63</v>
      </c>
      <c r="X88" s="211">
        <f t="shared" si="27"/>
        <v>63</v>
      </c>
      <c r="Y88" s="12" t="s">
        <v>196</v>
      </c>
      <c r="Z88" s="14" t="s">
        <v>5</v>
      </c>
      <c r="AA88" s="14"/>
      <c r="AB88" s="150"/>
      <c r="AC88" s="158" t="s">
        <v>280</v>
      </c>
      <c r="AD88" s="148"/>
      <c r="AE88" s="13"/>
      <c r="AF88" s="12" t="s">
        <v>171</v>
      </c>
      <c r="AG88" s="14">
        <v>1</v>
      </c>
      <c r="AH88" s="156">
        <f t="shared" si="28"/>
        <v>63</v>
      </c>
      <c r="AI88" s="211">
        <f t="shared" si="29"/>
        <v>63</v>
      </c>
      <c r="AJ88" s="12" t="s">
        <v>212</v>
      </c>
      <c r="AK88" s="14" t="s">
        <v>5</v>
      </c>
      <c r="AL88" s="14"/>
      <c r="AM88" s="150"/>
      <c r="AN88" s="158" t="s">
        <v>280</v>
      </c>
      <c r="AO88" s="148"/>
      <c r="AP88" s="13"/>
      <c r="AQ88" s="12" t="s">
        <v>226</v>
      </c>
      <c r="AR88" s="14">
        <v>1</v>
      </c>
      <c r="AS88" s="156">
        <f t="shared" si="30"/>
        <v>63</v>
      </c>
      <c r="AT88" s="211">
        <v>63</v>
      </c>
      <c r="AU88" s="12" t="s">
        <v>241</v>
      </c>
      <c r="AV88" s="14">
        <v>1</v>
      </c>
      <c r="AW88" s="14"/>
      <c r="AX88" s="150"/>
      <c r="AY88" s="158" t="s">
        <v>280</v>
      </c>
      <c r="AZ88" s="148"/>
      <c r="BA88" s="13"/>
      <c r="BB88" s="12" t="s">
        <v>154</v>
      </c>
      <c r="BC88" s="14" t="s">
        <v>17</v>
      </c>
      <c r="BD88" s="156">
        <f t="shared" si="31"/>
        <v>63</v>
      </c>
      <c r="BE88" s="211">
        <f t="shared" si="32"/>
        <v>63</v>
      </c>
      <c r="BF88" s="12" t="s">
        <v>171</v>
      </c>
      <c r="BG88" s="14">
        <v>1</v>
      </c>
      <c r="BH88" s="14"/>
      <c r="BI88" s="150"/>
      <c r="BJ88" s="158" t="s">
        <v>280</v>
      </c>
      <c r="BK88" s="148"/>
      <c r="BL88" s="13"/>
      <c r="BM88" s="12" t="s">
        <v>226</v>
      </c>
      <c r="BN88" s="14">
        <v>1</v>
      </c>
      <c r="BO88" s="156">
        <f t="shared" si="33"/>
        <v>63</v>
      </c>
      <c r="BP88" s="211">
        <f t="shared" si="34"/>
        <v>63</v>
      </c>
      <c r="BQ88" s="153"/>
      <c r="BR88" s="14"/>
      <c r="BS88" s="14"/>
      <c r="BT88" s="150"/>
      <c r="BU88" s="158" t="s">
        <v>280</v>
      </c>
      <c r="BV88" s="148"/>
      <c r="BW88" s="13"/>
      <c r="BX88" s="14"/>
      <c r="BY88" s="12"/>
      <c r="BZ88" s="156">
        <f t="shared" si="35"/>
        <v>63</v>
      </c>
      <c r="CA88" s="211">
        <f t="shared" si="36"/>
        <v>63</v>
      </c>
      <c r="CB88" s="153"/>
      <c r="CC88" s="14"/>
      <c r="CD88" s="14"/>
      <c r="CE88" s="150"/>
      <c r="CF88" s="158" t="s">
        <v>280</v>
      </c>
      <c r="CG88" s="148"/>
      <c r="CH88" s="13"/>
      <c r="CI88" s="14"/>
      <c r="CJ88" s="12"/>
      <c r="CK88" s="156">
        <f t="shared" si="37"/>
        <v>63</v>
      </c>
      <c r="CL88" s="211">
        <v>63</v>
      </c>
      <c r="CM88" s="12" t="s">
        <v>241</v>
      </c>
      <c r="CN88" s="14">
        <v>1</v>
      </c>
      <c r="CO88" s="14"/>
      <c r="CP88" s="150"/>
      <c r="CQ88" s="158" t="s">
        <v>280</v>
      </c>
      <c r="CR88" s="148"/>
      <c r="CS88" s="13"/>
      <c r="CT88" s="12" t="s">
        <v>171</v>
      </c>
      <c r="CU88" s="14">
        <v>1</v>
      </c>
      <c r="CV88" s="156">
        <f t="shared" si="38"/>
        <v>63</v>
      </c>
      <c r="CW88" s="211">
        <v>63</v>
      </c>
      <c r="CX88" s="12" t="s">
        <v>474</v>
      </c>
      <c r="CY88" s="14" t="s">
        <v>5</v>
      </c>
      <c r="CZ88" s="14"/>
      <c r="DA88" s="150"/>
      <c r="DB88" s="158" t="s">
        <v>280</v>
      </c>
      <c r="DC88" s="148"/>
      <c r="DD88" s="13"/>
      <c r="DE88" s="12" t="s">
        <v>486</v>
      </c>
      <c r="DF88" s="14">
        <v>1</v>
      </c>
      <c r="DG88" s="156">
        <f t="shared" si="39"/>
        <v>63</v>
      </c>
    </row>
    <row r="89" spans="1:111" s="102" customFormat="1" ht="16.5" customHeight="1" thickBot="1">
      <c r="A89" s="375"/>
      <c r="B89" s="212">
        <v>68</v>
      </c>
      <c r="C89" s="12" t="s">
        <v>243</v>
      </c>
      <c r="D89" s="14">
        <v>1</v>
      </c>
      <c r="E89" s="133"/>
      <c r="F89" s="229"/>
      <c r="G89" s="158" t="s">
        <v>280</v>
      </c>
      <c r="H89" s="229"/>
      <c r="I89" s="13"/>
      <c r="J89" s="12" t="s">
        <v>136</v>
      </c>
      <c r="K89" s="14">
        <v>1</v>
      </c>
      <c r="L89" s="157">
        <f t="shared" si="24"/>
        <v>68</v>
      </c>
      <c r="M89" s="212">
        <f t="shared" si="25"/>
        <v>68</v>
      </c>
      <c r="N89" s="12" t="s">
        <v>262</v>
      </c>
      <c r="O89" s="14">
        <v>1</v>
      </c>
      <c r="P89" s="133"/>
      <c r="Q89" s="229"/>
      <c r="R89" s="158" t="s">
        <v>280</v>
      </c>
      <c r="S89" s="229"/>
      <c r="T89" s="13"/>
      <c r="U89" s="12" t="s">
        <v>155</v>
      </c>
      <c r="V89" s="14" t="s">
        <v>17</v>
      </c>
      <c r="W89" s="157">
        <f>L89</f>
        <v>68</v>
      </c>
      <c r="X89" s="212">
        <f t="shared" si="27"/>
        <v>68</v>
      </c>
      <c r="Y89" s="12" t="s">
        <v>197</v>
      </c>
      <c r="Z89" s="14">
        <v>1</v>
      </c>
      <c r="AA89" s="133"/>
      <c r="AB89" s="229"/>
      <c r="AC89" s="158" t="s">
        <v>280</v>
      </c>
      <c r="AD89" s="229"/>
      <c r="AE89" s="13"/>
      <c r="AF89" s="12" t="s">
        <v>169</v>
      </c>
      <c r="AG89" s="14">
        <v>1</v>
      </c>
      <c r="AH89" s="157">
        <f t="shared" si="28"/>
        <v>68</v>
      </c>
      <c r="AI89" s="212">
        <f t="shared" si="29"/>
        <v>68</v>
      </c>
      <c r="AJ89" s="12" t="s">
        <v>213</v>
      </c>
      <c r="AK89" s="14" t="s">
        <v>5</v>
      </c>
      <c r="AL89" s="133"/>
      <c r="AM89" s="229"/>
      <c r="AN89" s="158" t="s">
        <v>280</v>
      </c>
      <c r="AO89" s="229"/>
      <c r="AP89" s="13"/>
      <c r="AQ89" s="131" t="s">
        <v>300</v>
      </c>
      <c r="AR89" s="14">
        <v>1</v>
      </c>
      <c r="AS89" s="157">
        <f t="shared" si="30"/>
        <v>68</v>
      </c>
      <c r="AT89" s="212">
        <v>68</v>
      </c>
      <c r="AU89" s="12" t="s">
        <v>243</v>
      </c>
      <c r="AV89" s="14">
        <v>1</v>
      </c>
      <c r="AW89" s="133"/>
      <c r="AX89" s="229"/>
      <c r="AY89" s="158" t="s">
        <v>280</v>
      </c>
      <c r="AZ89" s="229"/>
      <c r="BA89" s="13"/>
      <c r="BB89" s="12" t="s">
        <v>155</v>
      </c>
      <c r="BC89" s="14" t="s">
        <v>17</v>
      </c>
      <c r="BD89" s="157">
        <f>AS89</f>
        <v>68</v>
      </c>
      <c r="BE89" s="212">
        <f t="shared" si="32"/>
        <v>68</v>
      </c>
      <c r="BF89" s="12" t="s">
        <v>169</v>
      </c>
      <c r="BG89" s="14">
        <v>1</v>
      </c>
      <c r="BH89" s="133"/>
      <c r="BI89" s="229"/>
      <c r="BJ89" s="158" t="s">
        <v>280</v>
      </c>
      <c r="BK89" s="229"/>
      <c r="BL89" s="13"/>
      <c r="BM89" s="131" t="s">
        <v>300</v>
      </c>
      <c r="BN89" s="14">
        <v>1</v>
      </c>
      <c r="BO89" s="157">
        <f t="shared" si="33"/>
        <v>68</v>
      </c>
      <c r="BP89" s="212">
        <f t="shared" si="34"/>
        <v>68</v>
      </c>
      <c r="BQ89" s="155"/>
      <c r="BR89" s="132"/>
      <c r="BS89" s="133"/>
      <c r="BT89" s="229"/>
      <c r="BU89" s="158" t="s">
        <v>280</v>
      </c>
      <c r="BV89" s="229"/>
      <c r="BW89" s="13"/>
      <c r="BX89" s="14"/>
      <c r="BY89" s="12"/>
      <c r="BZ89" s="157">
        <f t="shared" si="35"/>
        <v>68</v>
      </c>
      <c r="CA89" s="212">
        <f t="shared" si="36"/>
        <v>68</v>
      </c>
      <c r="CB89" s="155"/>
      <c r="CC89" s="132"/>
      <c r="CD89" s="133"/>
      <c r="CE89" s="229"/>
      <c r="CF89" s="158" t="s">
        <v>280</v>
      </c>
      <c r="CG89" s="229"/>
      <c r="CH89" s="13"/>
      <c r="CI89" s="14"/>
      <c r="CJ89" s="12"/>
      <c r="CK89" s="157">
        <f t="shared" si="37"/>
        <v>68</v>
      </c>
      <c r="CL89" s="212">
        <v>68</v>
      </c>
      <c r="CM89" s="12" t="s">
        <v>243</v>
      </c>
      <c r="CN89" s="14">
        <v>1</v>
      </c>
      <c r="CO89" s="133"/>
      <c r="CP89" s="229"/>
      <c r="CQ89" s="158" t="s">
        <v>280</v>
      </c>
      <c r="CR89" s="229"/>
      <c r="CS89" s="13"/>
      <c r="CT89" s="12" t="s">
        <v>169</v>
      </c>
      <c r="CU89" s="14">
        <v>1</v>
      </c>
      <c r="CV89" s="157">
        <f t="shared" si="38"/>
        <v>68</v>
      </c>
      <c r="CW89" s="212">
        <v>68</v>
      </c>
      <c r="CX89" s="12" t="s">
        <v>475</v>
      </c>
      <c r="CY89" s="14" t="s">
        <v>5</v>
      </c>
      <c r="CZ89" s="133"/>
      <c r="DA89" s="229"/>
      <c r="DB89" s="158" t="s">
        <v>280</v>
      </c>
      <c r="DC89" s="229"/>
      <c r="DD89" s="13"/>
      <c r="DE89" s="12" t="s">
        <v>487</v>
      </c>
      <c r="DF89" s="14">
        <v>1</v>
      </c>
      <c r="DG89" s="157">
        <f t="shared" si="39"/>
        <v>68</v>
      </c>
    </row>
    <row r="90" spans="1:111" s="102" customFormat="1" ht="16.5" customHeight="1" thickBot="1">
      <c r="A90" s="375"/>
      <c r="B90" s="212">
        <v>73</v>
      </c>
      <c r="C90" s="12" t="s">
        <v>244</v>
      </c>
      <c r="D90" s="14">
        <v>1</v>
      </c>
      <c r="E90" s="133"/>
      <c r="F90" s="151"/>
      <c r="G90" s="158" t="s">
        <v>280</v>
      </c>
      <c r="H90" s="149"/>
      <c r="I90" s="13"/>
      <c r="J90" s="12" t="s">
        <v>137</v>
      </c>
      <c r="K90" s="14">
        <v>1</v>
      </c>
      <c r="L90" s="157">
        <f>B90</f>
        <v>73</v>
      </c>
      <c r="M90" s="212">
        <f t="shared" si="25"/>
        <v>73</v>
      </c>
      <c r="N90" s="131" t="s">
        <v>263</v>
      </c>
      <c r="O90" s="133">
        <v>1</v>
      </c>
      <c r="P90" s="133"/>
      <c r="Q90" s="151"/>
      <c r="R90" s="158" t="s">
        <v>280</v>
      </c>
      <c r="S90" s="149"/>
      <c r="T90" s="13"/>
      <c r="U90" s="131" t="s">
        <v>158</v>
      </c>
      <c r="V90" s="14" t="s">
        <v>17</v>
      </c>
      <c r="W90" s="157">
        <f>L90</f>
        <v>73</v>
      </c>
      <c r="X90" s="212">
        <f>W90</f>
        <v>73</v>
      </c>
      <c r="Y90" s="131" t="s">
        <v>198</v>
      </c>
      <c r="Z90" s="133">
        <v>1</v>
      </c>
      <c r="AA90" s="133"/>
      <c r="AB90" s="151"/>
      <c r="AC90" s="158" t="s">
        <v>280</v>
      </c>
      <c r="AD90" s="149"/>
      <c r="AE90" s="13"/>
      <c r="AF90" s="131" t="s">
        <v>167</v>
      </c>
      <c r="AG90" s="133">
        <v>1</v>
      </c>
      <c r="AH90" s="157">
        <f t="shared" si="28"/>
        <v>73</v>
      </c>
      <c r="AI90" s="212">
        <f t="shared" si="29"/>
        <v>73</v>
      </c>
      <c r="AJ90" s="12" t="s">
        <v>214</v>
      </c>
      <c r="AK90" s="14">
        <v>1</v>
      </c>
      <c r="AL90" s="133"/>
      <c r="AM90" s="151"/>
      <c r="AN90" s="158" t="s">
        <v>280</v>
      </c>
      <c r="AO90" s="149"/>
      <c r="AP90" s="13"/>
      <c r="AQ90" s="12" t="s">
        <v>227</v>
      </c>
      <c r="AR90" s="14">
        <v>1</v>
      </c>
      <c r="AS90" s="157">
        <f t="shared" si="30"/>
        <v>73</v>
      </c>
      <c r="AT90" s="212">
        <v>73</v>
      </c>
      <c r="AU90" s="12" t="s">
        <v>244</v>
      </c>
      <c r="AV90" s="14">
        <v>1</v>
      </c>
      <c r="AW90" s="133"/>
      <c r="AX90" s="151"/>
      <c r="AY90" s="158" t="s">
        <v>280</v>
      </c>
      <c r="AZ90" s="149"/>
      <c r="BA90" s="13"/>
      <c r="BB90" s="131" t="s">
        <v>158</v>
      </c>
      <c r="BC90" s="14" t="s">
        <v>17</v>
      </c>
      <c r="BD90" s="157">
        <f>AS90</f>
        <v>73</v>
      </c>
      <c r="BE90" s="212">
        <f t="shared" si="32"/>
        <v>73</v>
      </c>
      <c r="BF90" s="131" t="s">
        <v>167</v>
      </c>
      <c r="BG90" s="14">
        <v>1</v>
      </c>
      <c r="BH90" s="133"/>
      <c r="BI90" s="151"/>
      <c r="BJ90" s="158" t="s">
        <v>280</v>
      </c>
      <c r="BK90" s="149"/>
      <c r="BL90" s="13"/>
      <c r="BM90" s="12" t="s">
        <v>227</v>
      </c>
      <c r="BN90" s="14">
        <v>1</v>
      </c>
      <c r="BO90" s="157">
        <f t="shared" si="33"/>
        <v>73</v>
      </c>
      <c r="BP90" s="212">
        <f t="shared" si="34"/>
        <v>73</v>
      </c>
      <c r="BQ90" s="155"/>
      <c r="BR90" s="132"/>
      <c r="BS90" s="133"/>
      <c r="BT90" s="151"/>
      <c r="BU90" s="158" t="s">
        <v>280</v>
      </c>
      <c r="BV90" s="149"/>
      <c r="BW90" s="13"/>
      <c r="BX90" s="14"/>
      <c r="BY90" s="12"/>
      <c r="BZ90" s="157">
        <f t="shared" si="35"/>
        <v>73</v>
      </c>
      <c r="CA90" s="212">
        <f t="shared" si="36"/>
        <v>73</v>
      </c>
      <c r="CB90" s="155"/>
      <c r="CC90" s="132"/>
      <c r="CD90" s="133"/>
      <c r="CE90" s="151"/>
      <c r="CF90" s="158" t="s">
        <v>280</v>
      </c>
      <c r="CG90" s="149"/>
      <c r="CH90" s="13"/>
      <c r="CI90" s="14"/>
      <c r="CJ90" s="12"/>
      <c r="CK90" s="157">
        <f t="shared" si="37"/>
        <v>73</v>
      </c>
      <c r="CL90" s="212">
        <v>73</v>
      </c>
      <c r="CM90" s="12" t="s">
        <v>244</v>
      </c>
      <c r="CN90" s="14">
        <v>1</v>
      </c>
      <c r="CO90" s="133"/>
      <c r="CP90" s="151"/>
      <c r="CQ90" s="158" t="s">
        <v>280</v>
      </c>
      <c r="CR90" s="149"/>
      <c r="CS90" s="13"/>
      <c r="CT90" s="131" t="s">
        <v>167</v>
      </c>
      <c r="CU90" s="133">
        <v>1</v>
      </c>
      <c r="CV90" s="157">
        <f t="shared" si="38"/>
        <v>73</v>
      </c>
      <c r="CW90" s="212">
        <v>73</v>
      </c>
      <c r="CX90" s="12" t="s">
        <v>476</v>
      </c>
      <c r="CY90" s="14" t="s">
        <v>5</v>
      </c>
      <c r="CZ90" s="133"/>
      <c r="DA90" s="151"/>
      <c r="DB90" s="158" t="s">
        <v>280</v>
      </c>
      <c r="DC90" s="149"/>
      <c r="DD90" s="13"/>
      <c r="DE90" s="131" t="s">
        <v>488</v>
      </c>
      <c r="DF90" s="14">
        <v>1</v>
      </c>
      <c r="DG90" s="157">
        <f t="shared" si="39"/>
        <v>73</v>
      </c>
    </row>
    <row r="91" spans="1:111" s="102" customFormat="1" ht="16.5" customHeight="1" thickBot="1">
      <c r="A91" s="375"/>
      <c r="B91" s="212">
        <v>78</v>
      </c>
      <c r="C91" s="12" t="s">
        <v>246</v>
      </c>
      <c r="D91" s="14">
        <v>1</v>
      </c>
      <c r="E91" s="133"/>
      <c r="F91" s="229"/>
      <c r="G91" s="158" t="s">
        <v>280</v>
      </c>
      <c r="H91" s="229"/>
      <c r="I91" s="13"/>
      <c r="J91" s="12" t="s">
        <v>139</v>
      </c>
      <c r="K91" s="14" t="s">
        <v>5</v>
      </c>
      <c r="L91" s="157">
        <f>B91</f>
        <v>78</v>
      </c>
      <c r="M91" s="212">
        <f>B91</f>
        <v>78</v>
      </c>
      <c r="N91" s="131" t="s">
        <v>265</v>
      </c>
      <c r="O91" s="133">
        <v>1</v>
      </c>
      <c r="P91" s="133"/>
      <c r="Q91" s="229"/>
      <c r="R91" s="158" t="s">
        <v>280</v>
      </c>
      <c r="S91" s="229"/>
      <c r="T91" s="13"/>
      <c r="U91" s="131" t="s">
        <v>157</v>
      </c>
      <c r="V91" s="14" t="s">
        <v>17</v>
      </c>
      <c r="W91" s="157">
        <f>L91</f>
        <v>78</v>
      </c>
      <c r="X91" s="212">
        <f>M91</f>
        <v>78</v>
      </c>
      <c r="Y91" s="131" t="s">
        <v>200</v>
      </c>
      <c r="Z91" s="133">
        <v>1</v>
      </c>
      <c r="AA91" s="133"/>
      <c r="AB91" s="229"/>
      <c r="AC91" s="158" t="s">
        <v>280</v>
      </c>
      <c r="AD91" s="229"/>
      <c r="AE91" s="13"/>
      <c r="AF91" s="131" t="s">
        <v>165</v>
      </c>
      <c r="AG91" s="133">
        <v>1</v>
      </c>
      <c r="AH91" s="157">
        <f>W91</f>
        <v>78</v>
      </c>
      <c r="AI91" s="212">
        <f>X91</f>
        <v>78</v>
      </c>
      <c r="AJ91" s="12" t="s">
        <v>215</v>
      </c>
      <c r="AK91" s="14" t="s">
        <v>5</v>
      </c>
      <c r="AL91" s="133"/>
      <c r="AM91" s="229"/>
      <c r="AN91" s="158" t="s">
        <v>280</v>
      </c>
      <c r="AO91" s="229"/>
      <c r="AP91" s="13"/>
      <c r="AQ91" s="12" t="s">
        <v>228</v>
      </c>
      <c r="AR91" s="14">
        <v>1</v>
      </c>
      <c r="AS91" s="157">
        <f>AH91</f>
        <v>78</v>
      </c>
      <c r="AT91" s="212">
        <v>78</v>
      </c>
      <c r="AU91" s="12" t="s">
        <v>246</v>
      </c>
      <c r="AV91" s="14">
        <v>1</v>
      </c>
      <c r="AW91" s="133"/>
      <c r="AX91" s="229"/>
      <c r="AY91" s="158" t="s">
        <v>280</v>
      </c>
      <c r="AZ91" s="229"/>
      <c r="BA91" s="13"/>
      <c r="BB91" s="131" t="s">
        <v>157</v>
      </c>
      <c r="BC91" s="14" t="s">
        <v>17</v>
      </c>
      <c r="BD91" s="157">
        <f>AS91</f>
        <v>78</v>
      </c>
      <c r="BE91" s="212">
        <f>AT91</f>
        <v>78</v>
      </c>
      <c r="BF91" s="131" t="s">
        <v>165</v>
      </c>
      <c r="BG91" s="14">
        <v>1</v>
      </c>
      <c r="BH91" s="133"/>
      <c r="BI91" s="229"/>
      <c r="BJ91" s="158" t="s">
        <v>280</v>
      </c>
      <c r="BK91" s="229"/>
      <c r="BL91" s="13"/>
      <c r="BM91" s="12" t="s">
        <v>228</v>
      </c>
      <c r="BN91" s="14">
        <v>1</v>
      </c>
      <c r="BO91" s="157">
        <f t="shared" si="33"/>
        <v>78</v>
      </c>
      <c r="BP91" s="212">
        <f>BE91</f>
        <v>78</v>
      </c>
      <c r="BQ91" s="155"/>
      <c r="BR91" s="132"/>
      <c r="BS91" s="133"/>
      <c r="BT91" s="229"/>
      <c r="BU91" s="158" t="s">
        <v>280</v>
      </c>
      <c r="BV91" s="229"/>
      <c r="BW91" s="13"/>
      <c r="BX91" s="14"/>
      <c r="BY91" s="12"/>
      <c r="BZ91" s="157">
        <f>BO91</f>
        <v>78</v>
      </c>
      <c r="CA91" s="212">
        <f>BP91</f>
        <v>78</v>
      </c>
      <c r="CB91" s="155"/>
      <c r="CC91" s="132"/>
      <c r="CD91" s="133"/>
      <c r="CE91" s="229"/>
      <c r="CF91" s="158" t="s">
        <v>280</v>
      </c>
      <c r="CG91" s="229"/>
      <c r="CH91" s="13"/>
      <c r="CI91" s="14"/>
      <c r="CJ91" s="12"/>
      <c r="CK91" s="157">
        <f>BZ91</f>
        <v>78</v>
      </c>
      <c r="CL91" s="212">
        <v>78</v>
      </c>
      <c r="CM91" s="12" t="s">
        <v>246</v>
      </c>
      <c r="CN91" s="14">
        <v>1</v>
      </c>
      <c r="CO91" s="133"/>
      <c r="CP91" s="229"/>
      <c r="CQ91" s="158" t="s">
        <v>280</v>
      </c>
      <c r="CR91" s="229"/>
      <c r="CS91" s="13"/>
      <c r="CT91" s="131" t="s">
        <v>165</v>
      </c>
      <c r="CU91" s="133">
        <v>1</v>
      </c>
      <c r="CV91" s="157">
        <f t="shared" si="38"/>
        <v>78</v>
      </c>
      <c r="CW91" s="212">
        <v>78</v>
      </c>
      <c r="CX91" s="12" t="s">
        <v>477</v>
      </c>
      <c r="CY91" s="14" t="s">
        <v>5</v>
      </c>
      <c r="CZ91" s="133"/>
      <c r="DA91" s="229"/>
      <c r="DB91" s="158" t="s">
        <v>280</v>
      </c>
      <c r="DC91" s="229"/>
      <c r="DD91" s="13"/>
      <c r="DE91" s="131" t="s">
        <v>489</v>
      </c>
      <c r="DF91" s="14">
        <v>1</v>
      </c>
      <c r="DG91" s="157">
        <f t="shared" si="39"/>
        <v>78</v>
      </c>
    </row>
    <row r="92" spans="1:111" s="102" customFormat="1" ht="16.5" customHeight="1" thickBot="1">
      <c r="A92" s="375"/>
      <c r="B92" s="212" t="s">
        <v>117</v>
      </c>
      <c r="C92" s="12" t="s">
        <v>248</v>
      </c>
      <c r="D92" s="14">
        <v>1</v>
      </c>
      <c r="E92" s="133"/>
      <c r="F92" s="151"/>
      <c r="G92" s="158" t="s">
        <v>280</v>
      </c>
      <c r="H92" s="149"/>
      <c r="I92" s="13"/>
      <c r="J92" s="12" t="s">
        <v>141</v>
      </c>
      <c r="K92" s="14">
        <v>1</v>
      </c>
      <c r="L92" s="157" t="str">
        <f>B92</f>
        <v>св.78</v>
      </c>
      <c r="M92" s="212" t="str">
        <f>B92</f>
        <v>св.78</v>
      </c>
      <c r="N92" s="12" t="s">
        <v>267</v>
      </c>
      <c r="O92" s="14">
        <v>1</v>
      </c>
      <c r="P92" s="133"/>
      <c r="Q92" s="151"/>
      <c r="R92" s="158" t="s">
        <v>280</v>
      </c>
      <c r="S92" s="149"/>
      <c r="T92" s="13"/>
      <c r="U92" s="131" t="s">
        <v>159</v>
      </c>
      <c r="V92" s="14" t="s">
        <v>17</v>
      </c>
      <c r="W92" s="157" t="str">
        <f>L92</f>
        <v>св.78</v>
      </c>
      <c r="X92" s="212" t="str">
        <f>W92</f>
        <v>св.78</v>
      </c>
      <c r="Y92" s="131" t="s">
        <v>201</v>
      </c>
      <c r="Z92" s="133">
        <v>1</v>
      </c>
      <c r="AA92" s="133"/>
      <c r="AB92" s="151"/>
      <c r="AC92" s="158" t="s">
        <v>280</v>
      </c>
      <c r="AD92" s="149"/>
      <c r="AE92" s="13"/>
      <c r="AF92" s="131" t="s">
        <v>163</v>
      </c>
      <c r="AG92" s="133">
        <v>1</v>
      </c>
      <c r="AH92" s="157" t="str">
        <f>W92</f>
        <v>св.78</v>
      </c>
      <c r="AI92" s="212" t="str">
        <f>X92</f>
        <v>св.78</v>
      </c>
      <c r="AJ92" s="12" t="s">
        <v>217</v>
      </c>
      <c r="AK92" s="14">
        <v>1</v>
      </c>
      <c r="AL92" s="133"/>
      <c r="AM92" s="151"/>
      <c r="AN92" s="158" t="s">
        <v>280</v>
      </c>
      <c r="AO92" s="149"/>
      <c r="AP92" s="13"/>
      <c r="AQ92" s="12" t="s">
        <v>229</v>
      </c>
      <c r="AR92" s="14">
        <v>1</v>
      </c>
      <c r="AS92" s="157" t="str">
        <f>AH92</f>
        <v>св.78</v>
      </c>
      <c r="AT92" s="212" t="s">
        <v>117</v>
      </c>
      <c r="AU92" s="12" t="s">
        <v>248</v>
      </c>
      <c r="AV92" s="14">
        <v>1</v>
      </c>
      <c r="AW92" s="133"/>
      <c r="AX92" s="151"/>
      <c r="AY92" s="158" t="s">
        <v>280</v>
      </c>
      <c r="AZ92" s="149"/>
      <c r="BA92" s="13"/>
      <c r="BB92" s="131" t="s">
        <v>159</v>
      </c>
      <c r="BC92" s="14" t="s">
        <v>17</v>
      </c>
      <c r="BD92" s="157" t="str">
        <f>AS92</f>
        <v>св.78</v>
      </c>
      <c r="BE92" s="212" t="str">
        <f>AT92</f>
        <v>св.78</v>
      </c>
      <c r="BF92" s="131" t="s">
        <v>163</v>
      </c>
      <c r="BG92" s="14">
        <v>1</v>
      </c>
      <c r="BH92" s="133"/>
      <c r="BI92" s="151"/>
      <c r="BJ92" s="158" t="s">
        <v>280</v>
      </c>
      <c r="BK92" s="149"/>
      <c r="BL92" s="13"/>
      <c r="BM92" s="12" t="s">
        <v>229</v>
      </c>
      <c r="BN92" s="14">
        <v>1</v>
      </c>
      <c r="BO92" s="157" t="str">
        <f t="shared" si="33"/>
        <v>св.78</v>
      </c>
      <c r="BP92" s="212" t="str">
        <f>BE92</f>
        <v>св.78</v>
      </c>
      <c r="BQ92" s="155"/>
      <c r="BR92" s="132"/>
      <c r="BS92" s="133"/>
      <c r="BT92" s="151"/>
      <c r="BU92" s="158" t="s">
        <v>280</v>
      </c>
      <c r="BV92" s="149"/>
      <c r="BW92" s="13"/>
      <c r="BX92" s="14"/>
      <c r="BY92" s="12"/>
      <c r="BZ92" s="157" t="str">
        <f>BO92</f>
        <v>св.78</v>
      </c>
      <c r="CA92" s="212" t="str">
        <f>BP92</f>
        <v>св.78</v>
      </c>
      <c r="CB92" s="155"/>
      <c r="CC92" s="132"/>
      <c r="CD92" s="133"/>
      <c r="CE92" s="151"/>
      <c r="CF92" s="158" t="s">
        <v>280</v>
      </c>
      <c r="CG92" s="149"/>
      <c r="CH92" s="13"/>
      <c r="CI92" s="14"/>
      <c r="CJ92" s="12"/>
      <c r="CK92" s="157" t="str">
        <f>BZ92</f>
        <v>св.78</v>
      </c>
      <c r="CL92" s="212" t="s">
        <v>117</v>
      </c>
      <c r="CM92" s="12" t="s">
        <v>248</v>
      </c>
      <c r="CN92" s="14">
        <v>1</v>
      </c>
      <c r="CO92" s="133"/>
      <c r="CP92" s="151"/>
      <c r="CQ92" s="158" t="s">
        <v>280</v>
      </c>
      <c r="CR92" s="149"/>
      <c r="CS92" s="13"/>
      <c r="CT92" s="131" t="s">
        <v>163</v>
      </c>
      <c r="CU92" s="133">
        <v>1</v>
      </c>
      <c r="CV92" s="157" t="str">
        <f t="shared" si="38"/>
        <v>св.78</v>
      </c>
      <c r="CW92" s="212" t="s">
        <v>117</v>
      </c>
      <c r="CX92" s="12" t="s">
        <v>478</v>
      </c>
      <c r="CY92" s="14" t="s">
        <v>5</v>
      </c>
      <c r="CZ92" s="133"/>
      <c r="DA92" s="151"/>
      <c r="DB92" s="158" t="s">
        <v>280</v>
      </c>
      <c r="DC92" s="149"/>
      <c r="DD92" s="13"/>
      <c r="DE92" s="131" t="s">
        <v>490</v>
      </c>
      <c r="DF92" s="14">
        <v>1</v>
      </c>
      <c r="DG92" s="157" t="str">
        <f t="shared" si="39"/>
        <v>св.78</v>
      </c>
    </row>
    <row r="93" spans="1:110" s="102" customFormat="1" ht="12" customHeight="1" thickBot="1">
      <c r="A93" s="375"/>
      <c r="B93" s="15"/>
      <c r="C93" s="15"/>
      <c r="D93" s="99"/>
      <c r="E93" s="144" t="s">
        <v>36</v>
      </c>
      <c r="F93" s="145"/>
      <c r="G93" s="146"/>
      <c r="H93" s="145"/>
      <c r="I93" s="15"/>
      <c r="J93" s="99"/>
      <c r="K93" s="99"/>
      <c r="M93" s="15"/>
      <c r="N93" s="15"/>
      <c r="O93" s="99"/>
      <c r="P93" s="144" t="s">
        <v>36</v>
      </c>
      <c r="Q93" s="145"/>
      <c r="R93" s="146"/>
      <c r="S93" s="145"/>
      <c r="T93" s="15"/>
      <c r="U93" s="99"/>
      <c r="V93" s="99"/>
      <c r="X93" s="15"/>
      <c r="Y93" s="15"/>
      <c r="Z93" s="99"/>
      <c r="AA93" s="144" t="s">
        <v>36</v>
      </c>
      <c r="AB93" s="145"/>
      <c r="AC93" s="146"/>
      <c r="AD93" s="145"/>
      <c r="AE93" s="15"/>
      <c r="AF93" s="99"/>
      <c r="AG93" s="99"/>
      <c r="AI93" s="15"/>
      <c r="AJ93" s="15"/>
      <c r="AK93" s="99"/>
      <c r="AL93" s="144" t="s">
        <v>36</v>
      </c>
      <c r="AM93" s="145"/>
      <c r="AN93" s="146"/>
      <c r="AO93" s="145"/>
      <c r="AP93" s="15"/>
      <c r="AQ93" s="99"/>
      <c r="AR93" s="99"/>
      <c r="AT93" s="15"/>
      <c r="AU93" s="15"/>
      <c r="AV93" s="99"/>
      <c r="AW93" s="144" t="s">
        <v>36</v>
      </c>
      <c r="AX93" s="145"/>
      <c r="AY93" s="146"/>
      <c r="AZ93" s="145"/>
      <c r="BA93" s="15"/>
      <c r="BB93" s="99"/>
      <c r="BC93" s="99"/>
      <c r="BE93" s="15"/>
      <c r="BF93" s="15"/>
      <c r="BG93" s="99"/>
      <c r="BH93" s="144" t="s">
        <v>36</v>
      </c>
      <c r="BI93" s="145"/>
      <c r="BJ93" s="146"/>
      <c r="BK93" s="145"/>
      <c r="BL93" s="15"/>
      <c r="BM93" s="99"/>
      <c r="BN93" s="99"/>
      <c r="BP93" s="15"/>
      <c r="BQ93" s="15"/>
      <c r="BR93" s="99"/>
      <c r="BS93" s="144" t="s">
        <v>36</v>
      </c>
      <c r="BT93" s="145"/>
      <c r="BU93" s="146"/>
      <c r="BV93" s="145"/>
      <c r="BW93" s="15"/>
      <c r="BX93" s="99"/>
      <c r="BY93" s="99"/>
      <c r="CA93" s="15"/>
      <c r="CB93" s="15"/>
      <c r="CC93" s="99"/>
      <c r="CD93" s="144" t="s">
        <v>36</v>
      </c>
      <c r="CE93" s="145"/>
      <c r="CF93" s="146"/>
      <c r="CG93" s="145"/>
      <c r="CH93" s="15"/>
      <c r="CI93" s="99"/>
      <c r="CJ93" s="99"/>
      <c r="CL93" s="15"/>
      <c r="CM93" s="15"/>
      <c r="CN93" s="99"/>
      <c r="CO93" s="144" t="s">
        <v>36</v>
      </c>
      <c r="CP93" s="145"/>
      <c r="CQ93" s="146"/>
      <c r="CR93" s="145"/>
      <c r="CS93" s="15"/>
      <c r="CT93" s="99"/>
      <c r="CU93" s="99"/>
      <c r="CW93" s="15"/>
      <c r="CX93" s="15"/>
      <c r="CY93" s="99"/>
      <c r="CZ93" s="144" t="s">
        <v>36</v>
      </c>
      <c r="DA93" s="145"/>
      <c r="DB93" s="146"/>
      <c r="DC93" s="145"/>
      <c r="DD93" s="15"/>
      <c r="DE93" s="99"/>
      <c r="DF93" s="99"/>
    </row>
    <row r="94" spans="1:110" s="102" customFormat="1" ht="12.75">
      <c r="A94" s="375"/>
      <c r="B94" s="15"/>
      <c r="C94" s="15"/>
      <c r="D94" s="99"/>
      <c r="E94" s="99"/>
      <c r="F94" s="99"/>
      <c r="G94" s="99"/>
      <c r="H94" s="99"/>
      <c r="I94" s="15"/>
      <c r="J94" s="99"/>
      <c r="K94" s="99"/>
      <c r="M94" s="15"/>
      <c r="N94" s="15"/>
      <c r="O94" s="99"/>
      <c r="P94" s="99"/>
      <c r="Q94" s="99"/>
      <c r="R94" s="99"/>
      <c r="S94" s="99"/>
      <c r="T94" s="15"/>
      <c r="U94" s="99"/>
      <c r="V94" s="99"/>
      <c r="X94" s="15"/>
      <c r="Y94" s="15"/>
      <c r="Z94" s="99"/>
      <c r="AA94" s="99"/>
      <c r="AB94" s="99"/>
      <c r="AC94" s="99"/>
      <c r="AD94" s="99"/>
      <c r="AE94" s="15"/>
      <c r="AF94" s="99"/>
      <c r="AG94" s="99"/>
      <c r="AI94" s="15"/>
      <c r="AJ94" s="15"/>
      <c r="AK94" s="99"/>
      <c r="AL94" s="99"/>
      <c r="AM94" s="99"/>
      <c r="AN94" s="99"/>
      <c r="AO94" s="99"/>
      <c r="AP94" s="15"/>
      <c r="AQ94" s="99"/>
      <c r="AR94" s="99"/>
      <c r="AT94" s="15"/>
      <c r="AU94" s="15"/>
      <c r="AV94" s="99"/>
      <c r="AW94" s="99"/>
      <c r="AX94" s="99"/>
      <c r="AY94" s="99"/>
      <c r="AZ94" s="99"/>
      <c r="BA94" s="15"/>
      <c r="BB94" s="99"/>
      <c r="BC94" s="99"/>
      <c r="BE94" s="15"/>
      <c r="BF94" s="15"/>
      <c r="BG94" s="99"/>
      <c r="BH94" s="99"/>
      <c r="BI94" s="99"/>
      <c r="BJ94" s="99"/>
      <c r="BK94" s="99"/>
      <c r="BL94" s="15"/>
      <c r="BM94" s="99"/>
      <c r="BN94" s="99"/>
      <c r="BP94" s="15"/>
      <c r="BQ94" s="15"/>
      <c r="BR94" s="99"/>
      <c r="BS94" s="99"/>
      <c r="BT94" s="99"/>
      <c r="BU94" s="99"/>
      <c r="BV94" s="99"/>
      <c r="BW94" s="15"/>
      <c r="BX94" s="99"/>
      <c r="BY94" s="99"/>
      <c r="CA94" s="15"/>
      <c r="CB94" s="15"/>
      <c r="CC94" s="99"/>
      <c r="CD94" s="99"/>
      <c r="CE94" s="99"/>
      <c r="CF94" s="99"/>
      <c r="CG94" s="99"/>
      <c r="CH94" s="15"/>
      <c r="CI94" s="99"/>
      <c r="CJ94" s="99"/>
      <c r="CL94" s="15"/>
      <c r="CM94" s="15"/>
      <c r="CN94" s="99"/>
      <c r="CO94" s="99"/>
      <c r="CP94" s="99"/>
      <c r="CQ94" s="99"/>
      <c r="CR94" s="99"/>
      <c r="CS94" s="15"/>
      <c r="CT94" s="99"/>
      <c r="CU94" s="99"/>
      <c r="CW94" s="15"/>
      <c r="CX94" s="15"/>
      <c r="CY94" s="99"/>
      <c r="CZ94" s="99"/>
      <c r="DA94" s="99"/>
      <c r="DB94" s="99"/>
      <c r="DC94" s="99"/>
      <c r="DD94" s="15"/>
      <c r="DE94" s="99"/>
      <c r="DF94" s="99"/>
    </row>
    <row r="95" spans="1:110" s="102" customFormat="1" ht="12.75">
      <c r="A95" s="375"/>
      <c r="B95" s="15"/>
      <c r="C95" s="419" t="s">
        <v>37</v>
      </c>
      <c r="D95" s="419"/>
      <c r="E95" s="419"/>
      <c r="F95" s="419"/>
      <c r="G95" s="419"/>
      <c r="H95" s="419"/>
      <c r="I95" s="419"/>
      <c r="J95" s="419"/>
      <c r="K95" s="99"/>
      <c r="M95" s="15"/>
      <c r="N95" s="419" t="s">
        <v>37</v>
      </c>
      <c r="O95" s="419"/>
      <c r="P95" s="419"/>
      <c r="Q95" s="419"/>
      <c r="R95" s="419"/>
      <c r="S95" s="419"/>
      <c r="T95" s="419"/>
      <c r="U95" s="419"/>
      <c r="V95" s="99"/>
      <c r="X95" s="15"/>
      <c r="Y95" s="419" t="s">
        <v>37</v>
      </c>
      <c r="Z95" s="419"/>
      <c r="AA95" s="419"/>
      <c r="AB95" s="419"/>
      <c r="AC95" s="419"/>
      <c r="AD95" s="419"/>
      <c r="AE95" s="419"/>
      <c r="AF95" s="419"/>
      <c r="AG95" s="99"/>
      <c r="AI95" s="15"/>
      <c r="AJ95" s="419" t="s">
        <v>37</v>
      </c>
      <c r="AK95" s="419"/>
      <c r="AL95" s="419"/>
      <c r="AM95" s="419"/>
      <c r="AN95" s="419"/>
      <c r="AO95" s="419"/>
      <c r="AP95" s="419"/>
      <c r="AQ95" s="419"/>
      <c r="AR95" s="99"/>
      <c r="AT95" s="15"/>
      <c r="AU95" s="419" t="s">
        <v>37</v>
      </c>
      <c r="AV95" s="419"/>
      <c r="AW95" s="419"/>
      <c r="AX95" s="419"/>
      <c r="AY95" s="419"/>
      <c r="AZ95" s="419"/>
      <c r="BA95" s="419"/>
      <c r="BB95" s="419"/>
      <c r="BC95" s="99"/>
      <c r="BE95" s="15"/>
      <c r="BF95" s="419" t="s">
        <v>37</v>
      </c>
      <c r="BG95" s="419"/>
      <c r="BH95" s="419"/>
      <c r="BI95" s="419"/>
      <c r="BJ95" s="419"/>
      <c r="BK95" s="419"/>
      <c r="BL95" s="419"/>
      <c r="BM95" s="419"/>
      <c r="BN95" s="99"/>
      <c r="BP95" s="15"/>
      <c r="BQ95" s="419" t="s">
        <v>37</v>
      </c>
      <c r="BR95" s="419"/>
      <c r="BS95" s="419"/>
      <c r="BT95" s="419"/>
      <c r="BU95" s="419"/>
      <c r="BV95" s="419"/>
      <c r="BW95" s="419"/>
      <c r="BX95" s="419"/>
      <c r="BY95" s="99"/>
      <c r="CA95" s="15"/>
      <c r="CB95" s="419" t="s">
        <v>37</v>
      </c>
      <c r="CC95" s="419"/>
      <c r="CD95" s="419"/>
      <c r="CE95" s="419"/>
      <c r="CF95" s="419"/>
      <c r="CG95" s="419"/>
      <c r="CH95" s="419"/>
      <c r="CI95" s="419"/>
      <c r="CJ95" s="99"/>
      <c r="CL95" s="15"/>
      <c r="CM95" s="419" t="s">
        <v>37</v>
      </c>
      <c r="CN95" s="419"/>
      <c r="CO95" s="419"/>
      <c r="CP95" s="419"/>
      <c r="CQ95" s="419"/>
      <c r="CR95" s="419"/>
      <c r="CS95" s="419"/>
      <c r="CT95" s="419"/>
      <c r="CU95" s="99"/>
      <c r="CW95" s="15"/>
      <c r="CX95" s="419" t="s">
        <v>37</v>
      </c>
      <c r="CY95" s="419"/>
      <c r="CZ95" s="419"/>
      <c r="DA95" s="419"/>
      <c r="DB95" s="419"/>
      <c r="DC95" s="419"/>
      <c r="DD95" s="419"/>
      <c r="DE95" s="419"/>
      <c r="DF95" s="99"/>
    </row>
    <row r="96" spans="1:110" ht="15">
      <c r="A96" s="375"/>
      <c r="B96" s="15"/>
      <c r="C96" s="420" t="s">
        <v>38</v>
      </c>
      <c r="D96" s="421"/>
      <c r="E96" s="421"/>
      <c r="F96" s="99"/>
      <c r="G96" s="99"/>
      <c r="H96" s="99"/>
      <c r="I96" s="99"/>
      <c r="J96" s="99"/>
      <c r="K96" s="99"/>
      <c r="M96" s="15"/>
      <c r="N96" s="420" t="s">
        <v>38</v>
      </c>
      <c r="O96" s="421"/>
      <c r="P96" s="421"/>
      <c r="Q96" s="99"/>
      <c r="R96" s="99"/>
      <c r="S96" s="99"/>
      <c r="T96" s="99"/>
      <c r="U96" s="99"/>
      <c r="V96" s="99"/>
      <c r="X96" s="15"/>
      <c r="Y96" s="420" t="s">
        <v>38</v>
      </c>
      <c r="Z96" s="421"/>
      <c r="AA96" s="421"/>
      <c r="AB96" s="99"/>
      <c r="AC96" s="99"/>
      <c r="AD96" s="99"/>
      <c r="AE96" s="99"/>
      <c r="AF96" s="99"/>
      <c r="AG96" s="99"/>
      <c r="AI96" s="15"/>
      <c r="AJ96" s="420" t="s">
        <v>38</v>
      </c>
      <c r="AK96" s="421"/>
      <c r="AL96" s="421"/>
      <c r="AM96" s="99"/>
      <c r="AN96" s="99"/>
      <c r="AO96" s="99"/>
      <c r="AP96" s="99"/>
      <c r="AQ96" s="99"/>
      <c r="AR96" s="99"/>
      <c r="AT96" s="15"/>
      <c r="AU96" s="420" t="s">
        <v>38</v>
      </c>
      <c r="AV96" s="421"/>
      <c r="AW96" s="421"/>
      <c r="AX96" s="99"/>
      <c r="AY96" s="99"/>
      <c r="AZ96" s="99"/>
      <c r="BA96" s="99"/>
      <c r="BB96" s="99"/>
      <c r="BC96" s="99"/>
      <c r="BE96" s="15"/>
      <c r="BF96" s="420" t="s">
        <v>38</v>
      </c>
      <c r="BG96" s="421"/>
      <c r="BH96" s="421"/>
      <c r="BI96" s="99"/>
      <c r="BJ96" s="99"/>
      <c r="BK96" s="99"/>
      <c r="BL96" s="99"/>
      <c r="BM96" s="99"/>
      <c r="BN96" s="99"/>
      <c r="BP96" s="15"/>
      <c r="BQ96" s="420" t="s">
        <v>38</v>
      </c>
      <c r="BR96" s="421"/>
      <c r="BS96" s="421"/>
      <c r="BT96" s="99"/>
      <c r="BU96" s="99"/>
      <c r="BV96" s="99"/>
      <c r="BW96" s="99"/>
      <c r="BX96" s="99"/>
      <c r="BY96" s="99"/>
      <c r="CA96" s="15"/>
      <c r="CB96" s="420" t="s">
        <v>38</v>
      </c>
      <c r="CC96" s="421"/>
      <c r="CD96" s="421"/>
      <c r="CE96" s="99"/>
      <c r="CF96" s="99"/>
      <c r="CG96" s="99"/>
      <c r="CH96" s="99"/>
      <c r="CI96" s="99"/>
      <c r="CJ96" s="99"/>
      <c r="CL96" s="15"/>
      <c r="CM96" s="420" t="s">
        <v>38</v>
      </c>
      <c r="CN96" s="421"/>
      <c r="CO96" s="421"/>
      <c r="CP96" s="99"/>
      <c r="CQ96" s="99"/>
      <c r="CR96" s="99"/>
      <c r="CS96" s="99"/>
      <c r="CT96" s="99"/>
      <c r="CU96" s="99"/>
      <c r="CW96" s="15"/>
      <c r="CX96" s="420" t="s">
        <v>38</v>
      </c>
      <c r="CY96" s="421"/>
      <c r="CZ96" s="421"/>
      <c r="DA96" s="99"/>
      <c r="DB96" s="99"/>
      <c r="DC96" s="99"/>
      <c r="DD96" s="99"/>
      <c r="DE96" s="99"/>
      <c r="DF96" s="99"/>
    </row>
    <row r="97" spans="1:110" ht="6.75" customHeight="1">
      <c r="A97" s="375"/>
      <c r="B97" s="15"/>
      <c r="C97" s="207"/>
      <c r="D97" s="67"/>
      <c r="E97" s="67"/>
      <c r="F97" s="99"/>
      <c r="G97" s="99"/>
      <c r="H97" s="99"/>
      <c r="I97" s="99"/>
      <c r="J97" s="99"/>
      <c r="K97" s="99"/>
      <c r="M97" s="15"/>
      <c r="N97" s="207"/>
      <c r="O97" s="67"/>
      <c r="P97" s="67"/>
      <c r="Q97" s="99"/>
      <c r="R97" s="99"/>
      <c r="S97" s="99"/>
      <c r="T97" s="99"/>
      <c r="U97" s="99"/>
      <c r="V97" s="99"/>
      <c r="X97" s="15"/>
      <c r="Y97" s="207"/>
      <c r="Z97" s="67"/>
      <c r="AA97" s="67"/>
      <c r="AB97" s="99"/>
      <c r="AC97" s="99"/>
      <c r="AD97" s="99"/>
      <c r="AE97" s="99"/>
      <c r="AF97" s="99"/>
      <c r="AG97" s="99"/>
      <c r="AI97" s="15"/>
      <c r="AJ97" s="207"/>
      <c r="AK97" s="67"/>
      <c r="AL97" s="67"/>
      <c r="AM97" s="99"/>
      <c r="AN97" s="99"/>
      <c r="AO97" s="99"/>
      <c r="AP97" s="99"/>
      <c r="AQ97" s="99"/>
      <c r="AR97" s="99"/>
      <c r="AT97" s="15"/>
      <c r="AU97" s="207"/>
      <c r="AV97" s="67"/>
      <c r="AW97" s="67"/>
      <c r="AX97" s="99"/>
      <c r="AY97" s="99"/>
      <c r="AZ97" s="99"/>
      <c r="BA97" s="99"/>
      <c r="BB97" s="99"/>
      <c r="BC97" s="99"/>
      <c r="BE97" s="15"/>
      <c r="BF97" s="207"/>
      <c r="BG97" s="67"/>
      <c r="BH97" s="67"/>
      <c r="BI97" s="99"/>
      <c r="BJ97" s="99"/>
      <c r="BK97" s="99"/>
      <c r="BL97" s="99"/>
      <c r="BM97" s="99"/>
      <c r="BN97" s="99"/>
      <c r="BP97" s="15"/>
      <c r="BQ97" s="207"/>
      <c r="BR97" s="67"/>
      <c r="BS97" s="67"/>
      <c r="BT97" s="99"/>
      <c r="BU97" s="99"/>
      <c r="BV97" s="99"/>
      <c r="BW97" s="99"/>
      <c r="BX97" s="99"/>
      <c r="BY97" s="99"/>
      <c r="CA97" s="15"/>
      <c r="CB97" s="207"/>
      <c r="CC97" s="67"/>
      <c r="CD97" s="67"/>
      <c r="CE97" s="99"/>
      <c r="CF97" s="99"/>
      <c r="CG97" s="99"/>
      <c r="CH97" s="99"/>
      <c r="CI97" s="99"/>
      <c r="CJ97" s="99"/>
      <c r="CL97" s="15"/>
      <c r="CM97" s="207"/>
      <c r="CN97" s="67"/>
      <c r="CO97" s="67"/>
      <c r="CP97" s="99"/>
      <c r="CQ97" s="99"/>
      <c r="CR97" s="99"/>
      <c r="CS97" s="99"/>
      <c r="CT97" s="99"/>
      <c r="CU97" s="99"/>
      <c r="CW97" s="15"/>
      <c r="CX97" s="207"/>
      <c r="CY97" s="67"/>
      <c r="CZ97" s="67"/>
      <c r="DA97" s="99"/>
      <c r="DB97" s="99"/>
      <c r="DC97" s="99"/>
      <c r="DD97" s="99"/>
      <c r="DE97" s="99"/>
      <c r="DF97" s="99"/>
    </row>
    <row r="98" spans="1:110" ht="15">
      <c r="A98" s="375"/>
      <c r="B98" s="15"/>
      <c r="C98" s="260" t="s">
        <v>39</v>
      </c>
      <c r="D98" s="422"/>
      <c r="E98" s="422"/>
      <c r="F98" s="99"/>
      <c r="G98" s="100"/>
      <c r="H98" s="99"/>
      <c r="I98" s="99"/>
      <c r="J98" s="99"/>
      <c r="K98" s="99"/>
      <c r="M98" s="15"/>
      <c r="N98" s="260" t="s">
        <v>39</v>
      </c>
      <c r="O98" s="422"/>
      <c r="P98" s="422"/>
      <c r="Q98" s="99"/>
      <c r="R98" s="100"/>
      <c r="S98" s="99"/>
      <c r="T98" s="99"/>
      <c r="U98" s="99"/>
      <c r="V98" s="99"/>
      <c r="X98" s="15"/>
      <c r="Y98" s="260" t="s">
        <v>39</v>
      </c>
      <c r="Z98" s="422"/>
      <c r="AA98" s="422"/>
      <c r="AB98" s="99"/>
      <c r="AC98" s="100"/>
      <c r="AD98" s="99"/>
      <c r="AE98" s="99"/>
      <c r="AF98" s="99"/>
      <c r="AG98" s="99"/>
      <c r="AI98" s="15"/>
      <c r="AJ98" s="260" t="s">
        <v>39</v>
      </c>
      <c r="AK98" s="422"/>
      <c r="AL98" s="422"/>
      <c r="AM98" s="99"/>
      <c r="AN98" s="100"/>
      <c r="AO98" s="99"/>
      <c r="AP98" s="99"/>
      <c r="AQ98" s="99"/>
      <c r="AR98" s="99"/>
      <c r="AT98" s="15"/>
      <c r="AU98" s="260" t="s">
        <v>39</v>
      </c>
      <c r="AV98" s="422"/>
      <c r="AW98" s="422"/>
      <c r="AX98" s="99"/>
      <c r="AY98" s="100"/>
      <c r="AZ98" s="99"/>
      <c r="BA98" s="99"/>
      <c r="BB98" s="99"/>
      <c r="BC98" s="99"/>
      <c r="BE98" s="15"/>
      <c r="BF98" s="260" t="s">
        <v>39</v>
      </c>
      <c r="BG98" s="422"/>
      <c r="BH98" s="422"/>
      <c r="BI98" s="99"/>
      <c r="BJ98" s="100"/>
      <c r="BK98" s="99"/>
      <c r="BL98" s="99"/>
      <c r="BM98" s="99"/>
      <c r="BN98" s="99"/>
      <c r="BP98" s="15"/>
      <c r="BQ98" s="260" t="s">
        <v>39</v>
      </c>
      <c r="BR98" s="422"/>
      <c r="BS98" s="422"/>
      <c r="BT98" s="99"/>
      <c r="BU98" s="100"/>
      <c r="BV98" s="99"/>
      <c r="BW98" s="99"/>
      <c r="BX98" s="99"/>
      <c r="BY98" s="99"/>
      <c r="CA98" s="15"/>
      <c r="CB98" s="260" t="s">
        <v>39</v>
      </c>
      <c r="CC98" s="422"/>
      <c r="CD98" s="422"/>
      <c r="CE98" s="99"/>
      <c r="CF98" s="100"/>
      <c r="CG98" s="99"/>
      <c r="CH98" s="99"/>
      <c r="CI98" s="99"/>
      <c r="CJ98" s="99"/>
      <c r="CL98" s="15"/>
      <c r="CM98" s="260" t="s">
        <v>39</v>
      </c>
      <c r="CN98" s="422"/>
      <c r="CO98" s="422"/>
      <c r="CP98" s="99"/>
      <c r="CQ98" s="100"/>
      <c r="CR98" s="99"/>
      <c r="CS98" s="99"/>
      <c r="CT98" s="99"/>
      <c r="CU98" s="99"/>
      <c r="CW98" s="15"/>
      <c r="CX98" s="260" t="s">
        <v>39</v>
      </c>
      <c r="CY98" s="422"/>
      <c r="CZ98" s="422"/>
      <c r="DA98" s="99"/>
      <c r="DB98" s="100"/>
      <c r="DC98" s="99"/>
      <c r="DD98" s="99"/>
      <c r="DE98" s="99"/>
      <c r="DF98" s="99"/>
    </row>
    <row r="99" spans="1:110" ht="15">
      <c r="A99" s="375"/>
      <c r="B99" s="15"/>
      <c r="C99" s="260" t="s">
        <v>277</v>
      </c>
      <c r="D99" s="422"/>
      <c r="E99" s="422"/>
      <c r="F99" s="99"/>
      <c r="G99" s="100"/>
      <c r="H99" s="99"/>
      <c r="I99" s="99"/>
      <c r="J99" s="99"/>
      <c r="K99" s="99"/>
      <c r="M99" s="15"/>
      <c r="N99" s="260" t="s">
        <v>277</v>
      </c>
      <c r="O99" s="422"/>
      <c r="P99" s="422"/>
      <c r="Q99" s="99"/>
      <c r="R99" s="100"/>
      <c r="S99" s="99"/>
      <c r="T99" s="99"/>
      <c r="U99" s="99"/>
      <c r="V99" s="99"/>
      <c r="X99" s="15"/>
      <c r="Y99" s="260" t="s">
        <v>277</v>
      </c>
      <c r="Z99" s="422"/>
      <c r="AA99" s="422"/>
      <c r="AB99" s="99"/>
      <c r="AC99" s="100"/>
      <c r="AD99" s="99"/>
      <c r="AE99" s="99"/>
      <c r="AF99" s="99"/>
      <c r="AG99" s="99"/>
      <c r="AI99" s="15"/>
      <c r="AJ99" s="260" t="s">
        <v>277</v>
      </c>
      <c r="AK99" s="422"/>
      <c r="AL99" s="422"/>
      <c r="AM99" s="99"/>
      <c r="AN99" s="100"/>
      <c r="AO99" s="99"/>
      <c r="AP99" s="99"/>
      <c r="AQ99" s="99"/>
      <c r="AR99" s="99"/>
      <c r="AT99" s="15"/>
      <c r="AU99" s="260" t="s">
        <v>277</v>
      </c>
      <c r="AV99" s="422"/>
      <c r="AW99" s="422"/>
      <c r="AX99" s="99"/>
      <c r="AY99" s="100"/>
      <c r="AZ99" s="99"/>
      <c r="BA99" s="99"/>
      <c r="BB99" s="99"/>
      <c r="BC99" s="99"/>
      <c r="BE99" s="15"/>
      <c r="BF99" s="260" t="s">
        <v>277</v>
      </c>
      <c r="BG99" s="422"/>
      <c r="BH99" s="422"/>
      <c r="BI99" s="99"/>
      <c r="BJ99" s="100"/>
      <c r="BK99" s="99"/>
      <c r="BL99" s="99"/>
      <c r="BM99" s="99"/>
      <c r="BN99" s="99"/>
      <c r="BP99" s="15"/>
      <c r="BQ99" s="260" t="s">
        <v>277</v>
      </c>
      <c r="BR99" s="422"/>
      <c r="BS99" s="422"/>
      <c r="BT99" s="99"/>
      <c r="BU99" s="100"/>
      <c r="BV99" s="99"/>
      <c r="BW99" s="99"/>
      <c r="BX99" s="99"/>
      <c r="BY99" s="99"/>
      <c r="CA99" s="15"/>
      <c r="CB99" s="260" t="s">
        <v>277</v>
      </c>
      <c r="CC99" s="422"/>
      <c r="CD99" s="422"/>
      <c r="CE99" s="99"/>
      <c r="CF99" s="100"/>
      <c r="CG99" s="99"/>
      <c r="CH99" s="99"/>
      <c r="CI99" s="99"/>
      <c r="CJ99" s="99"/>
      <c r="CL99" s="15"/>
      <c r="CM99" s="260" t="s">
        <v>277</v>
      </c>
      <c r="CN99" s="422"/>
      <c r="CO99" s="422"/>
      <c r="CP99" s="99"/>
      <c r="CQ99" s="100"/>
      <c r="CR99" s="99"/>
      <c r="CS99" s="99"/>
      <c r="CT99" s="99"/>
      <c r="CU99" s="99"/>
      <c r="CW99" s="15"/>
      <c r="CX99" s="260" t="s">
        <v>277</v>
      </c>
      <c r="CY99" s="422"/>
      <c r="CZ99" s="422"/>
      <c r="DA99" s="99"/>
      <c r="DB99" s="100"/>
      <c r="DC99" s="99"/>
      <c r="DD99" s="99"/>
      <c r="DE99" s="99"/>
      <c r="DF99" s="99"/>
    </row>
    <row r="100" spans="1:110" ht="15">
      <c r="A100" s="375"/>
      <c r="B100" s="15"/>
      <c r="C100" s="260" t="s">
        <v>278</v>
      </c>
      <c r="D100" s="422"/>
      <c r="E100" s="422"/>
      <c r="F100" s="99"/>
      <c r="G100" s="100"/>
      <c r="H100" s="99"/>
      <c r="I100" s="99"/>
      <c r="J100" s="99"/>
      <c r="K100" s="99"/>
      <c r="M100" s="15"/>
      <c r="N100" s="260" t="s">
        <v>278</v>
      </c>
      <c r="O100" s="422"/>
      <c r="P100" s="422"/>
      <c r="Q100" s="99"/>
      <c r="R100" s="100"/>
      <c r="S100" s="99"/>
      <c r="T100" s="99"/>
      <c r="U100" s="99"/>
      <c r="V100" s="99"/>
      <c r="X100" s="15"/>
      <c r="Y100" s="260" t="s">
        <v>278</v>
      </c>
      <c r="Z100" s="422"/>
      <c r="AA100" s="422"/>
      <c r="AB100" s="99"/>
      <c r="AC100" s="100"/>
      <c r="AD100" s="99"/>
      <c r="AE100" s="99"/>
      <c r="AF100" s="99"/>
      <c r="AG100" s="99"/>
      <c r="AI100" s="15"/>
      <c r="AJ100" s="260" t="s">
        <v>278</v>
      </c>
      <c r="AK100" s="422"/>
      <c r="AL100" s="422"/>
      <c r="AM100" s="99"/>
      <c r="AN100" s="100"/>
      <c r="AO100" s="99"/>
      <c r="AP100" s="99"/>
      <c r="AQ100" s="99"/>
      <c r="AR100" s="99"/>
      <c r="AT100" s="15"/>
      <c r="AU100" s="260" t="s">
        <v>278</v>
      </c>
      <c r="AV100" s="422"/>
      <c r="AW100" s="422"/>
      <c r="AX100" s="99"/>
      <c r="AY100" s="100"/>
      <c r="AZ100" s="99"/>
      <c r="BA100" s="99"/>
      <c r="BB100" s="99"/>
      <c r="BC100" s="99"/>
      <c r="BE100" s="15"/>
      <c r="BF100" s="260" t="s">
        <v>278</v>
      </c>
      <c r="BG100" s="422"/>
      <c r="BH100" s="422"/>
      <c r="BI100" s="99"/>
      <c r="BJ100" s="100"/>
      <c r="BK100" s="99"/>
      <c r="BL100" s="99"/>
      <c r="BM100" s="99"/>
      <c r="BN100" s="99"/>
      <c r="BP100" s="15"/>
      <c r="BQ100" s="260" t="s">
        <v>278</v>
      </c>
      <c r="BR100" s="422"/>
      <c r="BS100" s="422"/>
      <c r="BT100" s="99"/>
      <c r="BU100" s="100"/>
      <c r="BV100" s="99"/>
      <c r="BW100" s="99"/>
      <c r="BX100" s="99"/>
      <c r="BY100" s="99"/>
      <c r="CA100" s="15"/>
      <c r="CB100" s="260" t="s">
        <v>278</v>
      </c>
      <c r="CC100" s="422"/>
      <c r="CD100" s="422"/>
      <c r="CE100" s="99"/>
      <c r="CF100" s="100"/>
      <c r="CG100" s="99"/>
      <c r="CH100" s="99"/>
      <c r="CI100" s="99"/>
      <c r="CJ100" s="99"/>
      <c r="CL100" s="15"/>
      <c r="CM100" s="260" t="s">
        <v>278</v>
      </c>
      <c r="CN100" s="422"/>
      <c r="CO100" s="422"/>
      <c r="CP100" s="99"/>
      <c r="CQ100" s="100"/>
      <c r="CR100" s="99"/>
      <c r="CS100" s="99"/>
      <c r="CT100" s="99"/>
      <c r="CU100" s="99"/>
      <c r="CW100" s="15"/>
      <c r="CX100" s="260" t="s">
        <v>278</v>
      </c>
      <c r="CY100" s="422"/>
      <c r="CZ100" s="422"/>
      <c r="DA100" s="99"/>
      <c r="DB100" s="100"/>
      <c r="DC100" s="99"/>
      <c r="DD100" s="99"/>
      <c r="DE100" s="99"/>
      <c r="DF100" s="99"/>
    </row>
    <row r="101" spans="1:110" ht="15">
      <c r="A101" s="375"/>
      <c r="B101" s="15"/>
      <c r="C101" s="99"/>
      <c r="D101" s="376"/>
      <c r="E101" s="376"/>
      <c r="F101" s="99"/>
      <c r="G101" s="99"/>
      <c r="H101" s="99"/>
      <c r="I101" s="99"/>
      <c r="J101" s="99"/>
      <c r="K101" s="99"/>
      <c r="M101" s="15"/>
      <c r="N101" s="99"/>
      <c r="O101" s="99"/>
      <c r="P101" s="99"/>
      <c r="Q101" s="99"/>
      <c r="R101" s="99"/>
      <c r="S101" s="99"/>
      <c r="T101" s="99"/>
      <c r="U101" s="99"/>
      <c r="V101" s="99"/>
      <c r="X101" s="15"/>
      <c r="Y101" s="99"/>
      <c r="Z101" s="376"/>
      <c r="AA101" s="376"/>
      <c r="AB101" s="99"/>
      <c r="AC101" s="99"/>
      <c r="AD101" s="99"/>
      <c r="AE101" s="99"/>
      <c r="AF101" s="99"/>
      <c r="AG101" s="99"/>
      <c r="AI101" s="15"/>
      <c r="AJ101" s="99"/>
      <c r="AK101" s="99"/>
      <c r="AL101" s="99"/>
      <c r="AM101" s="99"/>
      <c r="AN101" s="99"/>
      <c r="AO101" s="99"/>
      <c r="AP101" s="99"/>
      <c r="AQ101" s="99"/>
      <c r="AR101" s="99"/>
      <c r="AT101" s="15"/>
      <c r="AU101" s="99"/>
      <c r="AV101" s="376"/>
      <c r="AW101" s="376"/>
      <c r="AX101" s="99"/>
      <c r="AY101" s="99"/>
      <c r="AZ101" s="99"/>
      <c r="BA101" s="99"/>
      <c r="BB101" s="99"/>
      <c r="BC101" s="99"/>
      <c r="BE101" s="15"/>
      <c r="BF101" s="99"/>
      <c r="BG101" s="99"/>
      <c r="BH101" s="99"/>
      <c r="BI101" s="99"/>
      <c r="BJ101" s="99"/>
      <c r="BK101" s="99"/>
      <c r="BL101" s="99"/>
      <c r="BM101" s="99"/>
      <c r="BN101" s="99"/>
      <c r="BP101" s="15"/>
      <c r="BQ101" s="99"/>
      <c r="BR101" s="99"/>
      <c r="BS101" s="99"/>
      <c r="BT101" s="99"/>
      <c r="BU101" s="99"/>
      <c r="BV101" s="99"/>
      <c r="BW101" s="99"/>
      <c r="BX101" s="99"/>
      <c r="BY101" s="99"/>
      <c r="CA101" s="15"/>
      <c r="CB101" s="99"/>
      <c r="CC101" s="99"/>
      <c r="CD101" s="99"/>
      <c r="CE101" s="99"/>
      <c r="CF101" s="99"/>
      <c r="CG101" s="99"/>
      <c r="CH101" s="99"/>
      <c r="CI101" s="99"/>
      <c r="CJ101" s="99"/>
      <c r="CL101" s="15"/>
      <c r="CM101" s="99"/>
      <c r="CN101" s="99"/>
      <c r="CO101" s="99"/>
      <c r="CP101" s="99"/>
      <c r="CQ101" s="99"/>
      <c r="CR101" s="99"/>
      <c r="CS101" s="99"/>
      <c r="CT101" s="99"/>
      <c r="CU101" s="99"/>
      <c r="CW101" s="15"/>
      <c r="CX101" s="99"/>
      <c r="CY101" s="99"/>
      <c r="CZ101" s="99"/>
      <c r="DA101" s="99"/>
      <c r="DB101" s="99"/>
      <c r="DC101" s="99"/>
      <c r="DD101" s="99"/>
      <c r="DE101" s="99"/>
      <c r="DF101" s="99"/>
    </row>
    <row r="102" spans="1:110" s="263" customFormat="1" ht="15" customHeight="1">
      <c r="A102" s="375"/>
      <c r="B102" s="15"/>
      <c r="C102" s="95" t="s">
        <v>41</v>
      </c>
      <c r="D102" s="423" t="str">
        <f>Рабочая!D17</f>
        <v>судья МК      Мельников А.Н.</v>
      </c>
      <c r="E102" s="423"/>
      <c r="F102" s="423"/>
      <c r="G102" s="261"/>
      <c r="H102" s="261"/>
      <c r="I102" s="93"/>
      <c r="J102" s="262"/>
      <c r="K102" s="262"/>
      <c r="M102" s="15"/>
      <c r="N102" s="95" t="s">
        <v>41</v>
      </c>
      <c r="O102" s="423" t="str">
        <f>D102</f>
        <v>судья МК      Мельников А.Н.</v>
      </c>
      <c r="P102" s="423"/>
      <c r="Q102" s="423"/>
      <c r="R102" s="261"/>
      <c r="S102" s="261"/>
      <c r="T102" s="93"/>
      <c r="U102" s="262"/>
      <c r="V102" s="262"/>
      <c r="X102" s="15"/>
      <c r="Y102" s="95" t="s">
        <v>41</v>
      </c>
      <c r="Z102" s="423" t="str">
        <f>O102</f>
        <v>судья МК      Мельников А.Н.</v>
      </c>
      <c r="AA102" s="423"/>
      <c r="AB102" s="423"/>
      <c r="AC102" s="261"/>
      <c r="AD102" s="261"/>
      <c r="AE102" s="93"/>
      <c r="AF102" s="262"/>
      <c r="AG102" s="262"/>
      <c r="AI102" s="15"/>
      <c r="AJ102" s="95" t="s">
        <v>41</v>
      </c>
      <c r="AK102" s="423" t="str">
        <f>Z102</f>
        <v>судья МК      Мельников А.Н.</v>
      </c>
      <c r="AL102" s="423"/>
      <c r="AM102" s="423"/>
      <c r="AN102" s="261"/>
      <c r="AO102" s="261"/>
      <c r="AP102" s="93"/>
      <c r="AQ102" s="262"/>
      <c r="AR102" s="262"/>
      <c r="AT102" s="15"/>
      <c r="AU102" s="95" t="s">
        <v>41</v>
      </c>
      <c r="AV102" s="423" t="str">
        <f>AK102</f>
        <v>судья МК      Мельников А.Н.</v>
      </c>
      <c r="AW102" s="423"/>
      <c r="AX102" s="423"/>
      <c r="AY102" s="261"/>
      <c r="AZ102" s="261"/>
      <c r="BA102" s="93"/>
      <c r="BB102" s="262"/>
      <c r="BC102" s="262"/>
      <c r="BE102" s="15"/>
      <c r="BF102" s="95" t="s">
        <v>41</v>
      </c>
      <c r="BG102" s="423" t="str">
        <f>AV102</f>
        <v>судья МК      Мельников А.Н.</v>
      </c>
      <c r="BH102" s="423"/>
      <c r="BI102" s="423"/>
      <c r="BJ102" s="261"/>
      <c r="BK102" s="261"/>
      <c r="BL102" s="93"/>
      <c r="BM102" s="262"/>
      <c r="BN102" s="262"/>
      <c r="BP102" s="15"/>
      <c r="BQ102" s="95" t="s">
        <v>41</v>
      </c>
      <c r="BR102" s="423" t="str">
        <f>BG102</f>
        <v>судья МК      Мельников А.Н.</v>
      </c>
      <c r="BS102" s="423"/>
      <c r="BT102" s="423"/>
      <c r="BU102" s="261"/>
      <c r="BV102" s="261"/>
      <c r="BW102" s="93"/>
      <c r="BX102" s="262"/>
      <c r="BY102" s="262"/>
      <c r="CA102" s="15"/>
      <c r="CB102" s="95" t="s">
        <v>41</v>
      </c>
      <c r="CC102" s="423" t="str">
        <f>BR102</f>
        <v>судья МК      Мельников А.Н.</v>
      </c>
      <c r="CD102" s="423"/>
      <c r="CE102" s="423"/>
      <c r="CF102" s="261"/>
      <c r="CG102" s="261"/>
      <c r="CH102" s="93"/>
      <c r="CI102" s="262"/>
      <c r="CJ102" s="262"/>
      <c r="CL102" s="15"/>
      <c r="CM102" s="95" t="s">
        <v>41</v>
      </c>
      <c r="CN102" s="423" t="str">
        <f>CC102</f>
        <v>судья МК      Мельников А.Н.</v>
      </c>
      <c r="CO102" s="423"/>
      <c r="CP102" s="423"/>
      <c r="CQ102" s="261"/>
      <c r="CR102" s="261"/>
      <c r="CS102" s="93"/>
      <c r="CT102" s="262"/>
      <c r="CU102" s="262"/>
      <c r="CW102" s="15"/>
      <c r="CX102" s="95" t="s">
        <v>41</v>
      </c>
      <c r="CY102" s="423" t="str">
        <f>CN102</f>
        <v>судья МК      Мельников А.Н.</v>
      </c>
      <c r="CZ102" s="423"/>
      <c r="DA102" s="423"/>
      <c r="DB102" s="261"/>
      <c r="DC102" s="261"/>
      <c r="DD102" s="93"/>
      <c r="DE102" s="262"/>
      <c r="DF102" s="262"/>
    </row>
    <row r="103" spans="1:110" s="263" customFormat="1" ht="15">
      <c r="A103" s="375"/>
      <c r="B103" s="264"/>
      <c r="C103" s="95"/>
      <c r="D103" s="206"/>
      <c r="E103" s="206"/>
      <c r="F103" s="206"/>
      <c r="G103" s="262"/>
      <c r="H103" s="262"/>
      <c r="I103" s="262"/>
      <c r="J103" s="262"/>
      <c r="K103" s="262"/>
      <c r="M103" s="264"/>
      <c r="N103" s="95"/>
      <c r="O103" s="206"/>
      <c r="P103" s="206"/>
      <c r="Q103" s="206"/>
      <c r="R103" s="262"/>
      <c r="S103" s="262"/>
      <c r="T103" s="262"/>
      <c r="U103" s="262"/>
      <c r="V103" s="262"/>
      <c r="X103" s="264"/>
      <c r="Y103" s="95"/>
      <c r="Z103" s="206"/>
      <c r="AA103" s="206"/>
      <c r="AB103" s="206"/>
      <c r="AC103" s="262"/>
      <c r="AD103" s="262"/>
      <c r="AE103" s="262"/>
      <c r="AF103" s="262"/>
      <c r="AG103" s="262"/>
      <c r="AI103" s="264"/>
      <c r="AJ103" s="95"/>
      <c r="AK103" s="206"/>
      <c r="AL103" s="206"/>
      <c r="AM103" s="206"/>
      <c r="AN103" s="262"/>
      <c r="AO103" s="262"/>
      <c r="AP103" s="262"/>
      <c r="AQ103" s="262"/>
      <c r="AR103" s="262"/>
      <c r="AT103" s="264"/>
      <c r="AU103" s="95"/>
      <c r="AV103" s="206"/>
      <c r="AW103" s="206"/>
      <c r="AX103" s="206"/>
      <c r="AY103" s="262"/>
      <c r="AZ103" s="262"/>
      <c r="BA103" s="262"/>
      <c r="BB103" s="262"/>
      <c r="BC103" s="262"/>
      <c r="BE103" s="264"/>
      <c r="BF103" s="95"/>
      <c r="BG103" s="206"/>
      <c r="BH103" s="206"/>
      <c r="BI103" s="206"/>
      <c r="BJ103" s="262"/>
      <c r="BK103" s="262"/>
      <c r="BL103" s="262"/>
      <c r="BM103" s="262"/>
      <c r="BN103" s="262"/>
      <c r="BP103" s="264"/>
      <c r="BQ103" s="95"/>
      <c r="BR103" s="206"/>
      <c r="BS103" s="206"/>
      <c r="BT103" s="206"/>
      <c r="BU103" s="262"/>
      <c r="BV103" s="262"/>
      <c r="BW103" s="262"/>
      <c r="BX103" s="262"/>
      <c r="BY103" s="262"/>
      <c r="CA103" s="264"/>
      <c r="CB103" s="95"/>
      <c r="CC103" s="206"/>
      <c r="CD103" s="206"/>
      <c r="CE103" s="206"/>
      <c r="CF103" s="262"/>
      <c r="CG103" s="262"/>
      <c r="CH103" s="262"/>
      <c r="CI103" s="262"/>
      <c r="CJ103" s="262"/>
      <c r="CL103" s="264"/>
      <c r="CM103" s="95"/>
      <c r="CN103" s="206"/>
      <c r="CO103" s="206"/>
      <c r="CP103" s="206"/>
      <c r="CQ103" s="262"/>
      <c r="CR103" s="262"/>
      <c r="CS103" s="262"/>
      <c r="CT103" s="262"/>
      <c r="CU103" s="262"/>
      <c r="CW103" s="264"/>
      <c r="CX103" s="95"/>
      <c r="CY103" s="206"/>
      <c r="CZ103" s="206"/>
      <c r="DA103" s="206"/>
      <c r="DB103" s="262"/>
      <c r="DC103" s="262"/>
      <c r="DD103" s="262"/>
      <c r="DE103" s="262"/>
      <c r="DF103" s="262"/>
    </row>
    <row r="104" spans="1:110" s="263" customFormat="1" ht="15" customHeight="1">
      <c r="A104" s="375"/>
      <c r="B104" s="264"/>
      <c r="C104" s="95" t="s">
        <v>29</v>
      </c>
      <c r="D104" s="423" t="str">
        <f>Рабочая!D19</f>
        <v>судья МК         Сейтаблаев А.В.</v>
      </c>
      <c r="E104" s="423"/>
      <c r="F104" s="423"/>
      <c r="G104" s="261"/>
      <c r="H104" s="261"/>
      <c r="I104" s="93"/>
      <c r="J104" s="262"/>
      <c r="K104" s="262"/>
      <c r="M104" s="264"/>
      <c r="N104" s="95" t="s">
        <v>29</v>
      </c>
      <c r="O104" s="423" t="str">
        <f>D104</f>
        <v>судья МК         Сейтаблаев А.В.</v>
      </c>
      <c r="P104" s="423"/>
      <c r="Q104" s="423"/>
      <c r="R104" s="261"/>
      <c r="S104" s="261"/>
      <c r="T104" s="93"/>
      <c r="U104" s="262"/>
      <c r="V104" s="262"/>
      <c r="X104" s="264"/>
      <c r="Y104" s="95" t="s">
        <v>29</v>
      </c>
      <c r="Z104" s="423" t="str">
        <f>O104</f>
        <v>судья МК         Сейтаблаев А.В.</v>
      </c>
      <c r="AA104" s="423"/>
      <c r="AB104" s="423"/>
      <c r="AC104" s="261"/>
      <c r="AD104" s="261"/>
      <c r="AE104" s="93"/>
      <c r="AF104" s="262"/>
      <c r="AG104" s="262"/>
      <c r="AI104" s="264"/>
      <c r="AJ104" s="95" t="s">
        <v>29</v>
      </c>
      <c r="AK104" s="423" t="str">
        <f>Z104</f>
        <v>судья МК         Сейтаблаев А.В.</v>
      </c>
      <c r="AL104" s="423"/>
      <c r="AM104" s="423"/>
      <c r="AN104" s="261"/>
      <c r="AO104" s="261"/>
      <c r="AP104" s="93"/>
      <c r="AQ104" s="262"/>
      <c r="AR104" s="262"/>
      <c r="AT104" s="264"/>
      <c r="AU104" s="95" t="s">
        <v>29</v>
      </c>
      <c r="AV104" s="423" t="str">
        <f>AK104</f>
        <v>судья МК         Сейтаблаев А.В.</v>
      </c>
      <c r="AW104" s="423"/>
      <c r="AX104" s="423"/>
      <c r="AY104" s="261"/>
      <c r="AZ104" s="261"/>
      <c r="BA104" s="93"/>
      <c r="BB104" s="262"/>
      <c r="BC104" s="262"/>
      <c r="BE104" s="264"/>
      <c r="BF104" s="95" t="s">
        <v>29</v>
      </c>
      <c r="BG104" s="423" t="str">
        <f>AV104</f>
        <v>судья МК         Сейтаблаев А.В.</v>
      </c>
      <c r="BH104" s="423"/>
      <c r="BI104" s="423"/>
      <c r="BJ104" s="261"/>
      <c r="BK104" s="261"/>
      <c r="BL104" s="93"/>
      <c r="BM104" s="262"/>
      <c r="BN104" s="262"/>
      <c r="BP104" s="264"/>
      <c r="BQ104" s="95" t="s">
        <v>29</v>
      </c>
      <c r="BR104" s="423" t="str">
        <f>BG104</f>
        <v>судья МК         Сейтаблаев А.В.</v>
      </c>
      <c r="BS104" s="423"/>
      <c r="BT104" s="423"/>
      <c r="BU104" s="261"/>
      <c r="BV104" s="261"/>
      <c r="BW104" s="93"/>
      <c r="BX104" s="262"/>
      <c r="BY104" s="262"/>
      <c r="CA104" s="264"/>
      <c r="CB104" s="95" t="s">
        <v>29</v>
      </c>
      <c r="CC104" s="423" t="str">
        <f>BR104</f>
        <v>судья МК         Сейтаблаев А.В.</v>
      </c>
      <c r="CD104" s="423"/>
      <c r="CE104" s="423"/>
      <c r="CF104" s="261"/>
      <c r="CG104" s="261"/>
      <c r="CH104" s="93"/>
      <c r="CI104" s="262"/>
      <c r="CJ104" s="262"/>
      <c r="CL104" s="264"/>
      <c r="CM104" s="95" t="s">
        <v>29</v>
      </c>
      <c r="CN104" s="423" t="str">
        <f>CC104</f>
        <v>судья МК         Сейтаблаев А.В.</v>
      </c>
      <c r="CO104" s="423"/>
      <c r="CP104" s="423"/>
      <c r="CQ104" s="261"/>
      <c r="CR104" s="261"/>
      <c r="CS104" s="93"/>
      <c r="CT104" s="262"/>
      <c r="CU104" s="262"/>
      <c r="CW104" s="264"/>
      <c r="CX104" s="95" t="s">
        <v>29</v>
      </c>
      <c r="CY104" s="423" t="str">
        <f>CN104</f>
        <v>судья МК         Сейтаблаев А.В.</v>
      </c>
      <c r="CZ104" s="423"/>
      <c r="DA104" s="423"/>
      <c r="DB104" s="261"/>
      <c r="DC104" s="261"/>
      <c r="DD104" s="93"/>
      <c r="DE104" s="262"/>
      <c r="DF104" s="262"/>
    </row>
    <row r="105" ht="15"/>
  </sheetData>
  <sheetProtection/>
  <mergeCells count="530">
    <mergeCell ref="AV99:AW99"/>
    <mergeCell ref="AV100:AW100"/>
    <mergeCell ref="Z99:AA99"/>
    <mergeCell ref="Z100:AA100"/>
    <mergeCell ref="AK99:AL99"/>
    <mergeCell ref="AK100:AL100"/>
    <mergeCell ref="D99:E99"/>
    <mergeCell ref="D100:E100"/>
    <mergeCell ref="O99:P99"/>
    <mergeCell ref="O100:P100"/>
    <mergeCell ref="CN104:CP104"/>
    <mergeCell ref="BG99:BH99"/>
    <mergeCell ref="BG100:BH100"/>
    <mergeCell ref="BR99:BS99"/>
    <mergeCell ref="BR100:BS100"/>
    <mergeCell ref="CC99:CD99"/>
    <mergeCell ref="CC100:CD100"/>
    <mergeCell ref="CN99:CO99"/>
    <mergeCell ref="CN100:CO100"/>
    <mergeCell ref="AV104:AX104"/>
    <mergeCell ref="BG104:BI104"/>
    <mergeCell ref="BR104:BT104"/>
    <mergeCell ref="CC104:CE104"/>
    <mergeCell ref="D104:F104"/>
    <mergeCell ref="O104:Q104"/>
    <mergeCell ref="Z104:AB104"/>
    <mergeCell ref="AK104:AM104"/>
    <mergeCell ref="BG102:BI102"/>
    <mergeCell ref="BR102:BT102"/>
    <mergeCell ref="CC102:CE102"/>
    <mergeCell ref="CN102:CP102"/>
    <mergeCell ref="D101:E101"/>
    <mergeCell ref="Z101:AA101"/>
    <mergeCell ref="AV101:AW101"/>
    <mergeCell ref="D102:F102"/>
    <mergeCell ref="O102:Q102"/>
    <mergeCell ref="Z102:AB102"/>
    <mergeCell ref="AK102:AM102"/>
    <mergeCell ref="AV102:AX102"/>
    <mergeCell ref="CM96:CO96"/>
    <mergeCell ref="D98:E98"/>
    <mergeCell ref="O98:P98"/>
    <mergeCell ref="Z98:AA98"/>
    <mergeCell ref="AK98:AL98"/>
    <mergeCell ref="AV98:AW98"/>
    <mergeCell ref="BG98:BH98"/>
    <mergeCell ref="BR98:BS98"/>
    <mergeCell ref="CC98:CD98"/>
    <mergeCell ref="CN98:CO98"/>
    <mergeCell ref="AU96:AW96"/>
    <mergeCell ref="BF96:BH96"/>
    <mergeCell ref="BQ96:BS96"/>
    <mergeCell ref="CB96:CD96"/>
    <mergeCell ref="C96:E96"/>
    <mergeCell ref="N96:P96"/>
    <mergeCell ref="Y96:AA96"/>
    <mergeCell ref="AJ96:AL96"/>
    <mergeCell ref="CP79:CR79"/>
    <mergeCell ref="CS79:CS80"/>
    <mergeCell ref="CT79:CT80"/>
    <mergeCell ref="BY79:BY80"/>
    <mergeCell ref="BZ79:BZ80"/>
    <mergeCell ref="CA79:CA80"/>
    <mergeCell ref="CB79:CB80"/>
    <mergeCell ref="CV79:CV80"/>
    <mergeCell ref="C95:J95"/>
    <mergeCell ref="N95:U95"/>
    <mergeCell ref="Y95:AF95"/>
    <mergeCell ref="AJ95:AQ95"/>
    <mergeCell ref="AU95:BB95"/>
    <mergeCell ref="BF95:BM95"/>
    <mergeCell ref="BQ95:BX95"/>
    <mergeCell ref="CB95:CI95"/>
    <mergeCell ref="CM95:CT95"/>
    <mergeCell ref="BT79:BV79"/>
    <mergeCell ref="BW79:BW80"/>
    <mergeCell ref="BX79:BX80"/>
    <mergeCell ref="CU79:CU80"/>
    <mergeCell ref="CJ79:CJ80"/>
    <mergeCell ref="CK79:CK80"/>
    <mergeCell ref="CL79:CL80"/>
    <mergeCell ref="CM79:CM80"/>
    <mergeCell ref="CN79:CN80"/>
    <mergeCell ref="CO79:CO80"/>
    <mergeCell ref="CD79:CD80"/>
    <mergeCell ref="CE79:CG79"/>
    <mergeCell ref="CH79:CH80"/>
    <mergeCell ref="CI79:CI80"/>
    <mergeCell ref="BI79:BK79"/>
    <mergeCell ref="BL79:BL80"/>
    <mergeCell ref="BM79:BM80"/>
    <mergeCell ref="CC79:CC80"/>
    <mergeCell ref="BN79:BN80"/>
    <mergeCell ref="BO79:BO80"/>
    <mergeCell ref="BP79:BP80"/>
    <mergeCell ref="BQ79:BQ80"/>
    <mergeCell ref="BR79:BR80"/>
    <mergeCell ref="BS79:BS80"/>
    <mergeCell ref="BE79:BE80"/>
    <mergeCell ref="BF79:BF80"/>
    <mergeCell ref="BG79:BG80"/>
    <mergeCell ref="BH79:BH80"/>
    <mergeCell ref="BA79:BA80"/>
    <mergeCell ref="BB79:BB80"/>
    <mergeCell ref="BC79:BC80"/>
    <mergeCell ref="BD79:BD80"/>
    <mergeCell ref="AU79:AU80"/>
    <mergeCell ref="AV79:AV80"/>
    <mergeCell ref="AW79:AW80"/>
    <mergeCell ref="AX79:AZ79"/>
    <mergeCell ref="AQ79:AQ80"/>
    <mergeCell ref="AR79:AR80"/>
    <mergeCell ref="AS79:AS80"/>
    <mergeCell ref="AT79:AT80"/>
    <mergeCell ref="Z79:Z80"/>
    <mergeCell ref="AA79:AA80"/>
    <mergeCell ref="AG79:AG80"/>
    <mergeCell ref="AH79:AH80"/>
    <mergeCell ref="V79:V80"/>
    <mergeCell ref="W79:W80"/>
    <mergeCell ref="X79:X80"/>
    <mergeCell ref="Y79:Y80"/>
    <mergeCell ref="P79:P80"/>
    <mergeCell ref="Q79:S79"/>
    <mergeCell ref="T79:T80"/>
    <mergeCell ref="U79:U80"/>
    <mergeCell ref="L79:L80"/>
    <mergeCell ref="M79:M80"/>
    <mergeCell ref="N79:N80"/>
    <mergeCell ref="O79:O80"/>
    <mergeCell ref="F79:H79"/>
    <mergeCell ref="I79:I80"/>
    <mergeCell ref="J79:J80"/>
    <mergeCell ref="K79:K80"/>
    <mergeCell ref="B79:B80"/>
    <mergeCell ref="C79:C80"/>
    <mergeCell ref="D79:D80"/>
    <mergeCell ref="E79:E80"/>
    <mergeCell ref="CQ76:CQ77"/>
    <mergeCell ref="CS76:CU76"/>
    <mergeCell ref="B77:D77"/>
    <mergeCell ref="J77:L77"/>
    <mergeCell ref="M77:O77"/>
    <mergeCell ref="U77:W77"/>
    <mergeCell ref="CL77:CN77"/>
    <mergeCell ref="CT77:CV77"/>
    <mergeCell ref="BW76:BY76"/>
    <mergeCell ref="CB76:CD76"/>
    <mergeCell ref="CH76:CJ76"/>
    <mergeCell ref="CM76:CO76"/>
    <mergeCell ref="BA76:BC76"/>
    <mergeCell ref="BF76:BH76"/>
    <mergeCell ref="BL76:BN76"/>
    <mergeCell ref="BQ76:BS76"/>
    <mergeCell ref="CM72:CU75"/>
    <mergeCell ref="C76:E76"/>
    <mergeCell ref="I76:K76"/>
    <mergeCell ref="N76:P76"/>
    <mergeCell ref="T76:V76"/>
    <mergeCell ref="Y76:AA76"/>
    <mergeCell ref="AE76:AG76"/>
    <mergeCell ref="AJ76:AL76"/>
    <mergeCell ref="AP76:AR76"/>
    <mergeCell ref="AU76:AW76"/>
    <mergeCell ref="CI77:CK77"/>
    <mergeCell ref="AB79:AD79"/>
    <mergeCell ref="AE79:AE80"/>
    <mergeCell ref="AF79:AF80"/>
    <mergeCell ref="AI79:AI80"/>
    <mergeCell ref="AJ79:AJ80"/>
    <mergeCell ref="AK79:AK80"/>
    <mergeCell ref="AL79:AL80"/>
    <mergeCell ref="AM79:AO79"/>
    <mergeCell ref="AP79:AP80"/>
    <mergeCell ref="BM77:BO77"/>
    <mergeCell ref="BP77:BR77"/>
    <mergeCell ref="BX77:BZ77"/>
    <mergeCell ref="CA77:CC77"/>
    <mergeCell ref="AQ77:AS77"/>
    <mergeCell ref="AT77:AV77"/>
    <mergeCell ref="BB77:BD77"/>
    <mergeCell ref="BE77:BG77"/>
    <mergeCell ref="AU72:BC75"/>
    <mergeCell ref="BF72:BN75"/>
    <mergeCell ref="BQ72:BY75"/>
    <mergeCell ref="CB72:CJ75"/>
    <mergeCell ref="AP8:AP9"/>
    <mergeCell ref="Z27:AB27"/>
    <mergeCell ref="A72:A104"/>
    <mergeCell ref="C72:K75"/>
    <mergeCell ref="N72:V75"/>
    <mergeCell ref="Y72:AG75"/>
    <mergeCell ref="AJ72:AR75"/>
    <mergeCell ref="X77:Z77"/>
    <mergeCell ref="AF77:AH77"/>
    <mergeCell ref="AI77:AK77"/>
    <mergeCell ref="AU22:BB22"/>
    <mergeCell ref="AU23:AW23"/>
    <mergeCell ref="AR8:AR9"/>
    <mergeCell ref="AS8:AS9"/>
    <mergeCell ref="Y5:AA5"/>
    <mergeCell ref="AE5:AG5"/>
    <mergeCell ref="X6:Z6"/>
    <mergeCell ref="AF6:AH6"/>
    <mergeCell ref="F8:H8"/>
    <mergeCell ref="Z57:AA57"/>
    <mergeCell ref="AV26:AW26"/>
    <mergeCell ref="AV57:AW57"/>
    <mergeCell ref="X8:X9"/>
    <mergeCell ref="Y8:Y9"/>
    <mergeCell ref="AG8:AG9"/>
    <mergeCell ref="AH8:AH9"/>
    <mergeCell ref="Z8:Z9"/>
    <mergeCell ref="AA8:AA9"/>
    <mergeCell ref="E8:E9"/>
    <mergeCell ref="D8:D9"/>
    <mergeCell ref="C8:C9"/>
    <mergeCell ref="D26:E26"/>
    <mergeCell ref="D25:E25"/>
    <mergeCell ref="D29:F29"/>
    <mergeCell ref="D27:F27"/>
    <mergeCell ref="C22:J22"/>
    <mergeCell ref="C23:E23"/>
    <mergeCell ref="M6:O6"/>
    <mergeCell ref="U6:W6"/>
    <mergeCell ref="M8:M9"/>
    <mergeCell ref="N8:N9"/>
    <mergeCell ref="O8:O9"/>
    <mergeCell ref="P8:P9"/>
    <mergeCell ref="T8:T9"/>
    <mergeCell ref="U8:U9"/>
    <mergeCell ref="V8:V9"/>
    <mergeCell ref="W8:W9"/>
    <mergeCell ref="BB8:BB9"/>
    <mergeCell ref="BI8:BK8"/>
    <mergeCell ref="O27:Q27"/>
    <mergeCell ref="O29:Q29"/>
    <mergeCell ref="N22:U22"/>
    <mergeCell ref="N23:P23"/>
    <mergeCell ref="O25:P25"/>
    <mergeCell ref="Q8:S8"/>
    <mergeCell ref="AE8:AE9"/>
    <mergeCell ref="AF8:AF9"/>
    <mergeCell ref="BO8:BO9"/>
    <mergeCell ref="BG8:BG9"/>
    <mergeCell ref="BE6:BG6"/>
    <mergeCell ref="BM6:BO6"/>
    <mergeCell ref="BE8:BE9"/>
    <mergeCell ref="BF8:BF9"/>
    <mergeCell ref="AV27:AX27"/>
    <mergeCell ref="AV25:AW25"/>
    <mergeCell ref="BG27:BI27"/>
    <mergeCell ref="BG29:BI29"/>
    <mergeCell ref="BG25:BH25"/>
    <mergeCell ref="AV29:AX29"/>
    <mergeCell ref="Z26:AA26"/>
    <mergeCell ref="AB8:AD8"/>
    <mergeCell ref="AM8:AO8"/>
    <mergeCell ref="BF23:BH23"/>
    <mergeCell ref="BF22:BM22"/>
    <mergeCell ref="AJ22:AQ22"/>
    <mergeCell ref="AJ23:AL23"/>
    <mergeCell ref="AK25:AL25"/>
    <mergeCell ref="BC8:BC9"/>
    <mergeCell ref="BD8:BD9"/>
    <mergeCell ref="Z29:AB29"/>
    <mergeCell ref="AJ5:AL5"/>
    <mergeCell ref="AP5:AR5"/>
    <mergeCell ref="AI6:AK6"/>
    <mergeCell ref="AQ6:AS6"/>
    <mergeCell ref="AI8:AI9"/>
    <mergeCell ref="AJ8:AJ9"/>
    <mergeCell ref="Y22:AF22"/>
    <mergeCell ref="Y23:AA23"/>
    <mergeCell ref="Z25:AA25"/>
    <mergeCell ref="BM37:BO37"/>
    <mergeCell ref="C36:E36"/>
    <mergeCell ref="I36:K36"/>
    <mergeCell ref="N36:P36"/>
    <mergeCell ref="T36:V36"/>
    <mergeCell ref="Y36:AA36"/>
    <mergeCell ref="AE36:AG36"/>
    <mergeCell ref="AJ36:AL36"/>
    <mergeCell ref="AP36:AR36"/>
    <mergeCell ref="AU36:AW36"/>
    <mergeCell ref="BL36:BN36"/>
    <mergeCell ref="B37:D37"/>
    <mergeCell ref="J37:L37"/>
    <mergeCell ref="M37:O37"/>
    <mergeCell ref="U37:W37"/>
    <mergeCell ref="X37:Z37"/>
    <mergeCell ref="AF37:AH37"/>
    <mergeCell ref="AI37:AK37"/>
    <mergeCell ref="AQ37:AS37"/>
    <mergeCell ref="AT37:AV37"/>
    <mergeCell ref="Z39:Z40"/>
    <mergeCell ref="AA39:AA40"/>
    <mergeCell ref="BA36:BC36"/>
    <mergeCell ref="BF36:BH36"/>
    <mergeCell ref="BB37:BD37"/>
    <mergeCell ref="BE37:BG37"/>
    <mergeCell ref="V39:V40"/>
    <mergeCell ref="W39:W40"/>
    <mergeCell ref="X39:X40"/>
    <mergeCell ref="Y39:Y40"/>
    <mergeCell ref="I39:I40"/>
    <mergeCell ref="J39:J40"/>
    <mergeCell ref="K39:K40"/>
    <mergeCell ref="F39:H39"/>
    <mergeCell ref="B39:B40"/>
    <mergeCell ref="C39:C40"/>
    <mergeCell ref="D39:D40"/>
    <mergeCell ref="E39:E40"/>
    <mergeCell ref="AE39:AE40"/>
    <mergeCell ref="L39:L40"/>
    <mergeCell ref="M39:M40"/>
    <mergeCell ref="N39:N40"/>
    <mergeCell ref="O39:O40"/>
    <mergeCell ref="P39:P40"/>
    <mergeCell ref="T39:T40"/>
    <mergeCell ref="U39:U40"/>
    <mergeCell ref="Q39:S39"/>
    <mergeCell ref="AB39:AD39"/>
    <mergeCell ref="AR39:AR40"/>
    <mergeCell ref="AS39:AS40"/>
    <mergeCell ref="AT39:AT40"/>
    <mergeCell ref="AU39:AU40"/>
    <mergeCell ref="AU53:BB53"/>
    <mergeCell ref="BF53:BM53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C53:J53"/>
    <mergeCell ref="N53:U53"/>
    <mergeCell ref="Y53:AF53"/>
    <mergeCell ref="AJ53:AQ53"/>
    <mergeCell ref="BL39:BL40"/>
    <mergeCell ref="BM39:BM40"/>
    <mergeCell ref="BN39:BN40"/>
    <mergeCell ref="BO39:BO40"/>
    <mergeCell ref="Z56:AA56"/>
    <mergeCell ref="AK56:AL56"/>
    <mergeCell ref="AV56:AW56"/>
    <mergeCell ref="BG56:BH56"/>
    <mergeCell ref="BX8:BX9"/>
    <mergeCell ref="BY8:BY9"/>
    <mergeCell ref="BZ8:BZ9"/>
    <mergeCell ref="BT8:BV8"/>
    <mergeCell ref="BR29:BT29"/>
    <mergeCell ref="BQ5:BS5"/>
    <mergeCell ref="BW5:BY5"/>
    <mergeCell ref="BP6:BR6"/>
    <mergeCell ref="BX6:BZ6"/>
    <mergeCell ref="BP8:BP9"/>
    <mergeCell ref="BQ8:BQ9"/>
    <mergeCell ref="BR8:BR9"/>
    <mergeCell ref="BS8:BS9"/>
    <mergeCell ref="BW8:BW9"/>
    <mergeCell ref="BQ22:BX22"/>
    <mergeCell ref="BQ23:BS23"/>
    <mergeCell ref="BR25:BS25"/>
    <mergeCell ref="BR27:BT27"/>
    <mergeCell ref="CK8:CK9"/>
    <mergeCell ref="CB22:CI22"/>
    <mergeCell ref="CB23:CD23"/>
    <mergeCell ref="CC25:CD25"/>
    <mergeCell ref="CE8:CG8"/>
    <mergeCell ref="CD8:CD9"/>
    <mergeCell ref="CH8:CH9"/>
    <mergeCell ref="CI8:CI9"/>
    <mergeCell ref="CJ8:CJ9"/>
    <mergeCell ref="CQ5:CQ6"/>
    <mergeCell ref="CC27:CE27"/>
    <mergeCell ref="CC29:CE29"/>
    <mergeCell ref="CB5:CD5"/>
    <mergeCell ref="CH5:CJ5"/>
    <mergeCell ref="CA6:CC6"/>
    <mergeCell ref="CI6:CK6"/>
    <mergeCell ref="CA8:CA9"/>
    <mergeCell ref="CB8:CB9"/>
    <mergeCell ref="CC8:CC9"/>
    <mergeCell ref="CM23:CO23"/>
    <mergeCell ref="CN25:CO25"/>
    <mergeCell ref="CN27:CP27"/>
    <mergeCell ref="CP8:CR8"/>
    <mergeCell ref="CT8:CT9"/>
    <mergeCell ref="CU8:CU9"/>
    <mergeCell ref="CV8:CV9"/>
    <mergeCell ref="CM22:CT22"/>
    <mergeCell ref="CN29:CP29"/>
    <mergeCell ref="CM5:CO5"/>
    <mergeCell ref="CS5:CU5"/>
    <mergeCell ref="CL6:CN6"/>
    <mergeCell ref="CT6:CV6"/>
    <mergeCell ref="CL8:CL9"/>
    <mergeCell ref="CM8:CM9"/>
    <mergeCell ref="CN8:CN9"/>
    <mergeCell ref="CO8:CO9"/>
    <mergeCell ref="CS8:CS9"/>
    <mergeCell ref="AV60:AX60"/>
    <mergeCell ref="BG60:BI60"/>
    <mergeCell ref="C54:E54"/>
    <mergeCell ref="N54:P54"/>
    <mergeCell ref="Y54:AA54"/>
    <mergeCell ref="AJ54:AL54"/>
    <mergeCell ref="AU54:AW54"/>
    <mergeCell ref="BF54:BH54"/>
    <mergeCell ref="D56:E56"/>
    <mergeCell ref="O56:P56"/>
    <mergeCell ref="D60:F60"/>
    <mergeCell ref="O60:Q60"/>
    <mergeCell ref="Z60:AB60"/>
    <mergeCell ref="AK60:AM60"/>
    <mergeCell ref="BF32:BN35"/>
    <mergeCell ref="A1:A29"/>
    <mergeCell ref="A32:A60"/>
    <mergeCell ref="D57:E57"/>
    <mergeCell ref="D58:F58"/>
    <mergeCell ref="O58:Q58"/>
    <mergeCell ref="Z58:AB58"/>
    <mergeCell ref="AK58:AM58"/>
    <mergeCell ref="AV58:AX58"/>
    <mergeCell ref="BG58:BI58"/>
    <mergeCell ref="C32:K35"/>
    <mergeCell ref="N32:V35"/>
    <mergeCell ref="Y32:AG35"/>
    <mergeCell ref="AJ32:AR35"/>
    <mergeCell ref="AJ39:AJ40"/>
    <mergeCell ref="AK39:AK40"/>
    <mergeCell ref="AL39:AL40"/>
    <mergeCell ref="AQ8:AQ9"/>
    <mergeCell ref="AP39:AP40"/>
    <mergeCell ref="AQ39:AQ40"/>
    <mergeCell ref="AK27:AM27"/>
    <mergeCell ref="AK29:AM29"/>
    <mergeCell ref="AK8:AK9"/>
    <mergeCell ref="AL8:AL9"/>
    <mergeCell ref="AF39:AF40"/>
    <mergeCell ref="AG39:AG40"/>
    <mergeCell ref="AH39:AH40"/>
    <mergeCell ref="AI39:AI40"/>
    <mergeCell ref="CM1:CU4"/>
    <mergeCell ref="AM39:AO39"/>
    <mergeCell ref="AX8:AZ8"/>
    <mergeCell ref="AX39:AZ39"/>
    <mergeCell ref="AV39:AV40"/>
    <mergeCell ref="AW39:AW40"/>
    <mergeCell ref="AT8:AT9"/>
    <mergeCell ref="AU8:AU9"/>
    <mergeCell ref="BI39:BK39"/>
    <mergeCell ref="AU32:BC35"/>
    <mergeCell ref="AU1:BC4"/>
    <mergeCell ref="BF1:BN4"/>
    <mergeCell ref="BQ1:BY4"/>
    <mergeCell ref="CB1:CJ4"/>
    <mergeCell ref="C1:K4"/>
    <mergeCell ref="N1:V4"/>
    <mergeCell ref="Y1:AG4"/>
    <mergeCell ref="AJ1:AR4"/>
    <mergeCell ref="BN8:BN9"/>
    <mergeCell ref="BH8:BH9"/>
    <mergeCell ref="B8:B9"/>
    <mergeCell ref="I8:I9"/>
    <mergeCell ref="J8:J9"/>
    <mergeCell ref="K8:K9"/>
    <mergeCell ref="L8:L9"/>
    <mergeCell ref="AV8:AV9"/>
    <mergeCell ref="AW8:AW9"/>
    <mergeCell ref="BA8:BA9"/>
    <mergeCell ref="BL5:BN5"/>
    <mergeCell ref="BA5:BC5"/>
    <mergeCell ref="AT6:AV6"/>
    <mergeCell ref="BB6:BD6"/>
    <mergeCell ref="AU5:AW5"/>
    <mergeCell ref="DG8:DG9"/>
    <mergeCell ref="C5:E5"/>
    <mergeCell ref="I5:K5"/>
    <mergeCell ref="N5:P5"/>
    <mergeCell ref="T5:V5"/>
    <mergeCell ref="J6:L6"/>
    <mergeCell ref="B6:D6"/>
    <mergeCell ref="BL8:BL9"/>
    <mergeCell ref="BM8:BM9"/>
    <mergeCell ref="BF5:BH5"/>
    <mergeCell ref="DA8:DC8"/>
    <mergeCell ref="DD8:DD9"/>
    <mergeCell ref="DE8:DE9"/>
    <mergeCell ref="DF8:DF9"/>
    <mergeCell ref="CW8:CW9"/>
    <mergeCell ref="CX8:CX9"/>
    <mergeCell ref="CY8:CY9"/>
    <mergeCell ref="CZ8:CZ9"/>
    <mergeCell ref="CX1:DF4"/>
    <mergeCell ref="CX5:CZ5"/>
    <mergeCell ref="DB5:DB6"/>
    <mergeCell ref="DD5:DF5"/>
    <mergeCell ref="CW6:CY6"/>
    <mergeCell ref="DE6:DG6"/>
    <mergeCell ref="CY29:DA29"/>
    <mergeCell ref="CX72:DF75"/>
    <mergeCell ref="CX76:CZ76"/>
    <mergeCell ref="DB76:DB77"/>
    <mergeCell ref="DD76:DF76"/>
    <mergeCell ref="CW77:CY77"/>
    <mergeCell ref="DE77:DG77"/>
    <mergeCell ref="CX22:DE22"/>
    <mergeCell ref="CX23:CZ23"/>
    <mergeCell ref="CY25:CZ25"/>
    <mergeCell ref="CY27:DA27"/>
    <mergeCell ref="DD79:DD80"/>
    <mergeCell ref="DE79:DE80"/>
    <mergeCell ref="DF79:DF80"/>
    <mergeCell ref="DG79:DG80"/>
    <mergeCell ref="CY100:CZ100"/>
    <mergeCell ref="CY102:DA102"/>
    <mergeCell ref="CY104:DA104"/>
    <mergeCell ref="CW79:CW80"/>
    <mergeCell ref="CX79:CX80"/>
    <mergeCell ref="CY79:CY80"/>
    <mergeCell ref="CZ79:CZ80"/>
    <mergeCell ref="DA79:DC79"/>
    <mergeCell ref="CX95:DE95"/>
    <mergeCell ref="CX96:CZ96"/>
    <mergeCell ref="CY98:CZ98"/>
    <mergeCell ref="CY99:CZ99"/>
  </mergeCells>
  <printOptions/>
  <pageMargins left="0.12" right="0.29" top="0.12" bottom="0.12" header="0.12" footer="0.1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81"/>
  <sheetViews>
    <sheetView zoomScalePageLayoutView="0" workbookViewId="0" topLeftCell="A1">
      <selection activeCell="CB44" sqref="CB44"/>
    </sheetView>
  </sheetViews>
  <sheetFormatPr defaultColWidth="9.140625" defaultRowHeight="15"/>
  <cols>
    <col min="1" max="1" width="2.8515625" style="2" customWidth="1"/>
    <col min="2" max="2" width="18.8515625" style="2" customWidth="1"/>
    <col min="3" max="4" width="1.7109375" style="2" customWidth="1"/>
    <col min="5" max="6" width="1.7109375" style="2" hidden="1" customWidth="1"/>
    <col min="7" max="7" width="1.7109375" style="2" customWidth="1"/>
    <col min="8" max="8" width="1.7109375" style="2" hidden="1" customWidth="1"/>
    <col min="9" max="10" width="1.7109375" style="2" customWidth="1"/>
    <col min="11" max="12" width="1.7109375" style="2" hidden="1" customWidth="1"/>
    <col min="13" max="13" width="1.7109375" style="2" customWidth="1"/>
    <col min="14" max="14" width="1.7109375" style="2" hidden="1" customWidth="1"/>
    <col min="15" max="16" width="1.7109375" style="2" customWidth="1"/>
    <col min="17" max="18" width="1.7109375" style="2" hidden="1" customWidth="1"/>
    <col min="19" max="19" width="1.7109375" style="2" customWidth="1"/>
    <col min="20" max="20" width="1.7109375" style="2" hidden="1" customWidth="1"/>
    <col min="21" max="22" width="1.7109375" style="2" customWidth="1"/>
    <col min="23" max="24" width="1.7109375" style="2" hidden="1" customWidth="1"/>
    <col min="25" max="25" width="1.7109375" style="2" customWidth="1"/>
    <col min="26" max="26" width="1.7109375" style="2" hidden="1" customWidth="1"/>
    <col min="27" max="28" width="1.7109375" style="2" customWidth="1"/>
    <col min="29" max="30" width="1.7109375" style="2" hidden="1" customWidth="1"/>
    <col min="31" max="31" width="1.7109375" style="2" customWidth="1"/>
    <col min="32" max="32" width="1.7109375" style="2" hidden="1" customWidth="1"/>
    <col min="33" max="34" width="1.7109375" style="2" customWidth="1"/>
    <col min="35" max="36" width="1.7109375" style="2" hidden="1" customWidth="1"/>
    <col min="37" max="37" width="1.7109375" style="2" customWidth="1"/>
    <col min="38" max="38" width="1.7109375" style="2" hidden="1" customWidth="1"/>
    <col min="39" max="40" width="1.7109375" style="2" customWidth="1"/>
    <col min="41" max="42" width="1.7109375" style="2" hidden="1" customWidth="1"/>
    <col min="43" max="43" width="1.7109375" style="2" customWidth="1"/>
    <col min="44" max="44" width="1.7109375" style="2" hidden="1" customWidth="1"/>
    <col min="45" max="46" width="1.7109375" style="2" customWidth="1"/>
    <col min="47" max="48" width="1.7109375" style="2" hidden="1" customWidth="1"/>
    <col min="49" max="49" width="1.7109375" style="2" customWidth="1"/>
    <col min="50" max="50" width="1.7109375" style="2" hidden="1" customWidth="1"/>
    <col min="51" max="52" width="1.7109375" style="2" customWidth="1"/>
    <col min="53" max="54" width="1.7109375" style="2" hidden="1" customWidth="1"/>
    <col min="55" max="55" width="1.7109375" style="2" customWidth="1"/>
    <col min="56" max="56" width="1.7109375" style="2" hidden="1" customWidth="1"/>
    <col min="57" max="58" width="1.7109375" style="2" customWidth="1"/>
    <col min="59" max="59" width="1.7109375" style="2" hidden="1" customWidth="1"/>
    <col min="60" max="62" width="1.7109375" style="2" customWidth="1"/>
    <col min="63" max="63" width="1.7109375" style="2" hidden="1" customWidth="1"/>
    <col min="64" max="66" width="1.7109375" style="2" customWidth="1"/>
    <col min="67" max="68" width="1.7109375" style="2" hidden="1" customWidth="1"/>
    <col min="69" max="69" width="1.7109375" style="2" customWidth="1"/>
    <col min="70" max="70" width="2.421875" style="2" hidden="1" customWidth="1"/>
    <col min="71" max="71" width="5.8515625" style="2" customWidth="1"/>
    <col min="72" max="73" width="9.140625" style="2" customWidth="1"/>
    <col min="74" max="74" width="4.7109375" style="2" customWidth="1"/>
    <col min="75" max="75" width="19.140625" style="2" customWidth="1"/>
    <col min="76" max="76" width="31.140625" style="2" customWidth="1"/>
    <col min="77" max="77" width="27.7109375" style="2" customWidth="1"/>
    <col min="78" max="78" width="22.421875" style="2" customWidth="1"/>
    <col min="79" max="16384" width="9.140625" style="2" customWidth="1"/>
  </cols>
  <sheetData>
    <row r="1" spans="1:71" ht="18.75">
      <c r="A1" s="322" t="s">
        <v>18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</row>
    <row r="2" spans="1:77" ht="15" customHeight="1">
      <c r="A2" s="287" t="str">
        <f>Рабочая!A11</f>
        <v>Х Международный юношеский турнир по самбо "Победа"                                                                                                 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V2" s="225" t="s">
        <v>395</v>
      </c>
      <c r="BW2" s="225"/>
      <c r="BX2" s="225"/>
      <c r="BY2" s="225"/>
    </row>
    <row r="3" spans="1:77" ht="1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V3" s="225"/>
      <c r="BW3" s="225"/>
      <c r="BX3" s="225"/>
      <c r="BY3" s="225"/>
    </row>
    <row r="4" spans="1:77" ht="1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V4" s="225"/>
      <c r="BW4" s="225"/>
      <c r="BX4" s="225"/>
      <c r="BY4" s="225"/>
    </row>
    <row r="5" spans="1:77" ht="1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V5" s="225"/>
      <c r="BW5" s="225"/>
      <c r="BX5" s="225"/>
      <c r="BY5" s="225"/>
    </row>
    <row r="7" spans="2:76" ht="15.75">
      <c r="B7" s="395" t="str">
        <f>Рабочая!B24</f>
        <v>03-06.05.2010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1"/>
      <c r="V7" s="1"/>
      <c r="W7" s="1"/>
      <c r="X7" s="1"/>
      <c r="Y7" s="1"/>
      <c r="Z7" s="1"/>
      <c r="AA7" s="1"/>
      <c r="AB7" s="1"/>
      <c r="AC7" s="395" t="str">
        <f>Рабочая!E24</f>
        <v>УСЗК "Дружба"</v>
      </c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V7" s="45"/>
      <c r="BW7" s="45" t="str">
        <f>B7</f>
        <v>03-06.05.2010</v>
      </c>
      <c r="BX7" s="45" t="str">
        <f>AC7</f>
        <v>УСЗК "Дружба"</v>
      </c>
    </row>
    <row r="8" spans="74:76" ht="15.75" thickBot="1">
      <c r="BV8" s="224"/>
      <c r="BW8" s="224"/>
      <c r="BX8" s="224"/>
    </row>
    <row r="9" spans="1:71" ht="15.75" customHeight="1" thickBot="1">
      <c r="A9" s="252" t="s">
        <v>1</v>
      </c>
      <c r="B9" s="381" t="s">
        <v>7</v>
      </c>
      <c r="C9" s="384" t="s">
        <v>19</v>
      </c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6"/>
      <c r="BS9" s="255" t="s">
        <v>15</v>
      </c>
    </row>
    <row r="10" spans="1:76" ht="15.75" thickBot="1">
      <c r="A10" s="253"/>
      <c r="B10" s="382"/>
      <c r="C10" s="288">
        <f>'Протокол взвешивания'!B14</f>
        <v>40</v>
      </c>
      <c r="D10" s="289"/>
      <c r="E10" s="289"/>
      <c r="F10" s="289"/>
      <c r="G10" s="289"/>
      <c r="H10" s="290"/>
      <c r="I10" s="288">
        <v>42</v>
      </c>
      <c r="J10" s="289"/>
      <c r="K10" s="289"/>
      <c r="L10" s="289"/>
      <c r="M10" s="289"/>
      <c r="N10" s="290"/>
      <c r="O10" s="288">
        <v>45</v>
      </c>
      <c r="P10" s="289"/>
      <c r="Q10" s="289"/>
      <c r="R10" s="289"/>
      <c r="S10" s="289"/>
      <c r="T10" s="290"/>
      <c r="U10" s="288">
        <v>48</v>
      </c>
      <c r="V10" s="289"/>
      <c r="W10" s="289"/>
      <c r="X10" s="289"/>
      <c r="Y10" s="289"/>
      <c r="Z10" s="290"/>
      <c r="AA10" s="288">
        <v>51</v>
      </c>
      <c r="AB10" s="289"/>
      <c r="AC10" s="289"/>
      <c r="AD10" s="289"/>
      <c r="AE10" s="289"/>
      <c r="AF10" s="290"/>
      <c r="AG10" s="288">
        <v>55</v>
      </c>
      <c r="AH10" s="289"/>
      <c r="AI10" s="289"/>
      <c r="AJ10" s="289"/>
      <c r="AK10" s="289"/>
      <c r="AL10" s="290"/>
      <c r="AM10" s="288">
        <v>59</v>
      </c>
      <c r="AN10" s="289"/>
      <c r="AO10" s="289"/>
      <c r="AP10" s="289"/>
      <c r="AQ10" s="289"/>
      <c r="AR10" s="290"/>
      <c r="AS10" s="288">
        <v>63</v>
      </c>
      <c r="AT10" s="289"/>
      <c r="AU10" s="289"/>
      <c r="AV10" s="289"/>
      <c r="AW10" s="289"/>
      <c r="AX10" s="290"/>
      <c r="AY10" s="288">
        <v>68</v>
      </c>
      <c r="AZ10" s="289"/>
      <c r="BA10" s="289"/>
      <c r="BB10" s="289"/>
      <c r="BC10" s="289"/>
      <c r="BD10" s="290"/>
      <c r="BE10" s="288">
        <v>73</v>
      </c>
      <c r="BF10" s="289"/>
      <c r="BG10" s="289"/>
      <c r="BH10" s="290"/>
      <c r="BI10" s="288">
        <v>78</v>
      </c>
      <c r="BJ10" s="289"/>
      <c r="BK10" s="289"/>
      <c r="BL10" s="290"/>
      <c r="BM10" s="288" t="s">
        <v>117</v>
      </c>
      <c r="BN10" s="289"/>
      <c r="BO10" s="289"/>
      <c r="BP10" s="289"/>
      <c r="BQ10" s="289"/>
      <c r="BR10" s="290"/>
      <c r="BS10" s="256"/>
      <c r="BV10" s="223" t="s">
        <v>396</v>
      </c>
      <c r="BW10" s="223"/>
      <c r="BX10" s="223"/>
    </row>
    <row r="11" spans="1:76" ht="28.5" customHeight="1" thickBot="1">
      <c r="A11" s="254"/>
      <c r="B11" s="383"/>
      <c r="C11" s="165" t="s">
        <v>16</v>
      </c>
      <c r="D11" s="166">
        <v>1</v>
      </c>
      <c r="E11" s="166">
        <v>2</v>
      </c>
      <c r="F11" s="167">
        <v>3</v>
      </c>
      <c r="G11" s="168" t="s">
        <v>17</v>
      </c>
      <c r="H11" s="168" t="s">
        <v>91</v>
      </c>
      <c r="I11" s="165" t="s">
        <v>16</v>
      </c>
      <c r="J11" s="166">
        <v>1</v>
      </c>
      <c r="K11" s="166">
        <v>2</v>
      </c>
      <c r="L11" s="167">
        <v>3</v>
      </c>
      <c r="M11" s="168" t="s">
        <v>17</v>
      </c>
      <c r="N11" s="168" t="s">
        <v>91</v>
      </c>
      <c r="O11" s="165" t="s">
        <v>16</v>
      </c>
      <c r="P11" s="166">
        <v>1</v>
      </c>
      <c r="Q11" s="166">
        <v>2</v>
      </c>
      <c r="R11" s="167">
        <v>3</v>
      </c>
      <c r="S11" s="168" t="s">
        <v>17</v>
      </c>
      <c r="T11" s="168" t="s">
        <v>91</v>
      </c>
      <c r="U11" s="165" t="s">
        <v>16</v>
      </c>
      <c r="V11" s="166">
        <v>1</v>
      </c>
      <c r="W11" s="166">
        <v>2</v>
      </c>
      <c r="X11" s="167">
        <v>3</v>
      </c>
      <c r="Y11" s="168" t="s">
        <v>17</v>
      </c>
      <c r="Z11" s="168" t="s">
        <v>91</v>
      </c>
      <c r="AA11" s="165" t="s">
        <v>16</v>
      </c>
      <c r="AB11" s="166">
        <v>1</v>
      </c>
      <c r="AC11" s="166">
        <v>2</v>
      </c>
      <c r="AD11" s="167">
        <v>3</v>
      </c>
      <c r="AE11" s="168" t="s">
        <v>17</v>
      </c>
      <c r="AF11" s="168" t="s">
        <v>91</v>
      </c>
      <c r="AG11" s="165" t="s">
        <v>16</v>
      </c>
      <c r="AH11" s="166">
        <v>1</v>
      </c>
      <c r="AI11" s="166">
        <v>2</v>
      </c>
      <c r="AJ11" s="167">
        <v>3</v>
      </c>
      <c r="AK11" s="168" t="s">
        <v>17</v>
      </c>
      <c r="AL11" s="168" t="s">
        <v>91</v>
      </c>
      <c r="AM11" s="165" t="s">
        <v>16</v>
      </c>
      <c r="AN11" s="166">
        <v>1</v>
      </c>
      <c r="AO11" s="166">
        <v>2</v>
      </c>
      <c r="AP11" s="167">
        <v>3</v>
      </c>
      <c r="AQ11" s="168" t="s">
        <v>17</v>
      </c>
      <c r="AR11" s="168" t="s">
        <v>91</v>
      </c>
      <c r="AS11" s="165" t="s">
        <v>16</v>
      </c>
      <c r="AT11" s="166">
        <v>1</v>
      </c>
      <c r="AU11" s="166">
        <v>2</v>
      </c>
      <c r="AV11" s="167">
        <v>3</v>
      </c>
      <c r="AW11" s="168" t="s">
        <v>17</v>
      </c>
      <c r="AX11" s="168" t="s">
        <v>91</v>
      </c>
      <c r="AY11" s="165" t="s">
        <v>16</v>
      </c>
      <c r="AZ11" s="166">
        <v>1</v>
      </c>
      <c r="BA11" s="166">
        <v>2</v>
      </c>
      <c r="BB11" s="167">
        <v>3</v>
      </c>
      <c r="BC11" s="168" t="s">
        <v>17</v>
      </c>
      <c r="BD11" s="168" t="s">
        <v>91</v>
      </c>
      <c r="BE11" s="165" t="s">
        <v>16</v>
      </c>
      <c r="BF11" s="166">
        <v>1</v>
      </c>
      <c r="BG11" s="166">
        <v>2</v>
      </c>
      <c r="BH11" s="168" t="s">
        <v>17</v>
      </c>
      <c r="BI11" s="165" t="s">
        <v>16</v>
      </c>
      <c r="BJ11" s="166">
        <v>1</v>
      </c>
      <c r="BK11" s="166">
        <v>2</v>
      </c>
      <c r="BL11" s="168" t="s">
        <v>17</v>
      </c>
      <c r="BM11" s="165" t="s">
        <v>16</v>
      </c>
      <c r="BN11" s="166">
        <v>1</v>
      </c>
      <c r="BO11" s="166">
        <v>2</v>
      </c>
      <c r="BP11" s="167">
        <v>3</v>
      </c>
      <c r="BQ11" s="168" t="s">
        <v>17</v>
      </c>
      <c r="BR11" s="168" t="s">
        <v>91</v>
      </c>
      <c r="BS11" s="257"/>
      <c r="BV11" s="291" t="s">
        <v>1</v>
      </c>
      <c r="BW11" s="291" t="s">
        <v>7</v>
      </c>
      <c r="BX11" s="291" t="s">
        <v>385</v>
      </c>
    </row>
    <row r="12" spans="1:77" ht="15.75" thickBot="1">
      <c r="A12" s="39">
        <v>1</v>
      </c>
      <c r="B12" s="36" t="s">
        <v>109</v>
      </c>
      <c r="C12" s="169"/>
      <c r="D12" s="169">
        <v>1</v>
      </c>
      <c r="E12" s="169"/>
      <c r="F12" s="169"/>
      <c r="G12" s="169"/>
      <c r="H12" s="169"/>
      <c r="I12" s="169"/>
      <c r="J12" s="169">
        <v>1</v>
      </c>
      <c r="K12" s="169"/>
      <c r="L12" s="169"/>
      <c r="M12" s="169"/>
      <c r="N12" s="169"/>
      <c r="O12" s="169"/>
      <c r="P12" s="169">
        <v>1</v>
      </c>
      <c r="Q12" s="169"/>
      <c r="R12" s="169"/>
      <c r="S12" s="169"/>
      <c r="T12" s="169"/>
      <c r="U12" s="169"/>
      <c r="V12" s="169">
        <v>1</v>
      </c>
      <c r="W12" s="169"/>
      <c r="X12" s="169"/>
      <c r="Y12" s="169"/>
      <c r="Z12" s="169"/>
      <c r="AA12" s="169"/>
      <c r="AB12" s="169">
        <v>1</v>
      </c>
      <c r="AC12" s="169"/>
      <c r="AD12" s="169"/>
      <c r="AE12" s="169"/>
      <c r="AF12" s="169"/>
      <c r="AG12" s="169"/>
      <c r="AH12" s="169">
        <v>1</v>
      </c>
      <c r="AI12" s="169"/>
      <c r="AJ12" s="169"/>
      <c r="AK12" s="169"/>
      <c r="AL12" s="169"/>
      <c r="AM12" s="169">
        <v>1</v>
      </c>
      <c r="AN12" s="169"/>
      <c r="AO12" s="169"/>
      <c r="AP12" s="169"/>
      <c r="AQ12" s="169"/>
      <c r="AR12" s="169"/>
      <c r="AS12" s="169">
        <v>1</v>
      </c>
      <c r="AT12" s="169"/>
      <c r="AU12" s="169"/>
      <c r="AV12" s="169"/>
      <c r="AW12" s="169"/>
      <c r="AX12" s="169"/>
      <c r="AY12" s="169">
        <v>1</v>
      </c>
      <c r="AZ12" s="169"/>
      <c r="BA12" s="169"/>
      <c r="BB12" s="169"/>
      <c r="BC12" s="169"/>
      <c r="BD12" s="169"/>
      <c r="BE12" s="169"/>
      <c r="BF12" s="169">
        <v>1</v>
      </c>
      <c r="BG12" s="169"/>
      <c r="BH12" s="169"/>
      <c r="BI12" s="169">
        <v>1</v>
      </c>
      <c r="BJ12" s="169"/>
      <c r="BK12" s="169"/>
      <c r="BL12" s="169"/>
      <c r="BM12" s="169"/>
      <c r="BN12" s="169">
        <v>1</v>
      </c>
      <c r="BO12" s="169"/>
      <c r="BP12" s="169"/>
      <c r="BQ12" s="169"/>
      <c r="BR12" s="170"/>
      <c r="BS12" s="171">
        <f aca="true" t="shared" si="0" ref="BS12:BS18">SUM(C12:BR12)</f>
        <v>12</v>
      </c>
      <c r="BV12" s="291">
        <v>1</v>
      </c>
      <c r="BW12" s="291" t="s">
        <v>109</v>
      </c>
      <c r="BX12" s="388" t="s">
        <v>388</v>
      </c>
      <c r="BY12" s="387"/>
    </row>
    <row r="13" spans="1:77" ht="15.75" thickBot="1">
      <c r="A13" s="40">
        <v>2</v>
      </c>
      <c r="B13" s="37" t="s">
        <v>114</v>
      </c>
      <c r="C13" s="169"/>
      <c r="D13" s="169">
        <v>1</v>
      </c>
      <c r="E13" s="169"/>
      <c r="F13" s="169"/>
      <c r="G13" s="169"/>
      <c r="H13" s="169"/>
      <c r="I13" s="169"/>
      <c r="J13" s="169">
        <v>1</v>
      </c>
      <c r="K13" s="169"/>
      <c r="L13" s="169"/>
      <c r="M13" s="169"/>
      <c r="N13" s="169"/>
      <c r="O13" s="169"/>
      <c r="P13" s="169">
        <v>1</v>
      </c>
      <c r="Q13" s="169"/>
      <c r="R13" s="169"/>
      <c r="S13" s="169"/>
      <c r="T13" s="169"/>
      <c r="U13" s="169"/>
      <c r="V13" s="169">
        <v>1</v>
      </c>
      <c r="W13" s="169"/>
      <c r="X13" s="169"/>
      <c r="Y13" s="169"/>
      <c r="Z13" s="169"/>
      <c r="AA13" s="169"/>
      <c r="AB13" s="169">
        <v>1</v>
      </c>
      <c r="AC13" s="169"/>
      <c r="AD13" s="169"/>
      <c r="AE13" s="169"/>
      <c r="AF13" s="169"/>
      <c r="AG13" s="169"/>
      <c r="AH13" s="169">
        <v>1</v>
      </c>
      <c r="AI13" s="169"/>
      <c r="AJ13" s="169"/>
      <c r="AK13" s="169"/>
      <c r="AL13" s="169"/>
      <c r="AM13" s="169"/>
      <c r="AN13" s="169">
        <v>1</v>
      </c>
      <c r="AO13" s="169"/>
      <c r="AP13" s="169"/>
      <c r="AQ13" s="169"/>
      <c r="AR13" s="169"/>
      <c r="AS13" s="169"/>
      <c r="AT13" s="169">
        <v>1</v>
      </c>
      <c r="AU13" s="169"/>
      <c r="AV13" s="169"/>
      <c r="AW13" s="169"/>
      <c r="AX13" s="169"/>
      <c r="AY13" s="169"/>
      <c r="AZ13" s="169">
        <v>1</v>
      </c>
      <c r="BA13" s="169"/>
      <c r="BB13" s="169"/>
      <c r="BC13" s="169"/>
      <c r="BD13" s="169"/>
      <c r="BE13" s="169"/>
      <c r="BF13" s="169">
        <v>1</v>
      </c>
      <c r="BG13" s="169"/>
      <c r="BH13" s="169"/>
      <c r="BI13" s="169"/>
      <c r="BJ13" s="169">
        <v>1</v>
      </c>
      <c r="BK13" s="169"/>
      <c r="BL13" s="169"/>
      <c r="BM13" s="169"/>
      <c r="BN13" s="169">
        <v>1</v>
      </c>
      <c r="BO13" s="169"/>
      <c r="BP13" s="169"/>
      <c r="BQ13" s="169"/>
      <c r="BR13" s="170"/>
      <c r="BS13" s="171">
        <f t="shared" si="0"/>
        <v>12</v>
      </c>
      <c r="BV13" s="291">
        <v>2</v>
      </c>
      <c r="BW13" s="291" t="s">
        <v>114</v>
      </c>
      <c r="BX13" s="388" t="s">
        <v>390</v>
      </c>
      <c r="BY13" s="387"/>
    </row>
    <row r="14" spans="1:77" ht="15.75" thickBot="1">
      <c r="A14" s="40">
        <v>3</v>
      </c>
      <c r="B14" s="37" t="s">
        <v>112</v>
      </c>
      <c r="C14" s="169"/>
      <c r="D14" s="169"/>
      <c r="E14" s="169"/>
      <c r="F14" s="169"/>
      <c r="G14" s="169">
        <v>1</v>
      </c>
      <c r="H14" s="169"/>
      <c r="I14" s="169"/>
      <c r="J14" s="169"/>
      <c r="K14" s="169"/>
      <c r="L14" s="169"/>
      <c r="M14" s="169">
        <v>1</v>
      </c>
      <c r="N14" s="169"/>
      <c r="O14" s="169"/>
      <c r="P14" s="169"/>
      <c r="Q14" s="169"/>
      <c r="R14" s="169"/>
      <c r="S14" s="169">
        <v>1</v>
      </c>
      <c r="T14" s="169"/>
      <c r="U14" s="169"/>
      <c r="V14" s="169"/>
      <c r="W14" s="169"/>
      <c r="X14" s="169"/>
      <c r="Y14" s="169">
        <v>1</v>
      </c>
      <c r="Z14" s="169"/>
      <c r="AA14" s="169"/>
      <c r="AB14" s="169"/>
      <c r="AC14" s="169"/>
      <c r="AD14" s="169"/>
      <c r="AE14" s="169">
        <v>1</v>
      </c>
      <c r="AF14" s="169"/>
      <c r="AG14" s="169"/>
      <c r="AH14" s="169"/>
      <c r="AI14" s="169"/>
      <c r="AJ14" s="169"/>
      <c r="AK14" s="169">
        <v>1</v>
      </c>
      <c r="AL14" s="169"/>
      <c r="AM14" s="169"/>
      <c r="AN14" s="169"/>
      <c r="AO14" s="169"/>
      <c r="AP14" s="169"/>
      <c r="AQ14" s="169">
        <v>1</v>
      </c>
      <c r="AR14" s="169"/>
      <c r="AS14" s="169"/>
      <c r="AT14" s="169"/>
      <c r="AU14" s="169"/>
      <c r="AV14" s="169"/>
      <c r="AW14" s="169">
        <v>1</v>
      </c>
      <c r="AX14" s="169"/>
      <c r="AY14" s="169"/>
      <c r="AZ14" s="169"/>
      <c r="BA14" s="169"/>
      <c r="BB14" s="169"/>
      <c r="BC14" s="169">
        <v>1</v>
      </c>
      <c r="BD14" s="169"/>
      <c r="BE14" s="169"/>
      <c r="BF14" s="169"/>
      <c r="BG14" s="169"/>
      <c r="BH14" s="169">
        <v>1</v>
      </c>
      <c r="BI14" s="169"/>
      <c r="BJ14" s="169"/>
      <c r="BK14" s="169"/>
      <c r="BL14" s="169">
        <v>1</v>
      </c>
      <c r="BM14" s="169"/>
      <c r="BN14" s="169"/>
      <c r="BO14" s="169"/>
      <c r="BP14" s="169"/>
      <c r="BQ14" s="169">
        <v>1</v>
      </c>
      <c r="BR14" s="170"/>
      <c r="BS14" s="171">
        <f t="shared" si="0"/>
        <v>12</v>
      </c>
      <c r="BV14" s="291">
        <v>3</v>
      </c>
      <c r="BW14" s="291" t="s">
        <v>112</v>
      </c>
      <c r="BX14" s="388" t="s">
        <v>391</v>
      </c>
      <c r="BY14" s="387"/>
    </row>
    <row r="15" spans="1:77" ht="15.75" customHeight="1" thickBot="1">
      <c r="A15" s="40">
        <v>4</v>
      </c>
      <c r="B15" s="37" t="s">
        <v>110</v>
      </c>
      <c r="C15" s="169"/>
      <c r="D15" s="169">
        <v>1</v>
      </c>
      <c r="E15" s="169"/>
      <c r="F15" s="169"/>
      <c r="G15" s="169"/>
      <c r="H15" s="169"/>
      <c r="I15" s="169"/>
      <c r="J15" s="169">
        <v>1</v>
      </c>
      <c r="K15" s="169"/>
      <c r="L15" s="169"/>
      <c r="M15" s="169"/>
      <c r="N15" s="169"/>
      <c r="O15" s="169"/>
      <c r="P15" s="169">
        <v>1</v>
      </c>
      <c r="Q15" s="169"/>
      <c r="R15" s="169"/>
      <c r="S15" s="169"/>
      <c r="T15" s="169"/>
      <c r="U15" s="169"/>
      <c r="V15" s="169">
        <v>1</v>
      </c>
      <c r="W15" s="169"/>
      <c r="X15" s="169"/>
      <c r="Y15" s="169"/>
      <c r="Z15" s="169"/>
      <c r="AA15" s="169"/>
      <c r="AB15" s="169">
        <v>1</v>
      </c>
      <c r="AC15" s="169"/>
      <c r="AD15" s="169"/>
      <c r="AE15" s="169"/>
      <c r="AF15" s="169"/>
      <c r="AG15" s="169"/>
      <c r="AH15" s="169">
        <v>1</v>
      </c>
      <c r="AI15" s="169"/>
      <c r="AJ15" s="169"/>
      <c r="AK15" s="169"/>
      <c r="AL15" s="169"/>
      <c r="AM15" s="169"/>
      <c r="AN15" s="169">
        <v>1</v>
      </c>
      <c r="AO15" s="169"/>
      <c r="AP15" s="169"/>
      <c r="AQ15" s="169"/>
      <c r="AR15" s="169"/>
      <c r="AS15" s="169">
        <v>1</v>
      </c>
      <c r="AT15" s="169"/>
      <c r="AU15" s="169"/>
      <c r="AV15" s="169"/>
      <c r="AW15" s="169"/>
      <c r="AX15" s="169"/>
      <c r="AY15" s="169"/>
      <c r="AZ15" s="169">
        <v>1</v>
      </c>
      <c r="BA15" s="169"/>
      <c r="BB15" s="169"/>
      <c r="BC15" s="169"/>
      <c r="BD15" s="169"/>
      <c r="BE15" s="169"/>
      <c r="BF15" s="169">
        <v>1</v>
      </c>
      <c r="BG15" s="169"/>
      <c r="BH15" s="169"/>
      <c r="BI15" s="169">
        <v>1</v>
      </c>
      <c r="BJ15" s="169"/>
      <c r="BK15" s="169"/>
      <c r="BL15" s="169"/>
      <c r="BM15" s="169"/>
      <c r="BN15" s="169">
        <v>1</v>
      </c>
      <c r="BO15" s="169"/>
      <c r="BP15" s="169"/>
      <c r="BQ15" s="169"/>
      <c r="BR15" s="170"/>
      <c r="BS15" s="171">
        <f t="shared" si="0"/>
        <v>12</v>
      </c>
      <c r="BV15" s="291">
        <v>4</v>
      </c>
      <c r="BW15" s="291" t="s">
        <v>110</v>
      </c>
      <c r="BX15" s="388" t="s">
        <v>160</v>
      </c>
      <c r="BY15" s="387"/>
    </row>
    <row r="16" spans="1:77" ht="15.75" customHeight="1" thickBot="1">
      <c r="A16" s="40">
        <v>5</v>
      </c>
      <c r="B16" s="37" t="s">
        <v>113</v>
      </c>
      <c r="C16" s="169"/>
      <c r="D16" s="169">
        <v>1</v>
      </c>
      <c r="E16" s="169"/>
      <c r="F16" s="169"/>
      <c r="G16" s="169"/>
      <c r="H16" s="169"/>
      <c r="I16" s="169"/>
      <c r="J16" s="169">
        <v>1</v>
      </c>
      <c r="K16" s="169"/>
      <c r="L16" s="169"/>
      <c r="M16" s="169"/>
      <c r="N16" s="169"/>
      <c r="O16" s="169"/>
      <c r="P16" s="169">
        <v>1</v>
      </c>
      <c r="Q16" s="169"/>
      <c r="R16" s="169"/>
      <c r="S16" s="169"/>
      <c r="T16" s="169"/>
      <c r="U16" s="169">
        <v>1</v>
      </c>
      <c r="V16" s="169"/>
      <c r="W16" s="169"/>
      <c r="X16" s="169"/>
      <c r="Y16" s="169"/>
      <c r="Z16" s="169"/>
      <c r="AA16" s="169"/>
      <c r="AB16" s="169">
        <v>1</v>
      </c>
      <c r="AC16" s="169"/>
      <c r="AD16" s="169"/>
      <c r="AE16" s="169"/>
      <c r="AF16" s="169"/>
      <c r="AG16" s="169"/>
      <c r="AH16" s="169">
        <v>1</v>
      </c>
      <c r="AI16" s="169"/>
      <c r="AJ16" s="169"/>
      <c r="AK16" s="169"/>
      <c r="AL16" s="169"/>
      <c r="AM16" s="169">
        <v>1</v>
      </c>
      <c r="AN16" s="169"/>
      <c r="AO16" s="169"/>
      <c r="AP16" s="169"/>
      <c r="AQ16" s="169"/>
      <c r="AR16" s="169"/>
      <c r="AS16" s="169">
        <v>1</v>
      </c>
      <c r="AT16" s="169"/>
      <c r="AU16" s="169"/>
      <c r="AV16" s="169"/>
      <c r="AW16" s="169"/>
      <c r="AX16" s="169"/>
      <c r="AY16" s="169"/>
      <c r="AZ16" s="169">
        <v>1</v>
      </c>
      <c r="BA16" s="169"/>
      <c r="BB16" s="169"/>
      <c r="BC16" s="169"/>
      <c r="BD16" s="169"/>
      <c r="BE16" s="169"/>
      <c r="BF16" s="169">
        <v>1</v>
      </c>
      <c r="BG16" s="169"/>
      <c r="BH16" s="169"/>
      <c r="BI16" s="169"/>
      <c r="BJ16" s="169">
        <v>1</v>
      </c>
      <c r="BK16" s="169"/>
      <c r="BL16" s="169"/>
      <c r="BM16" s="169"/>
      <c r="BN16" s="169">
        <v>1</v>
      </c>
      <c r="BO16" s="169"/>
      <c r="BP16" s="169"/>
      <c r="BQ16" s="169"/>
      <c r="BR16" s="170"/>
      <c r="BS16" s="171">
        <f t="shared" si="0"/>
        <v>12</v>
      </c>
      <c r="BV16" s="291">
        <v>5</v>
      </c>
      <c r="BW16" s="291" t="s">
        <v>113</v>
      </c>
      <c r="BX16" s="388" t="s">
        <v>392</v>
      </c>
      <c r="BY16" s="387"/>
    </row>
    <row r="17" spans="1:77" ht="15.75" customHeight="1" thickBot="1">
      <c r="A17" s="40">
        <v>6</v>
      </c>
      <c r="B17" s="37" t="s">
        <v>116</v>
      </c>
      <c r="C17" s="169"/>
      <c r="D17" s="169">
        <v>1</v>
      </c>
      <c r="E17" s="169"/>
      <c r="F17" s="169"/>
      <c r="G17" s="169"/>
      <c r="H17" s="169"/>
      <c r="I17" s="169"/>
      <c r="J17" s="169">
        <v>1</v>
      </c>
      <c r="K17" s="169"/>
      <c r="L17" s="169"/>
      <c r="M17" s="169"/>
      <c r="N17" s="169"/>
      <c r="O17" s="169"/>
      <c r="P17" s="169">
        <v>1</v>
      </c>
      <c r="Q17" s="169"/>
      <c r="R17" s="169"/>
      <c r="S17" s="169"/>
      <c r="T17" s="169"/>
      <c r="U17" s="169"/>
      <c r="V17" s="169">
        <v>1</v>
      </c>
      <c r="W17" s="169"/>
      <c r="X17" s="169"/>
      <c r="Y17" s="169"/>
      <c r="Z17" s="169"/>
      <c r="AA17" s="169"/>
      <c r="AB17" s="169">
        <v>1</v>
      </c>
      <c r="AC17" s="169"/>
      <c r="AD17" s="169"/>
      <c r="AE17" s="169"/>
      <c r="AF17" s="169"/>
      <c r="AG17" s="169"/>
      <c r="AH17" s="169">
        <v>1</v>
      </c>
      <c r="AI17" s="169"/>
      <c r="AJ17" s="169"/>
      <c r="AK17" s="169"/>
      <c r="AL17" s="169"/>
      <c r="AM17" s="169"/>
      <c r="AN17" s="169">
        <v>1</v>
      </c>
      <c r="AO17" s="169"/>
      <c r="AP17" s="169"/>
      <c r="AQ17" s="169"/>
      <c r="AR17" s="169"/>
      <c r="AS17" s="169"/>
      <c r="AT17" s="169">
        <v>1</v>
      </c>
      <c r="AU17" s="169"/>
      <c r="AV17" s="169"/>
      <c r="AW17" s="169"/>
      <c r="AX17" s="169"/>
      <c r="AY17" s="169"/>
      <c r="AZ17" s="169">
        <v>1</v>
      </c>
      <c r="BA17" s="169"/>
      <c r="BB17" s="169"/>
      <c r="BC17" s="169"/>
      <c r="BD17" s="169"/>
      <c r="BE17" s="169"/>
      <c r="BF17" s="169">
        <v>1</v>
      </c>
      <c r="BG17" s="169"/>
      <c r="BH17" s="169"/>
      <c r="BI17" s="169"/>
      <c r="BJ17" s="169">
        <v>1</v>
      </c>
      <c r="BK17" s="169"/>
      <c r="BL17" s="169"/>
      <c r="BM17" s="169"/>
      <c r="BN17" s="169">
        <v>1</v>
      </c>
      <c r="BO17" s="169"/>
      <c r="BP17" s="169"/>
      <c r="BQ17" s="169"/>
      <c r="BR17" s="170"/>
      <c r="BS17" s="171">
        <f t="shared" si="0"/>
        <v>12</v>
      </c>
      <c r="BV17" s="291">
        <v>6</v>
      </c>
      <c r="BW17" s="291" t="s">
        <v>116</v>
      </c>
      <c r="BX17" s="388" t="s">
        <v>386</v>
      </c>
      <c r="BY17" s="387"/>
    </row>
    <row r="18" spans="1:77" ht="15.75" customHeight="1" thickBot="1">
      <c r="A18" s="40">
        <v>7</v>
      </c>
      <c r="B18" s="37" t="s">
        <v>115</v>
      </c>
      <c r="C18" s="169"/>
      <c r="D18" s="169">
        <v>1</v>
      </c>
      <c r="E18" s="169"/>
      <c r="F18" s="169"/>
      <c r="G18" s="169"/>
      <c r="H18" s="169"/>
      <c r="I18" s="169"/>
      <c r="J18" s="169">
        <v>1</v>
      </c>
      <c r="K18" s="169"/>
      <c r="L18" s="169"/>
      <c r="M18" s="169"/>
      <c r="N18" s="169"/>
      <c r="O18" s="169"/>
      <c r="P18" s="169">
        <v>1</v>
      </c>
      <c r="Q18" s="169"/>
      <c r="R18" s="169"/>
      <c r="S18" s="169"/>
      <c r="T18" s="169"/>
      <c r="U18" s="169"/>
      <c r="V18" s="169">
        <v>1</v>
      </c>
      <c r="W18" s="169"/>
      <c r="X18" s="169"/>
      <c r="Y18" s="169"/>
      <c r="Z18" s="169"/>
      <c r="AA18" s="169"/>
      <c r="AB18" s="169">
        <v>1</v>
      </c>
      <c r="AC18" s="169"/>
      <c r="AD18" s="169"/>
      <c r="AE18" s="169"/>
      <c r="AF18" s="169"/>
      <c r="AG18" s="169"/>
      <c r="AH18" s="169">
        <v>1</v>
      </c>
      <c r="AI18" s="169"/>
      <c r="AJ18" s="169"/>
      <c r="AK18" s="169"/>
      <c r="AL18" s="169"/>
      <c r="AM18" s="169"/>
      <c r="AN18" s="169">
        <v>1</v>
      </c>
      <c r="AO18" s="169"/>
      <c r="AP18" s="169"/>
      <c r="AQ18" s="169"/>
      <c r="AR18" s="169"/>
      <c r="AS18" s="169"/>
      <c r="AT18" s="169">
        <v>1</v>
      </c>
      <c r="AU18" s="169"/>
      <c r="AV18" s="169"/>
      <c r="AW18" s="169"/>
      <c r="AX18" s="169"/>
      <c r="AY18" s="169"/>
      <c r="AZ18" s="169">
        <v>1</v>
      </c>
      <c r="BA18" s="169"/>
      <c r="BB18" s="169"/>
      <c r="BC18" s="169"/>
      <c r="BD18" s="169"/>
      <c r="BE18" s="169"/>
      <c r="BF18" s="169">
        <v>1</v>
      </c>
      <c r="BG18" s="169"/>
      <c r="BH18" s="169"/>
      <c r="BI18" s="169"/>
      <c r="BJ18" s="169">
        <v>1</v>
      </c>
      <c r="BK18" s="169"/>
      <c r="BL18" s="169"/>
      <c r="BM18" s="169"/>
      <c r="BN18" s="169">
        <v>1</v>
      </c>
      <c r="BO18" s="169"/>
      <c r="BP18" s="169"/>
      <c r="BQ18" s="169"/>
      <c r="BR18" s="170"/>
      <c r="BS18" s="171">
        <f t="shared" si="0"/>
        <v>12</v>
      </c>
      <c r="BV18" s="291">
        <v>7</v>
      </c>
      <c r="BW18" s="291" t="s">
        <v>115</v>
      </c>
      <c r="BX18" s="388" t="s">
        <v>389</v>
      </c>
      <c r="BY18" s="387"/>
    </row>
    <row r="19" spans="1:77" ht="15.75" customHeight="1" hidden="1" thickBot="1">
      <c r="A19" s="40"/>
      <c r="B19" s="37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70"/>
      <c r="BS19" s="171"/>
      <c r="BV19" s="291"/>
      <c r="BW19" s="291"/>
      <c r="BX19" s="388"/>
      <c r="BY19" s="387"/>
    </row>
    <row r="20" spans="1:77" ht="15.75" customHeight="1" thickBot="1">
      <c r="A20" s="245">
        <v>8</v>
      </c>
      <c r="B20" s="38" t="s">
        <v>111</v>
      </c>
      <c r="C20" s="169"/>
      <c r="D20" s="169">
        <v>1</v>
      </c>
      <c r="E20" s="169"/>
      <c r="F20" s="169"/>
      <c r="G20" s="169"/>
      <c r="H20" s="169"/>
      <c r="I20" s="169"/>
      <c r="J20" s="169">
        <v>1</v>
      </c>
      <c r="K20" s="169"/>
      <c r="L20" s="169"/>
      <c r="M20" s="169"/>
      <c r="N20" s="169"/>
      <c r="O20" s="169"/>
      <c r="P20" s="169">
        <v>1</v>
      </c>
      <c r="Q20" s="169"/>
      <c r="R20" s="169"/>
      <c r="S20" s="169"/>
      <c r="T20" s="169"/>
      <c r="U20" s="169"/>
      <c r="V20" s="169">
        <v>1</v>
      </c>
      <c r="W20" s="169"/>
      <c r="X20" s="169"/>
      <c r="Y20" s="169"/>
      <c r="Z20" s="169"/>
      <c r="AA20" s="169"/>
      <c r="AB20" s="169">
        <v>1</v>
      </c>
      <c r="AC20" s="169"/>
      <c r="AD20" s="169"/>
      <c r="AE20" s="169"/>
      <c r="AF20" s="169"/>
      <c r="AG20" s="169"/>
      <c r="AH20" s="169">
        <v>1</v>
      </c>
      <c r="AI20" s="169"/>
      <c r="AJ20" s="169"/>
      <c r="AK20" s="169"/>
      <c r="AL20" s="169"/>
      <c r="AM20" s="169"/>
      <c r="AN20" s="169">
        <v>1</v>
      </c>
      <c r="AO20" s="169"/>
      <c r="AP20" s="169"/>
      <c r="AQ20" s="169"/>
      <c r="AR20" s="169"/>
      <c r="AS20" s="169"/>
      <c r="AT20" s="169">
        <v>1</v>
      </c>
      <c r="AU20" s="169"/>
      <c r="AV20" s="169"/>
      <c r="AW20" s="169"/>
      <c r="AX20" s="169"/>
      <c r="AY20" s="169"/>
      <c r="AZ20" s="169">
        <v>1</v>
      </c>
      <c r="BA20" s="169"/>
      <c r="BB20" s="169"/>
      <c r="BC20" s="169"/>
      <c r="BD20" s="169"/>
      <c r="BE20" s="169"/>
      <c r="BF20" s="169">
        <v>1</v>
      </c>
      <c r="BG20" s="169"/>
      <c r="BH20" s="169"/>
      <c r="BI20" s="169"/>
      <c r="BJ20" s="169">
        <v>1</v>
      </c>
      <c r="BK20" s="169"/>
      <c r="BL20" s="169"/>
      <c r="BM20" s="169"/>
      <c r="BN20" s="169">
        <v>1</v>
      </c>
      <c r="BO20" s="169"/>
      <c r="BP20" s="169"/>
      <c r="BQ20" s="169"/>
      <c r="BR20" s="170"/>
      <c r="BS20" s="171">
        <f>SUM(C20:BR20)</f>
        <v>12</v>
      </c>
      <c r="BV20" s="291">
        <v>8</v>
      </c>
      <c r="BW20" s="291" t="s">
        <v>111</v>
      </c>
      <c r="BX20" s="388" t="s">
        <v>387</v>
      </c>
      <c r="BY20" s="387"/>
    </row>
    <row r="21" spans="3:71" ht="15.75" customHeight="1" thickBot="1">
      <c r="C21" s="172">
        <f>C19+C18+C17+C16+C15+C14+C13+C12</f>
        <v>0</v>
      </c>
      <c r="D21" s="173">
        <f>D12+D13+D14+D15+D16+D17+D18+D20</f>
        <v>7</v>
      </c>
      <c r="E21" s="173">
        <f>E12+E13+E14+E15+E16+E17+E18+E19</f>
        <v>0</v>
      </c>
      <c r="F21" s="173">
        <f>F12+F13+F14+F15+F16+F17+F18+F19</f>
        <v>0</v>
      </c>
      <c r="G21" s="173">
        <f>G19+G18+G17+G16+G15+G14+G13+G12</f>
        <v>1</v>
      </c>
      <c r="H21" s="174">
        <f>H19+H18+H17+H16+H15+H14+H13+H12</f>
        <v>0</v>
      </c>
      <c r="I21" s="172">
        <f>I19+I18+I17+I16+I15+I14+I13+I12</f>
        <v>0</v>
      </c>
      <c r="J21" s="173">
        <f>J12+J13+J14+J15+J16+J17+J18+J20</f>
        <v>7</v>
      </c>
      <c r="K21" s="173">
        <f>K12+K13+K14+K15+K16+K17+K18+K19</f>
        <v>0</v>
      </c>
      <c r="L21" s="173">
        <f>L12+L13+L14+L15+L16+L17+L18+L19</f>
        <v>0</v>
      </c>
      <c r="M21" s="173">
        <f>M19+M18+M17+M16+M15+M14+M13+M12</f>
        <v>1</v>
      </c>
      <c r="N21" s="174">
        <f>N19+N18+N17+N16+N15+N14+N13+N12</f>
        <v>0</v>
      </c>
      <c r="O21" s="172">
        <f>O19+O18+O17+O16+O15+O14+O13+O12</f>
        <v>0</v>
      </c>
      <c r="P21" s="173">
        <f>P12+P13+P14+P15+P16+P17+P18+P20</f>
        <v>7</v>
      </c>
      <c r="Q21" s="173">
        <f>Q12+Q13+Q14+Q15+Q16+Q17+Q18+Q19</f>
        <v>0</v>
      </c>
      <c r="R21" s="173">
        <f>R12+R13+R14+R15+R16+R17+R18+R19</f>
        <v>0</v>
      </c>
      <c r="S21" s="173">
        <f>S19+S18+S17+S16+S15+S14+S13+S12</f>
        <v>1</v>
      </c>
      <c r="T21" s="174">
        <f>T19+T18+T17+T16+T15+T14+T13+T12</f>
        <v>0</v>
      </c>
      <c r="U21" s="172">
        <f>U19+U18+U17+U16+U15+U14+U13+U12</f>
        <v>1</v>
      </c>
      <c r="V21" s="173">
        <f>V12+V13+V14+V15+V16+V17+V18+V20</f>
        <v>6</v>
      </c>
      <c r="W21" s="173">
        <f>W12+W13+W14+W15+W16+W17+W18+W19</f>
        <v>0</v>
      </c>
      <c r="X21" s="173">
        <f>X12+X13+X14+X15+X16+X17+X18+X19</f>
        <v>0</v>
      </c>
      <c r="Y21" s="173">
        <f>Y19+Y18+Y17+Y16+Y15+Y14+Y13+Y12</f>
        <v>1</v>
      </c>
      <c r="Z21" s="174">
        <f>Z19+Z18+Z17+Z16+Z15+Z14+Z13+Z12</f>
        <v>0</v>
      </c>
      <c r="AA21" s="172">
        <f>AA19+AA18+AA17+AA16+AA15+AA14+AA13+AA12</f>
        <v>0</v>
      </c>
      <c r="AB21" s="173">
        <f>AB12+AB13+AB14+AB15+AB16+AB17+AB18+AB20</f>
        <v>7</v>
      </c>
      <c r="AC21" s="173">
        <f>AC12+AC13+AC14+AC15+AC16+AC17+AC18+AC19</f>
        <v>0</v>
      </c>
      <c r="AD21" s="173">
        <f>AD12+AD13+AD14+AD15+AD16+AD17+AD18+AD19</f>
        <v>0</v>
      </c>
      <c r="AE21" s="173">
        <f>AE19+AE18+AE17+AE16+AE15+AE14+AE13+AE12</f>
        <v>1</v>
      </c>
      <c r="AF21" s="174">
        <f>AF19+AF18+AF17+AF16+AF15+AF14+AF13+AF12</f>
        <v>0</v>
      </c>
      <c r="AG21" s="172">
        <f>AG19+AG18+AG17+AG16+AG15+AG14+AG13+AG12</f>
        <v>0</v>
      </c>
      <c r="AH21" s="173">
        <f>AH12+AH13+AH14+AH15+AH16+AH17+AH18+AH20</f>
        <v>7</v>
      </c>
      <c r="AI21" s="173">
        <f>AI12+AI13+AI14+AI15+AI16+AI17+AI18+AI19</f>
        <v>0</v>
      </c>
      <c r="AJ21" s="173">
        <f>AJ12+AJ13+AJ14+AJ15+AJ16+AJ17+AJ18+AJ19</f>
        <v>0</v>
      </c>
      <c r="AK21" s="173">
        <f>AK19+AK18+AK17+AK16+AK15+AK14+AK13+AK12</f>
        <v>1</v>
      </c>
      <c r="AL21" s="174">
        <f>AL19+AL18+AL17+AL16+AL15+AL14+AL13+AL12</f>
        <v>0</v>
      </c>
      <c r="AM21" s="172">
        <f>AM19+AM18+AM17+AM16+AM15+AM14+AM13+AM12</f>
        <v>2</v>
      </c>
      <c r="AN21" s="173">
        <f>AN12+AN13+AN14+AN15+AN16+AN17+AN18+AN20</f>
        <v>5</v>
      </c>
      <c r="AO21" s="173">
        <f>AO12+AO13+AO14+AO15+AO16+AO17+AO18+AO19</f>
        <v>0</v>
      </c>
      <c r="AP21" s="173">
        <f>AP12+AP13+AP14+AP15+AP16+AP17+AP18+AP19</f>
        <v>0</v>
      </c>
      <c r="AQ21" s="173">
        <f>AQ19+AQ18+AQ17+AQ16+AQ15+AQ14+AQ13+AQ12</f>
        <v>1</v>
      </c>
      <c r="AR21" s="174">
        <f>AR19+AR18+AR17+AR16+AR15+AR14+AR13+AR12</f>
        <v>0</v>
      </c>
      <c r="AS21" s="172">
        <f>AS19+AS18+AS17+AS16+AS15+AS14+AS13+AS12</f>
        <v>3</v>
      </c>
      <c r="AT21" s="173">
        <f>AT12+AT13+AT14+AT15+AT16+AT17+AT18+AT20</f>
        <v>4</v>
      </c>
      <c r="AU21" s="173">
        <f>AU12+AU13+AU14+AU15+AU16+AU17+AU18+AU19</f>
        <v>0</v>
      </c>
      <c r="AV21" s="173">
        <f>AV12+AV13+AV14+AV15+AV16+AV17+AV18+AV19</f>
        <v>0</v>
      </c>
      <c r="AW21" s="173">
        <f>AW19+AW18+AW17+AW16+AW15+AW14+AW13+AW12</f>
        <v>1</v>
      </c>
      <c r="AX21" s="174">
        <f>AX19+AX18+AX17+AX16+AX15+AX14+AX13+AX12</f>
        <v>0</v>
      </c>
      <c r="AY21" s="172">
        <f>AY19+AY18+AY17+AY16+AY15+AY14+AY13+AY12</f>
        <v>1</v>
      </c>
      <c r="AZ21" s="173">
        <f>AZ12+AZ13+AZ14+AZ15+AZ16+AZ17+AZ18+AZ20</f>
        <v>6</v>
      </c>
      <c r="BA21" s="173">
        <f>BA12+BA13+BA14+BA15+BA16+BA17+BA18+BA19</f>
        <v>0</v>
      </c>
      <c r="BB21" s="173">
        <f>BB12+BB13+BB14+BB15+BB16+BB17+BB18+BB19</f>
        <v>0</v>
      </c>
      <c r="BC21" s="173">
        <f aca="true" t="shared" si="1" ref="BC21:BM21">BC19+BC18+BC17+BC16+BC15+BC14+BC13+BC12</f>
        <v>1</v>
      </c>
      <c r="BD21" s="174">
        <f t="shared" si="1"/>
        <v>0</v>
      </c>
      <c r="BE21" s="172">
        <f t="shared" si="1"/>
        <v>0</v>
      </c>
      <c r="BF21" s="173">
        <f>BF12+BF13+BF14+BF15+BF16+BF17+BF18+BF20</f>
        <v>7</v>
      </c>
      <c r="BG21" s="173">
        <f t="shared" si="1"/>
        <v>0</v>
      </c>
      <c r="BH21" s="174">
        <f t="shared" si="1"/>
        <v>1</v>
      </c>
      <c r="BI21" s="172">
        <f t="shared" si="1"/>
        <v>2</v>
      </c>
      <c r="BJ21" s="173">
        <f>BJ12+BJ13+BJ14+BJ15+BJ16+BJ17+BJ18+BJ20</f>
        <v>5</v>
      </c>
      <c r="BK21" s="173">
        <f t="shared" si="1"/>
        <v>0</v>
      </c>
      <c r="BL21" s="174">
        <f t="shared" si="1"/>
        <v>1</v>
      </c>
      <c r="BM21" s="172">
        <f t="shared" si="1"/>
        <v>0</v>
      </c>
      <c r="BN21" s="173">
        <f>BN12+BN13+BN14+BN15+BN16+BN17+BN18+BN20</f>
        <v>7</v>
      </c>
      <c r="BO21" s="173">
        <f>BO12+BO13+BO14+BO15+BO16+BO17+BO18+BO19</f>
        <v>0</v>
      </c>
      <c r="BP21" s="173">
        <f>BP12+BP13+BP14+BP15+BP16+BP17+BP18+BP19</f>
        <v>0</v>
      </c>
      <c r="BQ21" s="173">
        <f>BQ19+BQ18+BQ17+BQ16+BQ15+BQ14+BQ13+BQ12</f>
        <v>1</v>
      </c>
      <c r="BR21" s="174">
        <f>BR19+BR18+BR17+BR16+BR15+BR14+BR13+BR12</f>
        <v>0</v>
      </c>
      <c r="BS21" s="258">
        <f>BS12+BS13+BS14+BS15+BS16+BS17+BS18+BS20</f>
        <v>96</v>
      </c>
    </row>
    <row r="22" spans="3:71" ht="15.75" customHeight="1" thickBot="1">
      <c r="C22" s="320">
        <f>C21+D21+G21</f>
        <v>8</v>
      </c>
      <c r="D22" s="321"/>
      <c r="E22" s="321"/>
      <c r="F22" s="321"/>
      <c r="G22" s="321"/>
      <c r="H22" s="321"/>
      <c r="I22" s="320">
        <f>I21+J21+K21+M21+N21</f>
        <v>8</v>
      </c>
      <c r="J22" s="321"/>
      <c r="K22" s="321"/>
      <c r="L22" s="321"/>
      <c r="M22" s="321"/>
      <c r="N22" s="321"/>
      <c r="O22" s="320">
        <f>O21+P21+Q21+S21+T21</f>
        <v>8</v>
      </c>
      <c r="P22" s="321"/>
      <c r="Q22" s="321"/>
      <c r="R22" s="321"/>
      <c r="S22" s="321"/>
      <c r="T22" s="321"/>
      <c r="U22" s="320">
        <f>U21+V21+W21+Y21+Z21</f>
        <v>8</v>
      </c>
      <c r="V22" s="321"/>
      <c r="W22" s="321"/>
      <c r="X22" s="321"/>
      <c r="Y22" s="321"/>
      <c r="Z22" s="321"/>
      <c r="AA22" s="320">
        <f>AA21+AB21+AC21+AE21+AF21</f>
        <v>8</v>
      </c>
      <c r="AB22" s="321"/>
      <c r="AC22" s="321"/>
      <c r="AD22" s="321"/>
      <c r="AE22" s="321"/>
      <c r="AF22" s="321"/>
      <c r="AG22" s="320">
        <f>AG21+AH21+AI21+AK21+AL21</f>
        <v>8</v>
      </c>
      <c r="AH22" s="321"/>
      <c r="AI22" s="321"/>
      <c r="AJ22" s="321"/>
      <c r="AK22" s="321"/>
      <c r="AL22" s="321"/>
      <c r="AM22" s="320">
        <f>AM21+AN21+AO21+AQ21+AR21</f>
        <v>8</v>
      </c>
      <c r="AN22" s="321"/>
      <c r="AO22" s="321"/>
      <c r="AP22" s="321"/>
      <c r="AQ22" s="321"/>
      <c r="AR22" s="321"/>
      <c r="AS22" s="320">
        <f>AS21+AT21+AU21+AW21+AX21</f>
        <v>8</v>
      </c>
      <c r="AT22" s="321"/>
      <c r="AU22" s="321"/>
      <c r="AV22" s="321"/>
      <c r="AW22" s="321"/>
      <c r="AX22" s="321"/>
      <c r="AY22" s="320">
        <f>AY21+AZ21+BA21+BC21+BD21</f>
        <v>8</v>
      </c>
      <c r="AZ22" s="321"/>
      <c r="BA22" s="321"/>
      <c r="BB22" s="321"/>
      <c r="BC22" s="321"/>
      <c r="BD22" s="321"/>
      <c r="BE22" s="320">
        <f>BE21+BF21+BG21+BH21</f>
        <v>8</v>
      </c>
      <c r="BF22" s="321"/>
      <c r="BG22" s="321"/>
      <c r="BH22" s="321"/>
      <c r="BI22" s="320">
        <f>BI21+BJ21+BK21+BL21</f>
        <v>8</v>
      </c>
      <c r="BJ22" s="321"/>
      <c r="BK22" s="321"/>
      <c r="BL22" s="321"/>
      <c r="BM22" s="320">
        <f>BM21+BN21+BO21+BQ21+BR21</f>
        <v>8</v>
      </c>
      <c r="BN22" s="321"/>
      <c r="BO22" s="321"/>
      <c r="BP22" s="321"/>
      <c r="BQ22" s="321"/>
      <c r="BR22" s="321"/>
      <c r="BS22" s="222"/>
    </row>
    <row r="23" spans="74:76" ht="15.75" customHeight="1">
      <c r="BV23" s="223" t="s">
        <v>397</v>
      </c>
      <c r="BW23" s="223"/>
      <c r="BX23" s="223"/>
    </row>
    <row r="24" spans="2:77" ht="15.75" customHeight="1">
      <c r="B24" s="247" t="s">
        <v>15</v>
      </c>
      <c r="C24" s="315" t="s">
        <v>16</v>
      </c>
      <c r="D24" s="315"/>
      <c r="E24" s="307"/>
      <c r="F24" s="307"/>
      <c r="G24" s="318">
        <v>1</v>
      </c>
      <c r="H24" s="318"/>
      <c r="I24" s="318"/>
      <c r="J24" s="319" t="s">
        <v>17</v>
      </c>
      <c r="K24" s="319"/>
      <c r="L24" s="319"/>
      <c r="M24" s="319"/>
      <c r="N24" s="248"/>
      <c r="P24" s="317">
        <f>C25+G25+J25</f>
        <v>96</v>
      </c>
      <c r="Q24" s="317"/>
      <c r="R24" s="317"/>
      <c r="S24" s="317"/>
      <c r="T24" s="317"/>
      <c r="U24" s="251"/>
      <c r="BV24" s="291" t="s">
        <v>1</v>
      </c>
      <c r="BW24" s="291" t="s">
        <v>7</v>
      </c>
      <c r="BX24" s="291" t="s">
        <v>385</v>
      </c>
      <c r="BY24" s="387"/>
    </row>
    <row r="25" spans="2:77" ht="15.75" customHeight="1">
      <c r="B25" s="45"/>
      <c r="C25" s="316">
        <f>C21+I21+O21+U21+AA21+AG21+AM21+AS21+AY21+BE21+BI21+BM21</f>
        <v>9</v>
      </c>
      <c r="D25" s="316"/>
      <c r="E25" s="249"/>
      <c r="F25" s="249"/>
      <c r="G25" s="316">
        <f>D21+J21+P21+V21+AB21+AH21+AN21+AT21+AZ21+BF21+BJ21+BN21</f>
        <v>75</v>
      </c>
      <c r="H25" s="316"/>
      <c r="I25" s="316"/>
      <c r="J25" s="316">
        <f>G21+M21+S21+Y21+AE21+AK21+AQ21+AW21+BC21+BH21+BL21+BQ21</f>
        <v>12</v>
      </c>
      <c r="K25" s="316"/>
      <c r="L25" s="316"/>
      <c r="M25" s="316"/>
      <c r="N25" s="316"/>
      <c r="O25" s="250"/>
      <c r="P25" s="317"/>
      <c r="Q25" s="317"/>
      <c r="R25" s="317"/>
      <c r="S25" s="317"/>
      <c r="T25" s="317"/>
      <c r="U25" s="251"/>
      <c r="BV25" s="291">
        <v>1</v>
      </c>
      <c r="BW25" s="291" t="s">
        <v>398</v>
      </c>
      <c r="BX25" s="388" t="s">
        <v>402</v>
      </c>
      <c r="BY25" s="387"/>
    </row>
    <row r="26" spans="74:77" ht="15.75" customHeight="1">
      <c r="BV26" s="291">
        <v>2</v>
      </c>
      <c r="BW26" s="291" t="s">
        <v>401</v>
      </c>
      <c r="BX26" s="388" t="s">
        <v>403</v>
      </c>
      <c r="BY26" s="387"/>
    </row>
    <row r="27" spans="74:77" ht="15.75" customHeight="1">
      <c r="BV27" s="291">
        <v>3</v>
      </c>
      <c r="BW27" s="291" t="s">
        <v>373</v>
      </c>
      <c r="BX27" s="388" t="s">
        <v>404</v>
      </c>
      <c r="BY27" s="387"/>
    </row>
    <row r="28" spans="3:77" ht="15.75" customHeight="1">
      <c r="C28" s="439" t="s">
        <v>9</v>
      </c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379" t="str">
        <f>Рабочая!D17</f>
        <v>судья МК      Мельников А.Н.</v>
      </c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45"/>
      <c r="BB28" s="45"/>
      <c r="BC28" s="45"/>
      <c r="BD28" s="45"/>
      <c r="BE28" s="45"/>
      <c r="BF28" s="45"/>
      <c r="BG28" s="45"/>
      <c r="BH28" s="280"/>
      <c r="BI28" s="280"/>
      <c r="BJ28" s="280"/>
      <c r="BK28" s="279"/>
      <c r="BL28" s="279"/>
      <c r="BM28" s="279"/>
      <c r="BV28" s="291">
        <v>4</v>
      </c>
      <c r="BW28" s="291" t="s">
        <v>400</v>
      </c>
      <c r="BX28" s="388" t="s">
        <v>405</v>
      </c>
      <c r="BY28" s="387"/>
    </row>
    <row r="29" spans="3:77" ht="15.75" customHeight="1">
      <c r="C29" s="91"/>
      <c r="D29" s="91"/>
      <c r="E29" s="91"/>
      <c r="F29" s="91"/>
      <c r="G29" s="91"/>
      <c r="H29" s="91"/>
      <c r="I29" s="91"/>
      <c r="J29" s="25"/>
      <c r="K29" s="25"/>
      <c r="L29" s="25"/>
      <c r="M29" s="25"/>
      <c r="N29" s="25"/>
      <c r="O29" s="89"/>
      <c r="P29" s="89"/>
      <c r="Q29" s="89"/>
      <c r="R29" s="89"/>
      <c r="S29" s="89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281"/>
      <c r="AM29" s="282"/>
      <c r="AN29" s="282"/>
      <c r="AO29" s="282"/>
      <c r="AP29" s="282"/>
      <c r="AQ29" s="282"/>
      <c r="AR29" s="282"/>
      <c r="AS29" s="268"/>
      <c r="AT29" s="268"/>
      <c r="AU29" s="44"/>
      <c r="AV29" s="44"/>
      <c r="AW29" s="44"/>
      <c r="AX29" s="44"/>
      <c r="AY29" s="44"/>
      <c r="AZ29" s="44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V29" s="291">
        <v>5</v>
      </c>
      <c r="BW29" s="291" t="s">
        <v>341</v>
      </c>
      <c r="BX29" s="388" t="s">
        <v>406</v>
      </c>
      <c r="BY29" s="387"/>
    </row>
    <row r="30" spans="3:77" ht="15.75" customHeight="1">
      <c r="C30" s="439" t="s">
        <v>10</v>
      </c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380" t="str">
        <f>Рабочая!D19</f>
        <v>судья МК         Сейтаблаев А.В.</v>
      </c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45"/>
      <c r="BB30" s="45"/>
      <c r="BC30" s="45"/>
      <c r="BD30" s="45"/>
      <c r="BE30" s="45"/>
      <c r="BF30" s="45"/>
      <c r="BG30" s="45"/>
      <c r="BH30" s="280"/>
      <c r="BI30" s="280"/>
      <c r="BJ30" s="280"/>
      <c r="BK30" s="279"/>
      <c r="BL30" s="279"/>
      <c r="BM30" s="279"/>
      <c r="BV30" s="291">
        <v>6</v>
      </c>
      <c r="BW30" s="291" t="s">
        <v>339</v>
      </c>
      <c r="BX30" s="388" t="s">
        <v>407</v>
      </c>
      <c r="BY30" s="387"/>
    </row>
    <row r="31" spans="3:77" ht="15.75" customHeight="1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278"/>
      <c r="AN31" s="278"/>
      <c r="AO31" s="278"/>
      <c r="AP31" s="278"/>
      <c r="AQ31" s="278"/>
      <c r="AR31" s="278"/>
      <c r="AS31" s="278"/>
      <c r="AT31" s="278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V31" s="291">
        <v>7</v>
      </c>
      <c r="BW31" s="291" t="s">
        <v>344</v>
      </c>
      <c r="BX31" s="388" t="s">
        <v>408</v>
      </c>
      <c r="BY31" s="387"/>
    </row>
    <row r="32" spans="74:77" ht="15.75" customHeight="1">
      <c r="BV32" s="291">
        <v>8</v>
      </c>
      <c r="BW32" s="291" t="s">
        <v>399</v>
      </c>
      <c r="BX32" s="388" t="s">
        <v>409</v>
      </c>
      <c r="BY32" s="387"/>
    </row>
    <row r="33" spans="74:76" ht="15.75" customHeight="1">
      <c r="BV33" s="278"/>
      <c r="BW33" s="278"/>
      <c r="BX33" s="268"/>
    </row>
    <row r="34" ht="15.75" customHeight="1"/>
    <row r="35" ht="15.75" customHeight="1"/>
    <row r="36" spans="74:76" ht="15.75" customHeight="1">
      <c r="BV36" s="223" t="s">
        <v>410</v>
      </c>
      <c r="BW36" s="223"/>
      <c r="BX36" s="223"/>
    </row>
    <row r="37" spans="74:77" ht="15.75" customHeight="1">
      <c r="BV37" s="291" t="s">
        <v>1</v>
      </c>
      <c r="BW37" s="291" t="s">
        <v>7</v>
      </c>
      <c r="BX37" s="291" t="s">
        <v>385</v>
      </c>
      <c r="BY37" s="387"/>
    </row>
    <row r="38" spans="74:77" ht="15.75" customHeight="1">
      <c r="BV38" s="291">
        <v>1</v>
      </c>
      <c r="BW38" s="291" t="s">
        <v>329</v>
      </c>
      <c r="BX38" s="388" t="s">
        <v>411</v>
      </c>
      <c r="BY38" s="387"/>
    </row>
    <row r="39" spans="74:77" ht="15.75" customHeight="1">
      <c r="BV39" s="291">
        <v>2</v>
      </c>
      <c r="BW39" s="291" t="s">
        <v>343</v>
      </c>
      <c r="BX39" s="388" t="s">
        <v>412</v>
      </c>
      <c r="BY39" s="387"/>
    </row>
    <row r="40" spans="74:77" ht="15.75" customHeight="1">
      <c r="BV40" s="291">
        <v>3</v>
      </c>
      <c r="BW40" s="291" t="s">
        <v>363</v>
      </c>
      <c r="BX40" s="388" t="s">
        <v>418</v>
      </c>
      <c r="BY40" s="387"/>
    </row>
    <row r="41" spans="74:77" ht="15.75" customHeight="1">
      <c r="BV41" s="291">
        <v>4</v>
      </c>
      <c r="BW41" s="291" t="s">
        <v>323</v>
      </c>
      <c r="BX41" s="388" t="s">
        <v>417</v>
      </c>
      <c r="BY41" s="387"/>
    </row>
    <row r="42" spans="74:77" ht="15.75" customHeight="1">
      <c r="BV42" s="291">
        <v>5</v>
      </c>
      <c r="BW42" s="291" t="s">
        <v>353</v>
      </c>
      <c r="BX42" s="388" t="s">
        <v>419</v>
      </c>
      <c r="BY42" s="387"/>
    </row>
    <row r="43" spans="74:77" ht="15.75" customHeight="1">
      <c r="BV43" s="291">
        <v>6</v>
      </c>
      <c r="BW43" s="291" t="s">
        <v>337</v>
      </c>
      <c r="BX43" s="388" t="s">
        <v>420</v>
      </c>
      <c r="BY43" s="387"/>
    </row>
    <row r="44" spans="74:77" ht="15.75" customHeight="1">
      <c r="BV44" s="291">
        <v>7</v>
      </c>
      <c r="BW44" s="291" t="s">
        <v>413</v>
      </c>
      <c r="BX44" s="388" t="s">
        <v>421</v>
      </c>
      <c r="BY44" s="387"/>
    </row>
    <row r="45" spans="74:77" ht="15.75" customHeight="1">
      <c r="BV45" s="291">
        <v>8</v>
      </c>
      <c r="BW45" s="291" t="s">
        <v>347</v>
      </c>
      <c r="BX45" s="388" t="s">
        <v>422</v>
      </c>
      <c r="BY45" s="387"/>
    </row>
    <row r="46" spans="74:77" ht="15.75" customHeight="1">
      <c r="BV46" s="291">
        <v>9</v>
      </c>
      <c r="BW46" s="291" t="s">
        <v>304</v>
      </c>
      <c r="BX46" s="388" t="s">
        <v>415</v>
      </c>
      <c r="BY46" s="387"/>
    </row>
    <row r="47" spans="74:77" ht="15.75" customHeight="1">
      <c r="BV47" s="291">
        <v>10</v>
      </c>
      <c r="BW47" s="291" t="s">
        <v>414</v>
      </c>
      <c r="BX47" s="388" t="s">
        <v>416</v>
      </c>
      <c r="BY47" s="387"/>
    </row>
    <row r="57" spans="76:78" ht="34.5" customHeight="1">
      <c r="BX57" s="291" t="s">
        <v>109</v>
      </c>
      <c r="BY57" s="367" t="s">
        <v>109</v>
      </c>
      <c r="BZ57" s="367" t="s">
        <v>329</v>
      </c>
    </row>
    <row r="58" spans="76:78" ht="34.5" customHeight="1">
      <c r="BX58" s="291" t="s">
        <v>114</v>
      </c>
      <c r="BY58" s="367" t="s">
        <v>114</v>
      </c>
      <c r="BZ58" s="367" t="s">
        <v>343</v>
      </c>
    </row>
    <row r="59" spans="76:78" ht="34.5" customHeight="1">
      <c r="BX59" s="291" t="s">
        <v>112</v>
      </c>
      <c r="BY59" s="367" t="s">
        <v>112</v>
      </c>
      <c r="BZ59" s="367" t="s">
        <v>363</v>
      </c>
    </row>
    <row r="60" spans="76:78" ht="34.5" customHeight="1">
      <c r="BX60" s="291" t="s">
        <v>110</v>
      </c>
      <c r="BY60" s="367" t="s">
        <v>110</v>
      </c>
      <c r="BZ60" s="367" t="s">
        <v>323</v>
      </c>
    </row>
    <row r="61" spans="76:78" ht="34.5" customHeight="1">
      <c r="BX61" s="291" t="s">
        <v>113</v>
      </c>
      <c r="BY61" s="367" t="s">
        <v>113</v>
      </c>
      <c r="BZ61" s="367" t="s">
        <v>353</v>
      </c>
    </row>
    <row r="62" spans="76:78" ht="34.5" customHeight="1">
      <c r="BX62" s="291" t="s">
        <v>116</v>
      </c>
      <c r="BY62" s="367" t="s">
        <v>116</v>
      </c>
      <c r="BZ62" s="367" t="s">
        <v>337</v>
      </c>
    </row>
    <row r="63" spans="76:78" ht="34.5" customHeight="1">
      <c r="BX63" s="291" t="s">
        <v>115</v>
      </c>
      <c r="BY63" s="367" t="s">
        <v>115</v>
      </c>
      <c r="BZ63" s="367" t="s">
        <v>413</v>
      </c>
    </row>
    <row r="64" spans="76:78" ht="34.5" customHeight="1">
      <c r="BX64" s="291"/>
      <c r="BY64" s="367" t="s">
        <v>398</v>
      </c>
      <c r="BZ64" s="367" t="s">
        <v>347</v>
      </c>
    </row>
    <row r="65" spans="76:78" ht="34.5" customHeight="1">
      <c r="BX65" s="291" t="s">
        <v>111</v>
      </c>
      <c r="BY65" s="367" t="s">
        <v>401</v>
      </c>
      <c r="BZ65" s="367" t="s">
        <v>304</v>
      </c>
    </row>
    <row r="66" spans="77:78" ht="34.5" customHeight="1">
      <c r="BY66" s="367" t="s">
        <v>373</v>
      </c>
      <c r="BZ66" s="367" t="s">
        <v>414</v>
      </c>
    </row>
    <row r="67" ht="34.5" customHeight="1">
      <c r="BY67" s="367" t="s">
        <v>400</v>
      </c>
    </row>
    <row r="68" ht="34.5" customHeight="1">
      <c r="BY68" s="367" t="s">
        <v>341</v>
      </c>
    </row>
    <row r="69" ht="34.5" customHeight="1">
      <c r="BY69" s="367" t="s">
        <v>339</v>
      </c>
    </row>
    <row r="70" ht="34.5" customHeight="1">
      <c r="BY70" s="367" t="s">
        <v>344</v>
      </c>
    </row>
    <row r="71" ht="34.5" customHeight="1">
      <c r="BY71" s="367" t="s">
        <v>399</v>
      </c>
    </row>
    <row r="72" ht="34.5" customHeight="1">
      <c r="BY72" s="367" t="s">
        <v>111</v>
      </c>
    </row>
    <row r="73" ht="34.5" customHeight="1">
      <c r="BY73" s="367"/>
    </row>
    <row r="74" ht="34.5" customHeight="1">
      <c r="BY74" s="367"/>
    </row>
    <row r="75" ht="34.5" customHeight="1">
      <c r="BY75" s="367"/>
    </row>
    <row r="76" ht="34.5" customHeight="1">
      <c r="BY76" s="367"/>
    </row>
    <row r="77" ht="34.5" customHeight="1">
      <c r="BY77" s="367"/>
    </row>
    <row r="78" ht="34.5" customHeight="1">
      <c r="BY78" s="367"/>
    </row>
    <row r="79" ht="34.5" customHeight="1">
      <c r="BY79" s="367"/>
    </row>
    <row r="80" ht="34.5" customHeight="1">
      <c r="BY80" s="367"/>
    </row>
    <row r="81" ht="34.5" customHeight="1">
      <c r="BY81" s="367"/>
    </row>
  </sheetData>
  <sheetProtection/>
  <mergeCells count="49">
    <mergeCell ref="BV2:BY5"/>
    <mergeCell ref="BS21:BS22"/>
    <mergeCell ref="AY10:BD10"/>
    <mergeCell ref="BV36:BX36"/>
    <mergeCell ref="BV8:BX8"/>
    <mergeCell ref="BV10:BX10"/>
    <mergeCell ref="BV23:BX23"/>
    <mergeCell ref="AA10:AF10"/>
    <mergeCell ref="AG10:AL10"/>
    <mergeCell ref="AM10:AR10"/>
    <mergeCell ref="AS10:AX10"/>
    <mergeCell ref="BM10:BR10"/>
    <mergeCell ref="A9:A11"/>
    <mergeCell ref="BS9:BS11"/>
    <mergeCell ref="C22:H22"/>
    <mergeCell ref="U22:Z22"/>
    <mergeCell ref="AA22:AF22"/>
    <mergeCell ref="C10:H10"/>
    <mergeCell ref="I10:N10"/>
    <mergeCell ref="O10:T10"/>
    <mergeCell ref="U10:Z10"/>
    <mergeCell ref="BE22:BH22"/>
    <mergeCell ref="BI22:BL22"/>
    <mergeCell ref="BE10:BH10"/>
    <mergeCell ref="BI10:BL10"/>
    <mergeCell ref="A1:BS1"/>
    <mergeCell ref="A2:BS5"/>
    <mergeCell ref="B7:T7"/>
    <mergeCell ref="AC7:BE7"/>
    <mergeCell ref="J25:N25"/>
    <mergeCell ref="BM22:BR22"/>
    <mergeCell ref="C30:S30"/>
    <mergeCell ref="C28:S28"/>
    <mergeCell ref="I22:N22"/>
    <mergeCell ref="O22:T22"/>
    <mergeCell ref="AG22:AL22"/>
    <mergeCell ref="AM22:AR22"/>
    <mergeCell ref="AS22:AX22"/>
    <mergeCell ref="AY22:BD22"/>
    <mergeCell ref="T28:AZ28"/>
    <mergeCell ref="T30:AZ30"/>
    <mergeCell ref="B9:B11"/>
    <mergeCell ref="C9:BR9"/>
    <mergeCell ref="C24:D24"/>
    <mergeCell ref="C25:D25"/>
    <mergeCell ref="P24:T25"/>
    <mergeCell ref="G24:I24"/>
    <mergeCell ref="J24:M24"/>
    <mergeCell ref="G25:I25"/>
  </mergeCells>
  <printOptions/>
  <pageMargins left="0.11811023622047245" right="0.11811023622047245" top="0.11811023622047245" bottom="0.11811023622047245" header="0.11811023622047245" footer="0.118110236220472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6"/>
  <sheetViews>
    <sheetView zoomScale="85" zoomScaleNormal="85" zoomScalePageLayoutView="0" workbookViewId="0" topLeftCell="A199">
      <selection activeCell="J185" sqref="J185:Y185"/>
    </sheetView>
  </sheetViews>
  <sheetFormatPr defaultColWidth="9.140625" defaultRowHeight="15"/>
  <cols>
    <col min="1" max="1" width="5.00390625" style="55" customWidth="1"/>
    <col min="2" max="2" width="4.7109375" style="55" customWidth="1"/>
    <col min="3" max="3" width="17.57421875" style="69" customWidth="1"/>
    <col min="4" max="4" width="17.7109375" style="56" customWidth="1"/>
    <col min="5" max="5" width="17.7109375" style="3" customWidth="1"/>
    <col min="6" max="6" width="11.28125" style="3" customWidth="1"/>
    <col min="7" max="8" width="9.140625" style="3" customWidth="1"/>
    <col min="9" max="9" width="9.140625" style="120" customWidth="1"/>
    <col min="10" max="10" width="3.7109375" style="3" customWidth="1"/>
    <col min="11" max="11" width="15.7109375" style="3" customWidth="1"/>
    <col min="12" max="12" width="3.7109375" style="3" customWidth="1"/>
    <col min="13" max="16" width="4.7109375" style="3" customWidth="1"/>
    <col min="17" max="17" width="6.28125" style="3" customWidth="1"/>
    <col min="18" max="18" width="3.7109375" style="3" customWidth="1"/>
    <col min="19" max="19" width="15.7109375" style="3" customWidth="1"/>
    <col min="20" max="20" width="3.7109375" style="3" customWidth="1"/>
    <col min="21" max="24" width="4.7109375" style="3" customWidth="1"/>
    <col min="25" max="25" width="6.28125" style="3" customWidth="1"/>
    <col min="26" max="16384" width="9.140625" style="3" customWidth="1"/>
  </cols>
  <sheetData>
    <row r="1" spans="1:25" s="182" customFormat="1" ht="23.25">
      <c r="A1" s="474" t="s">
        <v>495</v>
      </c>
      <c r="B1" s="474"/>
      <c r="C1" s="474"/>
      <c r="D1" s="474"/>
      <c r="E1" s="474"/>
      <c r="F1" s="474"/>
      <c r="G1" s="474"/>
      <c r="I1" s="183"/>
      <c r="J1" s="475" t="s">
        <v>494</v>
      </c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</row>
    <row r="2" spans="1:25" s="54" customFormat="1" ht="15" customHeight="1">
      <c r="A2" s="476" t="s">
        <v>434</v>
      </c>
      <c r="B2" s="476"/>
      <c r="C2" s="476"/>
      <c r="D2" s="476"/>
      <c r="E2" s="476"/>
      <c r="F2" s="476"/>
      <c r="G2" s="476"/>
      <c r="H2" s="476"/>
      <c r="I2" s="232"/>
      <c r="J2" s="476" t="str">
        <f>A2</f>
        <v>Х Международный юношеский турнир по самбо "Победа"                                                                                                              (среди команд городов Воинской славы)   </v>
      </c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</row>
    <row r="3" spans="1:25" s="54" customFormat="1" ht="15" customHeight="1">
      <c r="A3" s="476"/>
      <c r="B3" s="476"/>
      <c r="C3" s="476"/>
      <c r="D3" s="476"/>
      <c r="E3" s="476"/>
      <c r="F3" s="476"/>
      <c r="G3" s="476"/>
      <c r="H3" s="476"/>
      <c r="I3" s="232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</row>
    <row r="4" spans="1:25" s="54" customFormat="1" ht="15" customHeight="1">
      <c r="A4" s="476"/>
      <c r="B4" s="476"/>
      <c r="C4" s="476"/>
      <c r="D4" s="476"/>
      <c r="E4" s="476"/>
      <c r="F4" s="476"/>
      <c r="G4" s="476"/>
      <c r="H4" s="476"/>
      <c r="I4" s="232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</row>
    <row r="5" spans="1:25" s="54" customFormat="1" ht="15" customHeight="1">
      <c r="A5" s="476"/>
      <c r="B5" s="476"/>
      <c r="C5" s="476"/>
      <c r="D5" s="476"/>
      <c r="E5" s="476"/>
      <c r="F5" s="476"/>
      <c r="G5" s="476"/>
      <c r="H5" s="476"/>
      <c r="I5" s="232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</row>
    <row r="6" spans="1:25" s="76" customFormat="1" ht="15" customHeight="1">
      <c r="A6" s="234"/>
      <c r="B6" s="234"/>
      <c r="C6" s="479" t="str">
        <f>Рабочая!B24</f>
        <v>03-06.05.2010</v>
      </c>
      <c r="D6" s="479"/>
      <c r="E6" s="479" t="str">
        <f>Рабочая!E24</f>
        <v>УСЗК "Дружба"</v>
      </c>
      <c r="F6" s="479"/>
      <c r="G6" s="479"/>
      <c r="H6" s="479"/>
      <c r="I6" s="121"/>
      <c r="J6" s="234"/>
      <c r="K6" s="479" t="str">
        <f>C6</f>
        <v>03-06.05.2010</v>
      </c>
      <c r="L6" s="479"/>
      <c r="M6" s="479"/>
      <c r="N6" s="479"/>
      <c r="O6" s="479"/>
      <c r="P6" s="479"/>
      <c r="Q6" s="235"/>
      <c r="R6" s="480" t="str">
        <f>E6</f>
        <v>УСЗК "Дружба"</v>
      </c>
      <c r="S6" s="480"/>
      <c r="T6" s="480"/>
      <c r="U6" s="480"/>
      <c r="V6" s="480"/>
      <c r="W6" s="480"/>
      <c r="X6" s="480"/>
      <c r="Y6" s="236"/>
    </row>
    <row r="7" spans="1:9" s="71" customFormat="1" ht="15" customHeight="1">
      <c r="A7" s="70"/>
      <c r="B7" s="70"/>
      <c r="C7" s="70"/>
      <c r="D7" s="70"/>
      <c r="E7" s="70"/>
      <c r="F7" s="70"/>
      <c r="G7" s="70"/>
      <c r="I7" s="122"/>
    </row>
    <row r="8" spans="1:25" s="71" customFormat="1" ht="15" customHeight="1">
      <c r="A8" s="246"/>
      <c r="B8" s="93"/>
      <c r="C8" s="70"/>
      <c r="D8" s="70"/>
      <c r="E8" s="70"/>
      <c r="F8" s="70"/>
      <c r="G8" s="70"/>
      <c r="I8" s="122"/>
      <c r="K8" s="481" t="s">
        <v>74</v>
      </c>
      <c r="L8" s="481"/>
      <c r="M8" s="481"/>
      <c r="N8" s="481"/>
      <c r="O8" s="481"/>
      <c r="P8" s="481"/>
      <c r="Q8" s="481"/>
      <c r="R8" s="76"/>
      <c r="S8" s="482" t="s">
        <v>75</v>
      </c>
      <c r="T8" s="482"/>
      <c r="U8" s="482"/>
      <c r="V8" s="482"/>
      <c r="W8" s="482"/>
      <c r="X8" s="482"/>
      <c r="Y8" s="482"/>
    </row>
    <row r="9" spans="1:25" s="59" customFormat="1" ht="12" customHeight="1" thickBot="1">
      <c r="A9" s="21"/>
      <c r="B9" s="21">
        <v>1</v>
      </c>
      <c r="C9" s="271" t="s">
        <v>285</v>
      </c>
      <c r="D9" s="215"/>
      <c r="E9" s="216"/>
      <c r="F9" s="215"/>
      <c r="G9" s="217"/>
      <c r="H9" s="218"/>
      <c r="I9" s="219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s="59" customFormat="1" ht="12" customHeight="1" thickTop="1">
      <c r="A10" s="21"/>
      <c r="B10" s="214"/>
      <c r="C10" s="272"/>
      <c r="D10" s="308"/>
      <c r="E10" s="309"/>
      <c r="F10" s="309"/>
      <c r="G10" s="217"/>
      <c r="H10" s="218"/>
      <c r="I10" s="219"/>
      <c r="K10" s="116" t="s">
        <v>7</v>
      </c>
      <c r="L10" s="116"/>
      <c r="M10" s="116" t="s">
        <v>71</v>
      </c>
      <c r="N10" s="116" t="s">
        <v>72</v>
      </c>
      <c r="O10" s="116" t="s">
        <v>73</v>
      </c>
      <c r="P10" s="116" t="s">
        <v>55</v>
      </c>
      <c r="Q10" s="116" t="s">
        <v>54</v>
      </c>
      <c r="R10" s="117"/>
      <c r="S10" s="116" t="s">
        <v>7</v>
      </c>
      <c r="T10" s="116"/>
      <c r="U10" s="116" t="s">
        <v>71</v>
      </c>
      <c r="V10" s="116" t="s">
        <v>72</v>
      </c>
      <c r="W10" s="116" t="s">
        <v>73</v>
      </c>
      <c r="X10" s="116" t="s">
        <v>55</v>
      </c>
      <c r="Y10" s="116" t="s">
        <v>54</v>
      </c>
    </row>
    <row r="11" spans="1:25" s="59" customFormat="1" ht="12" customHeight="1" thickBot="1">
      <c r="A11" s="21"/>
      <c r="B11" s="214"/>
      <c r="C11" s="273"/>
      <c r="D11" s="345" t="s">
        <v>285</v>
      </c>
      <c r="E11" s="309"/>
      <c r="F11" s="309"/>
      <c r="G11" s="277"/>
      <c r="H11" s="277"/>
      <c r="I11" s="277"/>
      <c r="J11" s="59">
        <v>1</v>
      </c>
      <c r="K11" s="135"/>
      <c r="L11" s="126"/>
      <c r="M11" s="125"/>
      <c r="N11" s="125"/>
      <c r="O11" s="125"/>
      <c r="P11" s="125"/>
      <c r="Q11" s="125"/>
      <c r="R11" s="127">
        <v>5</v>
      </c>
      <c r="S11" s="135"/>
      <c r="T11" s="126"/>
      <c r="U11" s="125"/>
      <c r="V11" s="125"/>
      <c r="W11" s="125"/>
      <c r="X11" s="125"/>
      <c r="Y11" s="125"/>
    </row>
    <row r="12" spans="1:25" s="59" customFormat="1" ht="12" customHeight="1" thickTop="1">
      <c r="A12" s="21"/>
      <c r="B12" s="214"/>
      <c r="C12" s="274"/>
      <c r="D12" s="310" t="s">
        <v>423</v>
      </c>
      <c r="E12" s="308"/>
      <c r="F12" s="309"/>
      <c r="G12" s="277"/>
      <c r="H12" s="277"/>
      <c r="I12" s="277"/>
      <c r="J12" s="59">
        <v>2</v>
      </c>
      <c r="K12" s="135"/>
      <c r="L12" s="125"/>
      <c r="M12" s="126"/>
      <c r="N12" s="125"/>
      <c r="O12" s="125"/>
      <c r="P12" s="125"/>
      <c r="Q12" s="125"/>
      <c r="R12" s="127">
        <v>6</v>
      </c>
      <c r="S12" s="135"/>
      <c r="T12" s="125"/>
      <c r="U12" s="126"/>
      <c r="V12" s="125"/>
      <c r="W12" s="125"/>
      <c r="X12" s="125"/>
      <c r="Y12" s="125"/>
    </row>
    <row r="13" spans="1:25" s="59" customFormat="1" ht="12" customHeight="1" thickBot="1">
      <c r="A13" s="21"/>
      <c r="B13" s="21">
        <v>5</v>
      </c>
      <c r="C13" s="275" t="s">
        <v>286</v>
      </c>
      <c r="D13" s="308"/>
      <c r="E13" s="308"/>
      <c r="F13" s="309"/>
      <c r="G13" s="277"/>
      <c r="H13" s="277"/>
      <c r="I13" s="277"/>
      <c r="J13" s="59">
        <v>3</v>
      </c>
      <c r="K13" s="135"/>
      <c r="L13" s="125"/>
      <c r="M13" s="125"/>
      <c r="N13" s="126"/>
      <c r="O13" s="125"/>
      <c r="P13" s="125"/>
      <c r="Q13" s="125"/>
      <c r="R13" s="127">
        <v>7</v>
      </c>
      <c r="S13" s="135"/>
      <c r="T13" s="125"/>
      <c r="U13" s="125"/>
      <c r="V13" s="126"/>
      <c r="W13" s="125"/>
      <c r="X13" s="125"/>
      <c r="Y13" s="125"/>
    </row>
    <row r="14" spans="1:25" s="59" customFormat="1" ht="12" customHeight="1" thickTop="1">
      <c r="A14" s="21"/>
      <c r="B14" s="21"/>
      <c r="C14" s="272"/>
      <c r="D14" s="309"/>
      <c r="E14" s="308"/>
      <c r="F14" s="309"/>
      <c r="G14" s="277"/>
      <c r="H14" s="277"/>
      <c r="I14" s="277"/>
      <c r="J14" s="59">
        <v>4</v>
      </c>
      <c r="K14" s="135"/>
      <c r="L14" s="125"/>
      <c r="M14" s="125"/>
      <c r="N14" s="125"/>
      <c r="O14" s="126"/>
      <c r="P14" s="125"/>
      <c r="Q14" s="125"/>
      <c r="R14" s="127">
        <v>8</v>
      </c>
      <c r="S14" s="135"/>
      <c r="T14" s="125"/>
      <c r="U14" s="125"/>
      <c r="V14" s="125"/>
      <c r="W14" s="126"/>
      <c r="X14" s="125"/>
      <c r="Y14" s="125"/>
    </row>
    <row r="15" spans="1:9" s="59" customFormat="1" ht="12" customHeight="1" thickBot="1">
      <c r="A15" s="21"/>
      <c r="B15" s="21"/>
      <c r="C15" s="274"/>
      <c r="D15" s="309"/>
      <c r="E15" s="361" t="s">
        <v>285</v>
      </c>
      <c r="F15" s="309"/>
      <c r="G15" s="277"/>
      <c r="H15" s="277"/>
      <c r="I15" s="277"/>
    </row>
    <row r="16" spans="1:9" s="59" customFormat="1" ht="12" customHeight="1" thickTop="1">
      <c r="A16" s="21"/>
      <c r="B16" s="21"/>
      <c r="C16" s="274"/>
      <c r="D16" s="309"/>
      <c r="E16" s="310" t="s">
        <v>423</v>
      </c>
      <c r="F16" s="308"/>
      <c r="G16" s="277"/>
      <c r="H16" s="277"/>
      <c r="I16" s="277"/>
    </row>
    <row r="17" spans="1:23" s="59" customFormat="1" ht="12" customHeight="1" thickBot="1">
      <c r="A17" s="21"/>
      <c r="B17" s="21">
        <v>3</v>
      </c>
      <c r="C17" s="271" t="s">
        <v>287</v>
      </c>
      <c r="D17" s="309"/>
      <c r="E17" s="308"/>
      <c r="F17" s="308"/>
      <c r="G17" s="269"/>
      <c r="H17" s="269"/>
      <c r="I17" s="220"/>
      <c r="J17" s="463" t="s">
        <v>76</v>
      </c>
      <c r="K17" s="464"/>
      <c r="L17" s="464"/>
      <c r="M17" s="464"/>
      <c r="N17" s="464"/>
      <c r="O17" s="465"/>
      <c r="R17" s="463" t="s">
        <v>76</v>
      </c>
      <c r="S17" s="464"/>
      <c r="T17" s="464"/>
      <c r="U17" s="464"/>
      <c r="V17" s="464"/>
      <c r="W17" s="465"/>
    </row>
    <row r="18" spans="1:23" s="59" customFormat="1" ht="12" customHeight="1" thickTop="1">
      <c r="A18" s="21"/>
      <c r="B18" s="21"/>
      <c r="C18" s="272"/>
      <c r="D18" s="308"/>
      <c r="E18" s="308"/>
      <c r="F18" s="308"/>
      <c r="G18" s="217"/>
      <c r="H18" s="218"/>
      <c r="I18" s="219"/>
      <c r="J18" s="136"/>
      <c r="K18" s="137"/>
      <c r="L18" s="137"/>
      <c r="M18" s="137"/>
      <c r="N18" s="137"/>
      <c r="O18" s="138"/>
      <c r="R18" s="136"/>
      <c r="S18" s="137"/>
      <c r="T18" s="137"/>
      <c r="U18" s="137"/>
      <c r="V18" s="137"/>
      <c r="W18" s="138"/>
    </row>
    <row r="19" spans="1:23" s="59" customFormat="1" ht="12" customHeight="1" thickBot="1">
      <c r="A19" s="21"/>
      <c r="B19" s="21"/>
      <c r="C19" s="273"/>
      <c r="D19" s="345" t="s">
        <v>288</v>
      </c>
      <c r="E19" s="308"/>
      <c r="F19" s="308"/>
      <c r="G19" s="217"/>
      <c r="H19" s="218"/>
      <c r="I19" s="219"/>
      <c r="J19" s="136">
        <v>1</v>
      </c>
      <c r="K19" s="135">
        <f>K11</f>
        <v>0</v>
      </c>
      <c r="L19" s="470"/>
      <c r="M19" s="471"/>
      <c r="N19" s="471"/>
      <c r="O19" s="138"/>
      <c r="R19" s="136">
        <v>5</v>
      </c>
      <c r="S19" s="135">
        <f>S11</f>
        <v>0</v>
      </c>
      <c r="T19" s="470"/>
      <c r="U19" s="471"/>
      <c r="V19" s="471"/>
      <c r="W19" s="138"/>
    </row>
    <row r="20" spans="1:23" s="59" customFormat="1" ht="12" customHeight="1" thickTop="1">
      <c r="A20" s="21"/>
      <c r="B20" s="21"/>
      <c r="C20" s="274"/>
      <c r="D20" s="310" t="s">
        <v>423</v>
      </c>
      <c r="E20" s="309"/>
      <c r="F20" s="308"/>
      <c r="G20" s="217"/>
      <c r="H20" s="218"/>
      <c r="I20" s="219"/>
      <c r="J20" s="136">
        <v>2</v>
      </c>
      <c r="K20" s="135">
        <f>K12</f>
        <v>0</v>
      </c>
      <c r="L20" s="468"/>
      <c r="M20" s="469"/>
      <c r="N20" s="469"/>
      <c r="O20" s="138"/>
      <c r="R20" s="136">
        <v>6</v>
      </c>
      <c r="S20" s="135">
        <f>S12</f>
        <v>0</v>
      </c>
      <c r="T20" s="468"/>
      <c r="U20" s="469"/>
      <c r="V20" s="469"/>
      <c r="W20" s="138"/>
    </row>
    <row r="21" spans="1:23" s="59" customFormat="1" ht="12" customHeight="1" thickBot="1">
      <c r="A21" s="21"/>
      <c r="B21" s="21">
        <v>7</v>
      </c>
      <c r="C21" s="271" t="s">
        <v>288</v>
      </c>
      <c r="D21" s="308"/>
      <c r="E21" s="309"/>
      <c r="F21" s="308"/>
      <c r="G21" s="217"/>
      <c r="H21" s="218"/>
      <c r="I21" s="219"/>
      <c r="J21" s="136"/>
      <c r="K21" s="141"/>
      <c r="L21" s="184"/>
      <c r="M21" s="184"/>
      <c r="N21" s="184"/>
      <c r="O21" s="138"/>
      <c r="R21" s="136"/>
      <c r="S21" s="141"/>
      <c r="T21" s="184"/>
      <c r="U21" s="184"/>
      <c r="V21" s="184"/>
      <c r="W21" s="138"/>
    </row>
    <row r="22" spans="1:23" s="59" customFormat="1" ht="12" customHeight="1" thickTop="1">
      <c r="A22" s="21"/>
      <c r="B22" s="21"/>
      <c r="C22" s="272"/>
      <c r="D22" s="309"/>
      <c r="E22" s="309"/>
      <c r="F22" s="308"/>
      <c r="G22" s="217"/>
      <c r="H22" s="218"/>
      <c r="I22" s="219"/>
      <c r="J22" s="136">
        <v>3</v>
      </c>
      <c r="K22" s="135">
        <f>K13</f>
        <v>0</v>
      </c>
      <c r="L22" s="472"/>
      <c r="M22" s="473"/>
      <c r="N22" s="473"/>
      <c r="O22" s="138"/>
      <c r="R22" s="136">
        <v>7</v>
      </c>
      <c r="S22" s="135">
        <f>S13</f>
        <v>0</v>
      </c>
      <c r="T22" s="470"/>
      <c r="U22" s="471"/>
      <c r="V22" s="471"/>
      <c r="W22" s="138"/>
    </row>
    <row r="23" spans="1:23" s="59" customFormat="1" ht="12" customHeight="1">
      <c r="A23" s="21"/>
      <c r="B23" s="21"/>
      <c r="C23" s="274"/>
      <c r="D23" s="309"/>
      <c r="E23" s="309"/>
      <c r="F23" s="311"/>
      <c r="G23" s="217"/>
      <c r="H23" s="218"/>
      <c r="I23" s="219"/>
      <c r="J23" s="136">
        <v>4</v>
      </c>
      <c r="K23" s="135">
        <f>K14</f>
        <v>0</v>
      </c>
      <c r="L23" s="468"/>
      <c r="M23" s="469"/>
      <c r="N23" s="469"/>
      <c r="O23" s="138"/>
      <c r="R23" s="136">
        <v>8</v>
      </c>
      <c r="S23" s="135">
        <f>S14</f>
        <v>0</v>
      </c>
      <c r="T23" s="468"/>
      <c r="U23" s="469"/>
      <c r="V23" s="469"/>
      <c r="W23" s="138"/>
    </row>
    <row r="24" spans="1:24" s="59" customFormat="1" ht="12" customHeight="1" thickBot="1">
      <c r="A24" s="21"/>
      <c r="B24" s="21"/>
      <c r="C24" s="274"/>
      <c r="D24" s="309"/>
      <c r="E24" s="309"/>
      <c r="F24" s="361" t="s">
        <v>290</v>
      </c>
      <c r="G24" s="217"/>
      <c r="H24" s="218"/>
      <c r="I24" s="219"/>
      <c r="J24" s="139"/>
      <c r="K24" s="140"/>
      <c r="L24" s="140"/>
      <c r="M24" s="140"/>
      <c r="N24" s="140"/>
      <c r="O24" s="142"/>
      <c r="R24" s="139"/>
      <c r="S24" s="140"/>
      <c r="T24" s="140"/>
      <c r="U24" s="140"/>
      <c r="V24" s="140"/>
      <c r="W24" s="142"/>
      <c r="X24" s="57"/>
    </row>
    <row r="25" spans="1:24" s="59" customFormat="1" ht="12" customHeight="1" thickTop="1">
      <c r="A25" s="21"/>
      <c r="B25" s="21"/>
      <c r="C25" s="274"/>
      <c r="D25" s="309"/>
      <c r="E25" s="309"/>
      <c r="F25" s="310" t="s">
        <v>423</v>
      </c>
      <c r="G25" s="217"/>
      <c r="H25" s="218"/>
      <c r="I25" s="219"/>
      <c r="J25" s="143"/>
      <c r="K25" s="143"/>
      <c r="L25" s="143"/>
      <c r="M25" s="143"/>
      <c r="N25" s="143"/>
      <c r="O25" s="143"/>
      <c r="R25" s="143"/>
      <c r="S25" s="143"/>
      <c r="T25" s="143"/>
      <c r="U25" s="143"/>
      <c r="V25" s="143"/>
      <c r="W25" s="143"/>
      <c r="X25" s="57"/>
    </row>
    <row r="26" spans="1:23" s="59" customFormat="1" ht="12" customHeight="1">
      <c r="A26" s="21"/>
      <c r="B26" s="21"/>
      <c r="C26" s="274"/>
      <c r="D26" s="309"/>
      <c r="E26" s="312"/>
      <c r="F26" s="309"/>
      <c r="G26" s="217"/>
      <c r="H26" s="218"/>
      <c r="I26" s="219"/>
      <c r="J26" s="463" t="s">
        <v>77</v>
      </c>
      <c r="K26" s="464"/>
      <c r="L26" s="464"/>
      <c r="M26" s="464"/>
      <c r="N26" s="464"/>
      <c r="O26" s="465"/>
      <c r="R26" s="463" t="s">
        <v>77</v>
      </c>
      <c r="S26" s="464"/>
      <c r="T26" s="464"/>
      <c r="U26" s="464"/>
      <c r="V26" s="464"/>
      <c r="W26" s="465"/>
    </row>
    <row r="27" spans="1:23" s="59" customFormat="1" ht="12" customHeight="1" thickBot="1">
      <c r="A27" s="21"/>
      <c r="B27" s="21">
        <v>2</v>
      </c>
      <c r="C27" s="271" t="s">
        <v>289</v>
      </c>
      <c r="D27" s="309"/>
      <c r="E27" s="312"/>
      <c r="F27" s="309"/>
      <c r="G27" s="217"/>
      <c r="H27" s="218"/>
      <c r="I27" s="219"/>
      <c r="J27" s="136"/>
      <c r="K27" s="137"/>
      <c r="L27" s="137"/>
      <c r="M27" s="137"/>
      <c r="N27" s="137"/>
      <c r="O27" s="138"/>
      <c r="R27" s="136"/>
      <c r="S27" s="137"/>
      <c r="T27" s="137"/>
      <c r="U27" s="137"/>
      <c r="V27" s="137"/>
      <c r="W27" s="138"/>
    </row>
    <row r="28" spans="1:23" s="59" customFormat="1" ht="12" customHeight="1" thickTop="1">
      <c r="A28" s="21"/>
      <c r="B28" s="21"/>
      <c r="C28" s="272"/>
      <c r="D28" s="308"/>
      <c r="E28" s="312"/>
      <c r="F28" s="309"/>
      <c r="G28" s="217"/>
      <c r="H28" s="218"/>
      <c r="I28" s="219"/>
      <c r="J28" s="136">
        <v>1</v>
      </c>
      <c r="K28" s="135">
        <f>K11</f>
        <v>0</v>
      </c>
      <c r="L28" s="470"/>
      <c r="M28" s="471"/>
      <c r="N28" s="471"/>
      <c r="O28" s="138"/>
      <c r="R28" s="136">
        <v>5</v>
      </c>
      <c r="S28" s="135">
        <f>S11</f>
        <v>0</v>
      </c>
      <c r="T28" s="470"/>
      <c r="U28" s="471"/>
      <c r="V28" s="471"/>
      <c r="W28" s="138"/>
    </row>
    <row r="29" spans="1:23" s="59" customFormat="1" ht="12" customHeight="1" thickBot="1">
      <c r="A29" s="21"/>
      <c r="B29" s="21"/>
      <c r="C29" s="273"/>
      <c r="D29" s="313" t="s">
        <v>290</v>
      </c>
      <c r="E29" s="312"/>
      <c r="F29" s="309"/>
      <c r="G29" s="217"/>
      <c r="H29" s="218"/>
      <c r="I29" s="219"/>
      <c r="J29" s="136">
        <v>3</v>
      </c>
      <c r="K29" s="135">
        <f>K13</f>
        <v>0</v>
      </c>
      <c r="L29" s="468"/>
      <c r="M29" s="469"/>
      <c r="N29" s="469"/>
      <c r="O29" s="138"/>
      <c r="R29" s="136">
        <v>7</v>
      </c>
      <c r="S29" s="135">
        <f>S13</f>
        <v>0</v>
      </c>
      <c r="T29" s="468"/>
      <c r="U29" s="469"/>
      <c r="V29" s="469"/>
      <c r="W29" s="138"/>
    </row>
    <row r="30" spans="1:23" s="59" customFormat="1" ht="12" customHeight="1" thickTop="1">
      <c r="A30" s="21"/>
      <c r="B30" s="21"/>
      <c r="C30" s="274"/>
      <c r="D30" s="310" t="s">
        <v>430</v>
      </c>
      <c r="E30" s="314"/>
      <c r="F30" s="309"/>
      <c r="G30" s="217"/>
      <c r="H30" s="218"/>
      <c r="I30" s="219"/>
      <c r="J30" s="136"/>
      <c r="K30" s="141"/>
      <c r="L30" s="17"/>
      <c r="M30" s="17"/>
      <c r="N30" s="17"/>
      <c r="O30" s="138"/>
      <c r="R30" s="136"/>
      <c r="S30" s="141"/>
      <c r="T30" s="184"/>
      <c r="U30" s="184"/>
      <c r="V30" s="184"/>
      <c r="W30" s="138"/>
    </row>
    <row r="31" spans="1:23" s="59" customFormat="1" ht="12" customHeight="1" thickBot="1">
      <c r="A31" s="21"/>
      <c r="B31" s="21">
        <v>6</v>
      </c>
      <c r="C31" s="275" t="s">
        <v>290</v>
      </c>
      <c r="D31" s="308"/>
      <c r="E31" s="314"/>
      <c r="F31" s="309"/>
      <c r="G31" s="217"/>
      <c r="H31" s="218"/>
      <c r="I31" s="219"/>
      <c r="J31" s="136">
        <v>2</v>
      </c>
      <c r="K31" s="135">
        <f>K12</f>
        <v>0</v>
      </c>
      <c r="L31" s="470"/>
      <c r="M31" s="471"/>
      <c r="N31" s="471"/>
      <c r="O31" s="138"/>
      <c r="R31" s="136">
        <v>6</v>
      </c>
      <c r="S31" s="135">
        <f>S12</f>
        <v>0</v>
      </c>
      <c r="T31" s="470"/>
      <c r="U31" s="471"/>
      <c r="V31" s="471"/>
      <c r="W31" s="138"/>
    </row>
    <row r="32" spans="1:23" s="59" customFormat="1" ht="12" customHeight="1" thickTop="1">
      <c r="A32" s="21"/>
      <c r="B32" s="21"/>
      <c r="C32" s="272"/>
      <c r="D32" s="309"/>
      <c r="E32" s="314"/>
      <c r="F32" s="309"/>
      <c r="G32" s="217"/>
      <c r="H32" s="218"/>
      <c r="I32" s="219"/>
      <c r="J32" s="136">
        <v>4</v>
      </c>
      <c r="K32" s="135">
        <f>K14</f>
        <v>0</v>
      </c>
      <c r="L32" s="468"/>
      <c r="M32" s="469"/>
      <c r="N32" s="469"/>
      <c r="O32" s="138"/>
      <c r="R32" s="136">
        <v>8</v>
      </c>
      <c r="S32" s="135">
        <f>S14</f>
        <v>0</v>
      </c>
      <c r="T32" s="468"/>
      <c r="U32" s="469"/>
      <c r="V32" s="469"/>
      <c r="W32" s="138"/>
    </row>
    <row r="33" spans="1:23" s="59" customFormat="1" ht="12" customHeight="1" thickBot="1">
      <c r="A33" s="21"/>
      <c r="B33" s="21"/>
      <c r="C33" s="274"/>
      <c r="D33" s="309"/>
      <c r="E33" s="323" t="s">
        <v>290</v>
      </c>
      <c r="F33" s="309"/>
      <c r="G33" s="217"/>
      <c r="H33" s="218"/>
      <c r="I33" s="219"/>
      <c r="J33" s="139"/>
      <c r="K33" s="140"/>
      <c r="L33" s="140"/>
      <c r="M33" s="140"/>
      <c r="N33" s="140"/>
      <c r="O33" s="142"/>
      <c r="R33" s="139"/>
      <c r="S33" s="140"/>
      <c r="T33" s="140"/>
      <c r="U33" s="140"/>
      <c r="V33" s="140"/>
      <c r="W33" s="142"/>
    </row>
    <row r="34" spans="1:23" s="59" customFormat="1" ht="12" customHeight="1" thickTop="1">
      <c r="A34" s="21"/>
      <c r="B34" s="21"/>
      <c r="C34" s="274"/>
      <c r="D34" s="309"/>
      <c r="E34" s="310" t="s">
        <v>424</v>
      </c>
      <c r="F34" s="309"/>
      <c r="G34" s="217"/>
      <c r="H34" s="218"/>
      <c r="I34" s="219"/>
      <c r="J34" s="143"/>
      <c r="K34" s="143"/>
      <c r="L34" s="143"/>
      <c r="M34" s="143"/>
      <c r="N34" s="143"/>
      <c r="O34" s="143"/>
      <c r="R34" s="143"/>
      <c r="S34" s="143"/>
      <c r="T34" s="143"/>
      <c r="U34" s="143"/>
      <c r="V34" s="143"/>
      <c r="W34" s="143"/>
    </row>
    <row r="35" spans="1:23" s="59" customFormat="1" ht="12" customHeight="1" thickBot="1">
      <c r="A35" s="21"/>
      <c r="B35" s="21">
        <v>4</v>
      </c>
      <c r="C35" s="271" t="s">
        <v>291</v>
      </c>
      <c r="D35" s="309"/>
      <c r="E35" s="308"/>
      <c r="F35" s="309"/>
      <c r="G35" s="217"/>
      <c r="H35" s="218"/>
      <c r="I35" s="219"/>
      <c r="J35" s="463" t="s">
        <v>78</v>
      </c>
      <c r="K35" s="464"/>
      <c r="L35" s="464"/>
      <c r="M35" s="464"/>
      <c r="N35" s="464"/>
      <c r="O35" s="465"/>
      <c r="R35" s="463" t="s">
        <v>78</v>
      </c>
      <c r="S35" s="464"/>
      <c r="T35" s="464"/>
      <c r="U35" s="464"/>
      <c r="V35" s="464"/>
      <c r="W35" s="465"/>
    </row>
    <row r="36" spans="1:23" s="59" customFormat="1" ht="12" customHeight="1" thickTop="1">
      <c r="A36" s="21"/>
      <c r="B36" s="21"/>
      <c r="C36" s="276"/>
      <c r="D36" s="312"/>
      <c r="E36" s="308"/>
      <c r="F36" s="309"/>
      <c r="G36" s="217"/>
      <c r="H36" s="218"/>
      <c r="I36" s="219"/>
      <c r="J36" s="136"/>
      <c r="K36" s="137"/>
      <c r="L36" s="137"/>
      <c r="M36" s="137"/>
      <c r="N36" s="137"/>
      <c r="O36" s="138"/>
      <c r="R36" s="136"/>
      <c r="S36" s="137"/>
      <c r="T36" s="137"/>
      <c r="U36" s="137"/>
      <c r="V36" s="137"/>
      <c r="W36" s="138"/>
    </row>
    <row r="37" spans="1:23" s="59" customFormat="1" ht="12" customHeight="1" thickBot="1">
      <c r="A37" s="21"/>
      <c r="B37" s="21"/>
      <c r="C37" s="273"/>
      <c r="D37" s="345" t="s">
        <v>292</v>
      </c>
      <c r="E37" s="308"/>
      <c r="F37" s="309"/>
      <c r="G37" s="217"/>
      <c r="H37" s="218"/>
      <c r="I37" s="219"/>
      <c r="J37" s="136">
        <v>1</v>
      </c>
      <c r="K37" s="135">
        <f>K11</f>
        <v>0</v>
      </c>
      <c r="L37" s="466"/>
      <c r="M37" s="467"/>
      <c r="N37" s="467"/>
      <c r="O37" s="138"/>
      <c r="R37" s="136">
        <v>5</v>
      </c>
      <c r="S37" s="135">
        <f>S11</f>
        <v>0</v>
      </c>
      <c r="T37" s="466"/>
      <c r="U37" s="467"/>
      <c r="V37" s="467"/>
      <c r="W37" s="138"/>
    </row>
    <row r="38" spans="1:23" s="59" customFormat="1" ht="12" customHeight="1" thickTop="1">
      <c r="A38" s="21"/>
      <c r="B38" s="21"/>
      <c r="C38" s="273"/>
      <c r="D38" s="324" t="s">
        <v>433</v>
      </c>
      <c r="E38" s="309"/>
      <c r="F38" s="325"/>
      <c r="G38" s="217"/>
      <c r="H38" s="218"/>
      <c r="I38" s="219"/>
      <c r="J38" s="136">
        <v>4</v>
      </c>
      <c r="K38" s="135">
        <f>K14</f>
        <v>0</v>
      </c>
      <c r="L38" s="468"/>
      <c r="M38" s="469"/>
      <c r="N38" s="469"/>
      <c r="O38" s="138"/>
      <c r="R38" s="136">
        <v>8</v>
      </c>
      <c r="S38" s="135">
        <f>S14</f>
        <v>0</v>
      </c>
      <c r="T38" s="468"/>
      <c r="U38" s="469"/>
      <c r="V38" s="469"/>
      <c r="W38" s="138"/>
    </row>
    <row r="39" spans="1:23" s="59" customFormat="1" ht="12" customHeight="1" thickBot="1">
      <c r="A39" s="21"/>
      <c r="B39" s="21">
        <v>8</v>
      </c>
      <c r="C39" s="275" t="s">
        <v>292</v>
      </c>
      <c r="D39" s="309"/>
      <c r="E39" s="485"/>
      <c r="F39" s="485"/>
      <c r="G39" s="217"/>
      <c r="H39" s="218"/>
      <c r="I39" s="219"/>
      <c r="J39" s="136"/>
      <c r="K39" s="141"/>
      <c r="L39" s="137"/>
      <c r="M39" s="137"/>
      <c r="N39" s="137"/>
      <c r="O39" s="138"/>
      <c r="R39" s="136"/>
      <c r="S39" s="141"/>
      <c r="T39" s="137"/>
      <c r="U39" s="137"/>
      <c r="V39" s="137"/>
      <c r="W39" s="138"/>
    </row>
    <row r="40" spans="1:23" s="59" customFormat="1" ht="12.75" customHeight="1" thickTop="1">
      <c r="A40" s="57"/>
      <c r="B40" s="57"/>
      <c r="C40" s="17"/>
      <c r="D40" s="326"/>
      <c r="E40" s="327"/>
      <c r="F40" s="328"/>
      <c r="G40" s="58"/>
      <c r="I40" s="123"/>
      <c r="J40" s="136">
        <v>2</v>
      </c>
      <c r="K40" s="135">
        <f>K12</f>
        <v>0</v>
      </c>
      <c r="L40" s="466"/>
      <c r="M40" s="467"/>
      <c r="N40" s="467"/>
      <c r="O40" s="138"/>
      <c r="R40" s="136">
        <v>6</v>
      </c>
      <c r="S40" s="135">
        <f>S12</f>
        <v>0</v>
      </c>
      <c r="T40" s="466"/>
      <c r="U40" s="467"/>
      <c r="V40" s="467"/>
      <c r="W40" s="138"/>
    </row>
    <row r="41" spans="1:23" s="63" customFormat="1" ht="12.75" customHeight="1">
      <c r="A41" s="61"/>
      <c r="B41" s="61"/>
      <c r="C41" s="60"/>
      <c r="D41" s="60"/>
      <c r="E41" s="60"/>
      <c r="F41" s="60"/>
      <c r="G41" s="62"/>
      <c r="I41" s="124"/>
      <c r="J41" s="136">
        <v>3</v>
      </c>
      <c r="K41" s="135">
        <f>K13</f>
        <v>0</v>
      </c>
      <c r="L41" s="468"/>
      <c r="M41" s="469"/>
      <c r="N41" s="469"/>
      <c r="O41" s="138"/>
      <c r="R41" s="136">
        <v>7</v>
      </c>
      <c r="S41" s="135">
        <f>S13</f>
        <v>0</v>
      </c>
      <c r="T41" s="468"/>
      <c r="U41" s="469"/>
      <c r="V41" s="469"/>
      <c r="W41" s="138"/>
    </row>
    <row r="42" spans="1:23" s="63" customFormat="1" ht="12">
      <c r="A42" s="61"/>
      <c r="B42" s="61"/>
      <c r="C42" s="60"/>
      <c r="D42" s="60"/>
      <c r="E42" s="60"/>
      <c r="F42" s="60"/>
      <c r="G42" s="62"/>
      <c r="I42" s="124"/>
      <c r="J42" s="139"/>
      <c r="K42" s="140"/>
      <c r="L42" s="140"/>
      <c r="M42" s="140"/>
      <c r="N42" s="140"/>
      <c r="O42" s="142"/>
      <c r="R42" s="139"/>
      <c r="S42" s="140"/>
      <c r="T42" s="140"/>
      <c r="U42" s="140"/>
      <c r="V42" s="140"/>
      <c r="W42" s="142"/>
    </row>
    <row r="43" spans="1:9" s="63" customFormat="1" ht="12">
      <c r="A43" s="61"/>
      <c r="B43" s="61"/>
      <c r="C43" s="60"/>
      <c r="D43" s="60"/>
      <c r="E43" s="60"/>
      <c r="F43" s="60"/>
      <c r="G43" s="62"/>
      <c r="I43" s="124"/>
    </row>
    <row r="44" spans="1:19" s="63" customFormat="1" ht="18.75">
      <c r="A44" s="61"/>
      <c r="B44" s="61"/>
      <c r="C44" s="60"/>
      <c r="D44" s="60"/>
      <c r="E44" s="60"/>
      <c r="F44" s="60"/>
      <c r="G44" s="62"/>
      <c r="I44" s="124"/>
      <c r="N44" s="456" t="s">
        <v>83</v>
      </c>
      <c r="O44" s="456"/>
      <c r="P44" s="456"/>
      <c r="Q44" s="456"/>
      <c r="R44" s="456"/>
      <c r="S44" s="456"/>
    </row>
    <row r="45" spans="1:9" s="63" customFormat="1" ht="12">
      <c r="A45" s="61"/>
      <c r="B45" s="61"/>
      <c r="C45" s="60"/>
      <c r="D45" s="60"/>
      <c r="E45" s="60"/>
      <c r="F45" s="60"/>
      <c r="G45" s="62"/>
      <c r="I45" s="124"/>
    </row>
    <row r="46" spans="3:24" ht="12.75" customHeight="1">
      <c r="C46" s="64"/>
      <c r="D46" s="60"/>
      <c r="E46" s="60"/>
      <c r="F46" s="60"/>
      <c r="G46" s="2"/>
      <c r="J46" t="s">
        <v>79</v>
      </c>
      <c r="K46" s="457"/>
      <c r="L46" s="458"/>
      <c r="M46" s="451"/>
      <c r="N46" s="459"/>
      <c r="O46" s="459"/>
      <c r="R46" t="s">
        <v>81</v>
      </c>
      <c r="S46" s="460"/>
      <c r="T46" s="461"/>
      <c r="U46" s="451"/>
      <c r="V46" s="452"/>
      <c r="W46" s="452"/>
      <c r="X46" s="452"/>
    </row>
    <row r="47" spans="3:23" ht="12.75" customHeight="1">
      <c r="C47" s="439" t="s">
        <v>30</v>
      </c>
      <c r="D47" s="439"/>
      <c r="E47" s="65"/>
      <c r="F47" s="65"/>
      <c r="J47" t="s">
        <v>80</v>
      </c>
      <c r="K47" s="457"/>
      <c r="L47" s="458"/>
      <c r="N47" s="175"/>
      <c r="R47" t="s">
        <v>82</v>
      </c>
      <c r="S47" s="457"/>
      <c r="T47" s="458"/>
      <c r="V47" s="462"/>
      <c r="W47" s="462"/>
    </row>
    <row r="48" spans="3:6" ht="15" customHeight="1">
      <c r="C48" s="66"/>
      <c r="D48" s="67"/>
      <c r="E48" s="65"/>
      <c r="F48" s="65"/>
    </row>
    <row r="49" spans="3:4" ht="15" customHeight="1">
      <c r="C49" s="66">
        <v>1</v>
      </c>
      <c r="D49" s="362" t="s">
        <v>290</v>
      </c>
    </row>
    <row r="50" spans="3:19" ht="15" customHeight="1">
      <c r="C50" s="221">
        <v>2</v>
      </c>
      <c r="D50" s="362" t="s">
        <v>285</v>
      </c>
      <c r="L50" s="130" t="s">
        <v>84</v>
      </c>
      <c r="M50" s="130"/>
      <c r="N50" s="130"/>
      <c r="O50" s="130"/>
      <c r="P50" s="130"/>
      <c r="Q50" s="130"/>
      <c r="R50" s="130"/>
      <c r="S50" s="130"/>
    </row>
    <row r="51" spans="3:14" ht="15" customHeight="1">
      <c r="C51" s="221">
        <v>3</v>
      </c>
      <c r="D51" s="363" t="s">
        <v>288</v>
      </c>
      <c r="J51"/>
      <c r="K51" s="55"/>
      <c r="L51" s="55"/>
      <c r="M51" s="55"/>
      <c r="N51" s="55"/>
    </row>
    <row r="52" spans="3:21" ht="15" customHeight="1">
      <c r="C52" s="221">
        <v>3</v>
      </c>
      <c r="D52" s="364" t="s">
        <v>292</v>
      </c>
      <c r="J52"/>
      <c r="K52" s="55"/>
      <c r="L52" s="55"/>
      <c r="M52" s="55"/>
      <c r="N52" s="449"/>
      <c r="O52" s="450"/>
      <c r="P52" s="450"/>
      <c r="Q52" s="450"/>
      <c r="R52" s="450"/>
      <c r="S52" s="451"/>
      <c r="T52" s="452"/>
      <c r="U52" s="452"/>
    </row>
    <row r="53" spans="3:21" ht="15" customHeight="1">
      <c r="C53" s="227" t="s">
        <v>293</v>
      </c>
      <c r="D53" s="364" t="s">
        <v>286</v>
      </c>
      <c r="N53" s="449"/>
      <c r="O53" s="450"/>
      <c r="P53" s="450"/>
      <c r="Q53" s="450"/>
      <c r="R53" s="450"/>
      <c r="S53" s="453"/>
      <c r="T53" s="454"/>
      <c r="U53" s="454"/>
    </row>
    <row r="54" spans="3:4" ht="15" customHeight="1">
      <c r="C54" s="227" t="s">
        <v>293</v>
      </c>
      <c r="D54" s="364" t="s">
        <v>287</v>
      </c>
    </row>
    <row r="55" spans="3:4" ht="15" customHeight="1">
      <c r="C55" s="227" t="s">
        <v>293</v>
      </c>
      <c r="D55" s="364" t="s">
        <v>289</v>
      </c>
    </row>
    <row r="56" spans="1:4" ht="15" customHeight="1">
      <c r="A56" s="68"/>
      <c r="B56" s="68"/>
      <c r="C56" s="227" t="s">
        <v>293</v>
      </c>
      <c r="D56" s="364" t="s">
        <v>291</v>
      </c>
    </row>
    <row r="57" spans="1:4" ht="15">
      <c r="A57" s="68"/>
      <c r="B57" s="68"/>
      <c r="C57" s="227"/>
      <c r="D57" s="3"/>
    </row>
    <row r="58" spans="3:22" ht="15" customHeight="1">
      <c r="C58" s="455" t="s">
        <v>28</v>
      </c>
      <c r="D58" s="455"/>
      <c r="E58" s="190" t="str">
        <f>Рабочая!D17</f>
        <v>судья МК      Мельников А.Н.</v>
      </c>
      <c r="F58" s="190"/>
      <c r="G58" s="74"/>
      <c r="K58" s="455" t="s">
        <v>28</v>
      </c>
      <c r="L58" s="455"/>
      <c r="M58" s="455"/>
      <c r="N58" s="455"/>
      <c r="O58" s="455"/>
      <c r="P58" s="191" t="str">
        <f>E58</f>
        <v>судья МК      Мельников А.Н.</v>
      </c>
      <c r="Q58" s="191"/>
      <c r="R58" s="191"/>
      <c r="S58" s="191"/>
      <c r="T58" s="74"/>
      <c r="U58" s="74"/>
      <c r="V58" s="74"/>
    </row>
    <row r="59" spans="1:19" ht="15">
      <c r="A59" s="72"/>
      <c r="B59" s="72"/>
      <c r="C59" s="42"/>
      <c r="D59" s="41"/>
      <c r="E59" s="35"/>
      <c r="F59" s="73"/>
      <c r="G59" s="72"/>
      <c r="K59" s="42"/>
      <c r="L59" s="41"/>
      <c r="M59" s="41"/>
      <c r="N59" s="27"/>
      <c r="O59" s="27"/>
      <c r="P59" s="32"/>
      <c r="Q59" s="32"/>
      <c r="R59" s="32"/>
      <c r="S59" s="32"/>
    </row>
    <row r="60" spans="1:22" ht="15">
      <c r="A60" s="72"/>
      <c r="B60" s="72"/>
      <c r="C60" s="226" t="s">
        <v>29</v>
      </c>
      <c r="D60" s="226"/>
      <c r="E60" s="190" t="str">
        <f>Рабочая!D19</f>
        <v>судья МК         Сейтаблаев А.В.</v>
      </c>
      <c r="F60" s="190"/>
      <c r="G60" s="75"/>
      <c r="K60" s="226" t="s">
        <v>29</v>
      </c>
      <c r="L60" s="226"/>
      <c r="M60" s="226"/>
      <c r="N60" s="226"/>
      <c r="O60" s="226"/>
      <c r="P60" s="191" t="str">
        <f>E60</f>
        <v>судья МК         Сейтаблаев А.В.</v>
      </c>
      <c r="Q60" s="191"/>
      <c r="R60" s="191"/>
      <c r="S60" s="191"/>
      <c r="T60" s="74"/>
      <c r="U60" s="74"/>
      <c r="V60" s="74"/>
    </row>
    <row r="61" spans="3:6" ht="15">
      <c r="C61" s="483"/>
      <c r="D61" s="483"/>
      <c r="E61" s="484"/>
      <c r="F61" s="484"/>
    </row>
    <row r="62" spans="1:25" s="182" customFormat="1" ht="23.25">
      <c r="A62" s="474" t="s">
        <v>495</v>
      </c>
      <c r="B62" s="474"/>
      <c r="C62" s="474"/>
      <c r="D62" s="474"/>
      <c r="E62" s="474"/>
      <c r="F62" s="474"/>
      <c r="G62" s="474"/>
      <c r="I62" s="183"/>
      <c r="J62" s="475" t="s">
        <v>494</v>
      </c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5"/>
      <c r="Y62" s="475"/>
    </row>
    <row r="63" spans="1:25" s="54" customFormat="1" ht="15" customHeight="1">
      <c r="A63" s="476" t="s">
        <v>427</v>
      </c>
      <c r="B63" s="476"/>
      <c r="C63" s="476"/>
      <c r="D63" s="476"/>
      <c r="E63" s="476"/>
      <c r="F63" s="476"/>
      <c r="G63" s="476"/>
      <c r="H63" s="476"/>
      <c r="I63" s="232"/>
      <c r="J63" s="476" t="str">
        <f>A63</f>
        <v>Х Международный юношеский турнир по самбо "Победа"                                                               (среди команд Федеральных округов)   </v>
      </c>
      <c r="K63" s="476"/>
      <c r="L63" s="476"/>
      <c r="M63" s="476"/>
      <c r="N63" s="476"/>
      <c r="O63" s="476"/>
      <c r="P63" s="476"/>
      <c r="Q63" s="476"/>
      <c r="R63" s="476"/>
      <c r="S63" s="476"/>
      <c r="T63" s="476"/>
      <c r="U63" s="476"/>
      <c r="V63" s="476"/>
      <c r="W63" s="476"/>
      <c r="X63" s="476"/>
      <c r="Y63" s="476"/>
    </row>
    <row r="64" spans="1:25" s="54" customFormat="1" ht="15" customHeight="1">
      <c r="A64" s="476"/>
      <c r="B64" s="476"/>
      <c r="C64" s="476"/>
      <c r="D64" s="476"/>
      <c r="E64" s="476"/>
      <c r="F64" s="476"/>
      <c r="G64" s="476"/>
      <c r="H64" s="476"/>
      <c r="I64" s="232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476"/>
      <c r="W64" s="476"/>
      <c r="X64" s="476"/>
      <c r="Y64" s="476"/>
    </row>
    <row r="65" spans="1:25" s="54" customFormat="1" ht="15" customHeight="1">
      <c r="A65" s="476"/>
      <c r="B65" s="476"/>
      <c r="C65" s="476"/>
      <c r="D65" s="476"/>
      <c r="E65" s="476"/>
      <c r="F65" s="476"/>
      <c r="G65" s="476"/>
      <c r="H65" s="476"/>
      <c r="I65" s="232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6"/>
    </row>
    <row r="66" spans="1:25" s="54" customFormat="1" ht="15" customHeight="1">
      <c r="A66" s="476"/>
      <c r="B66" s="476"/>
      <c r="C66" s="476"/>
      <c r="D66" s="476"/>
      <c r="E66" s="476"/>
      <c r="F66" s="476"/>
      <c r="G66" s="476"/>
      <c r="H66" s="476"/>
      <c r="I66" s="232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</row>
    <row r="67" spans="1:25" s="76" customFormat="1" ht="15" customHeight="1">
      <c r="A67" s="234"/>
      <c r="B67" s="234"/>
      <c r="C67" s="477" t="str">
        <f>Рабочая!B24</f>
        <v>03-06.05.2010</v>
      </c>
      <c r="D67" s="479"/>
      <c r="E67" s="477" t="str">
        <f>Рабочая!E24</f>
        <v>УСЗК "Дружба"</v>
      </c>
      <c r="F67" s="479"/>
      <c r="G67" s="479"/>
      <c r="H67" s="479"/>
      <c r="I67" s="121"/>
      <c r="J67" s="234"/>
      <c r="K67" s="479" t="str">
        <f>C67</f>
        <v>03-06.05.2010</v>
      </c>
      <c r="L67" s="479"/>
      <c r="M67" s="479"/>
      <c r="N67" s="479"/>
      <c r="O67" s="479"/>
      <c r="P67" s="479"/>
      <c r="Q67" s="235"/>
      <c r="R67" s="480" t="str">
        <f>E67</f>
        <v>УСЗК "Дружба"</v>
      </c>
      <c r="S67" s="480"/>
      <c r="T67" s="480"/>
      <c r="U67" s="480"/>
      <c r="V67" s="480"/>
      <c r="W67" s="480"/>
      <c r="X67" s="480"/>
      <c r="Y67" s="236"/>
    </row>
    <row r="68" spans="1:9" s="71" customFormat="1" ht="15" customHeight="1">
      <c r="A68" s="70"/>
      <c r="B68" s="70"/>
      <c r="C68" s="70"/>
      <c r="D68" s="70"/>
      <c r="E68" s="70"/>
      <c r="F68" s="70"/>
      <c r="G68" s="70"/>
      <c r="I68" s="122"/>
    </row>
    <row r="69" spans="1:25" s="71" customFormat="1" ht="15" customHeight="1">
      <c r="A69" s="246"/>
      <c r="B69" s="93"/>
      <c r="C69" s="70"/>
      <c r="D69" s="70"/>
      <c r="E69" s="70"/>
      <c r="F69" s="70"/>
      <c r="G69" s="70"/>
      <c r="I69" s="122"/>
      <c r="K69" s="481" t="s">
        <v>74</v>
      </c>
      <c r="L69" s="481"/>
      <c r="M69" s="481"/>
      <c r="N69" s="481"/>
      <c r="O69" s="481"/>
      <c r="P69" s="481"/>
      <c r="Q69" s="481"/>
      <c r="R69" s="76"/>
      <c r="S69" s="482" t="s">
        <v>75</v>
      </c>
      <c r="T69" s="482"/>
      <c r="U69" s="482"/>
      <c r="V69" s="482"/>
      <c r="W69" s="482"/>
      <c r="X69" s="482"/>
      <c r="Y69" s="482"/>
    </row>
    <row r="70" spans="1:25" s="59" customFormat="1" ht="12" customHeight="1" thickBot="1">
      <c r="A70" s="21"/>
      <c r="B70" s="21">
        <v>1</v>
      </c>
      <c r="C70" s="331" t="s">
        <v>398</v>
      </c>
      <c r="D70" s="326"/>
      <c r="E70" s="332"/>
      <c r="F70" s="326"/>
      <c r="G70" s="217"/>
      <c r="H70" s="218"/>
      <c r="I70" s="219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spans="1:25" s="59" customFormat="1" ht="12" customHeight="1" thickTop="1">
      <c r="A71" s="21"/>
      <c r="B71" s="214"/>
      <c r="C71" s="334"/>
      <c r="D71" s="308"/>
      <c r="E71" s="309"/>
      <c r="F71" s="309"/>
      <c r="G71" s="217"/>
      <c r="H71" s="218"/>
      <c r="I71" s="219"/>
      <c r="K71" s="116" t="s">
        <v>7</v>
      </c>
      <c r="L71" s="116"/>
      <c r="M71" s="116" t="s">
        <v>71</v>
      </c>
      <c r="N71" s="116" t="s">
        <v>72</v>
      </c>
      <c r="O71" s="116" t="s">
        <v>73</v>
      </c>
      <c r="P71" s="116" t="s">
        <v>55</v>
      </c>
      <c r="Q71" s="116" t="s">
        <v>54</v>
      </c>
      <c r="R71" s="117"/>
      <c r="S71" s="116" t="s">
        <v>7</v>
      </c>
      <c r="T71" s="116"/>
      <c r="U71" s="116" t="s">
        <v>71</v>
      </c>
      <c r="V71" s="116" t="s">
        <v>72</v>
      </c>
      <c r="W71" s="116" t="s">
        <v>73</v>
      </c>
      <c r="X71" s="116" t="s">
        <v>55</v>
      </c>
      <c r="Y71" s="116" t="s">
        <v>54</v>
      </c>
    </row>
    <row r="72" spans="1:25" s="59" customFormat="1" ht="12" customHeight="1" thickBot="1">
      <c r="A72" s="21"/>
      <c r="B72" s="214"/>
      <c r="C72" s="335"/>
      <c r="D72" s="345" t="s">
        <v>344</v>
      </c>
      <c r="E72" s="309"/>
      <c r="F72" s="309"/>
      <c r="G72" s="277"/>
      <c r="H72" s="277"/>
      <c r="I72" s="277"/>
      <c r="J72" s="59">
        <v>1</v>
      </c>
      <c r="K72" s="135"/>
      <c r="L72" s="126"/>
      <c r="M72" s="125"/>
      <c r="N72" s="125"/>
      <c r="O72" s="125"/>
      <c r="P72" s="125"/>
      <c r="Q72" s="125"/>
      <c r="R72" s="127">
        <v>5</v>
      </c>
      <c r="S72" s="135"/>
      <c r="T72" s="126"/>
      <c r="U72" s="125"/>
      <c r="V72" s="125"/>
      <c r="W72" s="125"/>
      <c r="X72" s="125"/>
      <c r="Y72" s="125"/>
    </row>
    <row r="73" spans="1:25" s="59" customFormat="1" ht="12" customHeight="1" thickTop="1">
      <c r="A73" s="21"/>
      <c r="B73" s="214"/>
      <c r="C73" s="337"/>
      <c r="D73" s="310" t="s">
        <v>433</v>
      </c>
      <c r="E73" s="308"/>
      <c r="F73" s="309"/>
      <c r="G73" s="277"/>
      <c r="H73" s="277"/>
      <c r="I73" s="277"/>
      <c r="J73" s="59">
        <v>2</v>
      </c>
      <c r="K73" s="135"/>
      <c r="L73" s="125"/>
      <c r="M73" s="126"/>
      <c r="N73" s="125"/>
      <c r="O73" s="125"/>
      <c r="P73" s="125"/>
      <c r="Q73" s="125"/>
      <c r="R73" s="127">
        <v>6</v>
      </c>
      <c r="S73" s="135"/>
      <c r="T73" s="125"/>
      <c r="U73" s="126"/>
      <c r="V73" s="125"/>
      <c r="W73" s="125"/>
      <c r="X73" s="125"/>
      <c r="Y73" s="125"/>
    </row>
    <row r="74" spans="1:25" s="59" customFormat="1" ht="12" customHeight="1" thickBot="1">
      <c r="A74" s="21"/>
      <c r="B74" s="21">
        <v>5</v>
      </c>
      <c r="C74" s="338" t="s">
        <v>344</v>
      </c>
      <c r="D74" s="308"/>
      <c r="E74" s="308"/>
      <c r="F74" s="309"/>
      <c r="G74" s="277"/>
      <c r="H74" s="277"/>
      <c r="I74" s="277"/>
      <c r="J74" s="59">
        <v>3</v>
      </c>
      <c r="K74" s="135"/>
      <c r="L74" s="125"/>
      <c r="M74" s="125"/>
      <c r="N74" s="126"/>
      <c r="O74" s="125"/>
      <c r="P74" s="125"/>
      <c r="Q74" s="125"/>
      <c r="R74" s="127">
        <v>7</v>
      </c>
      <c r="S74" s="135"/>
      <c r="T74" s="125"/>
      <c r="U74" s="125"/>
      <c r="V74" s="126"/>
      <c r="W74" s="125"/>
      <c r="X74" s="125"/>
      <c r="Y74" s="125"/>
    </row>
    <row r="75" spans="1:25" s="59" customFormat="1" ht="12" customHeight="1" thickTop="1">
      <c r="A75" s="21"/>
      <c r="B75" s="21"/>
      <c r="C75" s="334"/>
      <c r="D75" s="309"/>
      <c r="E75" s="308"/>
      <c r="F75" s="309"/>
      <c r="G75" s="277"/>
      <c r="H75" s="277"/>
      <c r="I75" s="277"/>
      <c r="J75" s="59">
        <v>4</v>
      </c>
      <c r="K75" s="135"/>
      <c r="L75" s="125"/>
      <c r="M75" s="125"/>
      <c r="N75" s="125"/>
      <c r="O75" s="126"/>
      <c r="P75" s="125"/>
      <c r="Q75" s="125"/>
      <c r="R75" s="127">
        <v>8</v>
      </c>
      <c r="S75" s="135"/>
      <c r="T75" s="125"/>
      <c r="U75" s="125"/>
      <c r="V75" s="125"/>
      <c r="W75" s="126"/>
      <c r="X75" s="125"/>
      <c r="Y75" s="125"/>
    </row>
    <row r="76" spans="1:9" s="59" customFormat="1" ht="12" customHeight="1" thickBot="1">
      <c r="A76" s="21"/>
      <c r="B76" s="21"/>
      <c r="C76" s="337"/>
      <c r="D76" s="309"/>
      <c r="E76" s="361" t="s">
        <v>341</v>
      </c>
      <c r="F76" s="309"/>
      <c r="G76" s="277"/>
      <c r="H76" s="277"/>
      <c r="I76" s="277"/>
    </row>
    <row r="77" spans="1:9" s="59" customFormat="1" ht="12" customHeight="1" thickTop="1">
      <c r="A77" s="21"/>
      <c r="B77" s="21"/>
      <c r="C77" s="337"/>
      <c r="D77" s="309"/>
      <c r="E77" s="310" t="s">
        <v>423</v>
      </c>
      <c r="F77" s="308"/>
      <c r="G77" s="277"/>
      <c r="H77" s="277"/>
      <c r="I77" s="277"/>
    </row>
    <row r="78" spans="1:23" s="59" customFormat="1" ht="12" customHeight="1" thickBot="1">
      <c r="A78" s="21"/>
      <c r="B78" s="21">
        <v>3</v>
      </c>
      <c r="C78" s="331" t="s">
        <v>339</v>
      </c>
      <c r="D78" s="309"/>
      <c r="E78" s="308"/>
      <c r="F78" s="308"/>
      <c r="G78" s="269"/>
      <c r="H78" s="269"/>
      <c r="I78" s="220"/>
      <c r="J78" s="463" t="s">
        <v>76</v>
      </c>
      <c r="K78" s="464"/>
      <c r="L78" s="464"/>
      <c r="M78" s="464"/>
      <c r="N78" s="464"/>
      <c r="O78" s="465"/>
      <c r="R78" s="463" t="s">
        <v>76</v>
      </c>
      <c r="S78" s="464"/>
      <c r="T78" s="464"/>
      <c r="U78" s="464"/>
      <c r="V78" s="464"/>
      <c r="W78" s="465"/>
    </row>
    <row r="79" spans="1:23" s="59" customFormat="1" ht="12" customHeight="1" thickTop="1">
      <c r="A79" s="21"/>
      <c r="B79" s="21"/>
      <c r="C79" s="334"/>
      <c r="D79" s="308"/>
      <c r="E79" s="308"/>
      <c r="F79" s="308"/>
      <c r="G79" s="217"/>
      <c r="H79" s="218"/>
      <c r="I79" s="219"/>
      <c r="J79" s="136"/>
      <c r="K79" s="137"/>
      <c r="L79" s="137"/>
      <c r="M79" s="137"/>
      <c r="N79" s="137"/>
      <c r="O79" s="138"/>
      <c r="R79" s="136"/>
      <c r="S79" s="137"/>
      <c r="T79" s="137"/>
      <c r="U79" s="137"/>
      <c r="V79" s="137"/>
      <c r="W79" s="138"/>
    </row>
    <row r="80" spans="1:23" s="59" customFormat="1" ht="12" customHeight="1" thickBot="1">
      <c r="A80" s="21"/>
      <c r="B80" s="21"/>
      <c r="C80" s="335"/>
      <c r="D80" s="345" t="s">
        <v>341</v>
      </c>
      <c r="E80" s="308"/>
      <c r="F80" s="308"/>
      <c r="G80" s="217"/>
      <c r="H80" s="218"/>
      <c r="I80" s="219"/>
      <c r="J80" s="136">
        <v>1</v>
      </c>
      <c r="K80" s="135">
        <f>K72</f>
        <v>0</v>
      </c>
      <c r="L80" s="470"/>
      <c r="M80" s="471"/>
      <c r="N80" s="471"/>
      <c r="O80" s="138"/>
      <c r="R80" s="136">
        <v>5</v>
      </c>
      <c r="S80" s="135">
        <f>S72</f>
        <v>0</v>
      </c>
      <c r="T80" s="470"/>
      <c r="U80" s="471"/>
      <c r="V80" s="471"/>
      <c r="W80" s="138"/>
    </row>
    <row r="81" spans="1:23" s="59" customFormat="1" ht="12" customHeight="1" thickTop="1">
      <c r="A81" s="21"/>
      <c r="B81" s="21"/>
      <c r="C81" s="337"/>
      <c r="D81" s="310" t="s">
        <v>432</v>
      </c>
      <c r="E81" s="309"/>
      <c r="F81" s="308"/>
      <c r="G81" s="217"/>
      <c r="H81" s="218"/>
      <c r="I81" s="219"/>
      <c r="J81" s="136">
        <v>2</v>
      </c>
      <c r="K81" s="135">
        <f>K73</f>
        <v>0</v>
      </c>
      <c r="L81" s="468"/>
      <c r="M81" s="469"/>
      <c r="N81" s="469"/>
      <c r="O81" s="138"/>
      <c r="R81" s="136">
        <v>6</v>
      </c>
      <c r="S81" s="135">
        <f>S73</f>
        <v>0</v>
      </c>
      <c r="T81" s="468"/>
      <c r="U81" s="469"/>
      <c r="V81" s="469"/>
      <c r="W81" s="138"/>
    </row>
    <row r="82" spans="1:23" s="59" customFormat="1" ht="12" customHeight="1" thickBot="1">
      <c r="A82" s="21"/>
      <c r="B82" s="21">
        <v>7</v>
      </c>
      <c r="C82" s="331" t="s">
        <v>341</v>
      </c>
      <c r="D82" s="308"/>
      <c r="E82" s="309"/>
      <c r="F82" s="308"/>
      <c r="G82" s="217"/>
      <c r="H82" s="218"/>
      <c r="I82" s="219"/>
      <c r="J82" s="136"/>
      <c r="K82" s="141"/>
      <c r="L82" s="184"/>
      <c r="M82" s="184"/>
      <c r="N82" s="184"/>
      <c r="O82" s="138"/>
      <c r="R82" s="136"/>
      <c r="S82" s="141"/>
      <c r="T82" s="184"/>
      <c r="U82" s="184"/>
      <c r="V82" s="184"/>
      <c r="W82" s="138"/>
    </row>
    <row r="83" spans="1:23" s="59" customFormat="1" ht="12" customHeight="1" thickTop="1">
      <c r="A83" s="21"/>
      <c r="B83" s="21"/>
      <c r="C83" s="334"/>
      <c r="D83" s="309"/>
      <c r="E83" s="309"/>
      <c r="F83" s="308"/>
      <c r="G83" s="217"/>
      <c r="H83" s="218"/>
      <c r="I83" s="219"/>
      <c r="J83" s="136">
        <v>3</v>
      </c>
      <c r="K83" s="135">
        <f>K74</f>
        <v>0</v>
      </c>
      <c r="L83" s="472"/>
      <c r="M83" s="473"/>
      <c r="N83" s="473"/>
      <c r="O83" s="138"/>
      <c r="R83" s="136">
        <v>7</v>
      </c>
      <c r="S83" s="135">
        <f>S74</f>
        <v>0</v>
      </c>
      <c r="T83" s="470"/>
      <c r="U83" s="471"/>
      <c r="V83" s="471"/>
      <c r="W83" s="138"/>
    </row>
    <row r="84" spans="1:23" s="59" customFormat="1" ht="12" customHeight="1">
      <c r="A84" s="21"/>
      <c r="B84" s="21"/>
      <c r="C84" s="337"/>
      <c r="D84" s="309"/>
      <c r="E84" s="309"/>
      <c r="F84" s="311"/>
      <c r="G84" s="217"/>
      <c r="H84" s="218"/>
      <c r="I84" s="219"/>
      <c r="J84" s="136">
        <v>4</v>
      </c>
      <c r="K84" s="135">
        <f>K75</f>
        <v>0</v>
      </c>
      <c r="L84" s="468"/>
      <c r="M84" s="469"/>
      <c r="N84" s="469"/>
      <c r="O84" s="138"/>
      <c r="R84" s="136">
        <v>8</v>
      </c>
      <c r="S84" s="135">
        <f>S75</f>
        <v>0</v>
      </c>
      <c r="T84" s="468"/>
      <c r="U84" s="469"/>
      <c r="V84" s="469"/>
      <c r="W84" s="138"/>
    </row>
    <row r="85" spans="1:24" s="59" customFormat="1" ht="12" customHeight="1" thickBot="1">
      <c r="A85" s="21"/>
      <c r="B85" s="21"/>
      <c r="C85" s="337"/>
      <c r="D85" s="309"/>
      <c r="E85" s="309"/>
      <c r="F85" s="361" t="s">
        <v>400</v>
      </c>
      <c r="G85" s="217"/>
      <c r="H85" s="218"/>
      <c r="I85" s="219"/>
      <c r="J85" s="139"/>
      <c r="K85" s="140"/>
      <c r="L85" s="140"/>
      <c r="M85" s="140"/>
      <c r="N85" s="140"/>
      <c r="O85" s="142"/>
      <c r="R85" s="139"/>
      <c r="S85" s="140"/>
      <c r="T85" s="140"/>
      <c r="U85" s="140"/>
      <c r="V85" s="140"/>
      <c r="W85" s="142"/>
      <c r="X85" s="57"/>
    </row>
    <row r="86" spans="1:24" s="59" customFormat="1" ht="12" customHeight="1" thickTop="1">
      <c r="A86" s="21"/>
      <c r="B86" s="21"/>
      <c r="C86" s="337"/>
      <c r="D86" s="309"/>
      <c r="E86" s="309"/>
      <c r="F86" s="310" t="s">
        <v>430</v>
      </c>
      <c r="G86" s="217"/>
      <c r="H86" s="218"/>
      <c r="I86" s="219"/>
      <c r="J86" s="143"/>
      <c r="K86" s="143"/>
      <c r="L86" s="143"/>
      <c r="M86" s="143"/>
      <c r="N86" s="143"/>
      <c r="O86" s="143"/>
      <c r="R86" s="143"/>
      <c r="S86" s="143"/>
      <c r="T86" s="143"/>
      <c r="U86" s="143"/>
      <c r="V86" s="143"/>
      <c r="W86" s="143"/>
      <c r="X86" s="57"/>
    </row>
    <row r="87" spans="1:23" s="59" customFormat="1" ht="12" customHeight="1">
      <c r="A87" s="21"/>
      <c r="B87" s="21"/>
      <c r="C87" s="337"/>
      <c r="D87" s="309"/>
      <c r="E87" s="312"/>
      <c r="F87" s="309"/>
      <c r="G87" s="217"/>
      <c r="H87" s="218"/>
      <c r="I87" s="219"/>
      <c r="J87" s="463" t="s">
        <v>77</v>
      </c>
      <c r="K87" s="464"/>
      <c r="L87" s="464"/>
      <c r="M87" s="464"/>
      <c r="N87" s="464"/>
      <c r="O87" s="465"/>
      <c r="R87" s="463" t="s">
        <v>77</v>
      </c>
      <c r="S87" s="464"/>
      <c r="T87" s="464"/>
      <c r="U87" s="464"/>
      <c r="V87" s="464"/>
      <c r="W87" s="465"/>
    </row>
    <row r="88" spans="1:23" s="59" customFormat="1" ht="12" customHeight="1" thickBot="1">
      <c r="A88" s="21"/>
      <c r="B88" s="21">
        <v>2</v>
      </c>
      <c r="C88" s="331" t="s">
        <v>400</v>
      </c>
      <c r="D88" s="309"/>
      <c r="E88" s="312"/>
      <c r="F88" s="309"/>
      <c r="G88" s="217"/>
      <c r="H88" s="218"/>
      <c r="I88" s="219"/>
      <c r="J88" s="136"/>
      <c r="K88" s="137"/>
      <c r="L88" s="137"/>
      <c r="M88" s="137"/>
      <c r="N88" s="137"/>
      <c r="O88" s="138"/>
      <c r="R88" s="136"/>
      <c r="S88" s="137"/>
      <c r="T88" s="137"/>
      <c r="U88" s="137"/>
      <c r="V88" s="137"/>
      <c r="W88" s="138"/>
    </row>
    <row r="89" spans="1:23" s="59" customFormat="1" ht="12" customHeight="1" thickTop="1">
      <c r="A89" s="21"/>
      <c r="B89" s="21"/>
      <c r="C89" s="334"/>
      <c r="D89" s="308"/>
      <c r="E89" s="312"/>
      <c r="F89" s="309"/>
      <c r="G89" s="217"/>
      <c r="H89" s="218"/>
      <c r="I89" s="219"/>
      <c r="J89" s="136">
        <v>1</v>
      </c>
      <c r="K89" s="135">
        <f>K72</f>
        <v>0</v>
      </c>
      <c r="L89" s="470"/>
      <c r="M89" s="471"/>
      <c r="N89" s="471"/>
      <c r="O89" s="138"/>
      <c r="R89" s="136">
        <v>5</v>
      </c>
      <c r="S89" s="135">
        <f>S72</f>
        <v>0</v>
      </c>
      <c r="T89" s="470"/>
      <c r="U89" s="471"/>
      <c r="V89" s="471"/>
      <c r="W89" s="138"/>
    </row>
    <row r="90" spans="1:23" s="59" customFormat="1" ht="12" customHeight="1" thickBot="1">
      <c r="A90" s="21"/>
      <c r="B90" s="21"/>
      <c r="C90" s="335"/>
      <c r="D90" s="313" t="s">
        <v>400</v>
      </c>
      <c r="E90" s="312"/>
      <c r="F90" s="309"/>
      <c r="G90" s="217"/>
      <c r="H90" s="218"/>
      <c r="I90" s="219"/>
      <c r="J90" s="136">
        <v>3</v>
      </c>
      <c r="K90" s="135">
        <f>K74</f>
        <v>0</v>
      </c>
      <c r="L90" s="468"/>
      <c r="M90" s="469"/>
      <c r="N90" s="469"/>
      <c r="O90" s="138"/>
      <c r="R90" s="136">
        <v>7</v>
      </c>
      <c r="S90" s="135">
        <f>S74</f>
        <v>0</v>
      </c>
      <c r="T90" s="468"/>
      <c r="U90" s="469"/>
      <c r="V90" s="469"/>
      <c r="W90" s="138"/>
    </row>
    <row r="91" spans="1:23" s="59" customFormat="1" ht="12" customHeight="1" thickTop="1">
      <c r="A91" s="21"/>
      <c r="B91" s="21"/>
      <c r="C91" s="337"/>
      <c r="D91" s="310" t="s">
        <v>432</v>
      </c>
      <c r="E91" s="314"/>
      <c r="F91" s="309"/>
      <c r="G91" s="217"/>
      <c r="H91" s="218"/>
      <c r="I91" s="219"/>
      <c r="J91" s="136"/>
      <c r="K91" s="141"/>
      <c r="L91" s="17"/>
      <c r="M91" s="17"/>
      <c r="N91" s="17"/>
      <c r="O91" s="138"/>
      <c r="R91" s="136"/>
      <c r="S91" s="141"/>
      <c r="T91" s="184"/>
      <c r="U91" s="184"/>
      <c r="V91" s="184"/>
      <c r="W91" s="138"/>
    </row>
    <row r="92" spans="1:23" s="59" customFormat="1" ht="12" customHeight="1" thickBot="1">
      <c r="A92" s="21"/>
      <c r="B92" s="21">
        <v>6</v>
      </c>
      <c r="C92" s="338" t="s">
        <v>428</v>
      </c>
      <c r="D92" s="308"/>
      <c r="E92" s="314"/>
      <c r="F92" s="309"/>
      <c r="G92" s="217"/>
      <c r="H92" s="218"/>
      <c r="I92" s="219"/>
      <c r="J92" s="136">
        <v>2</v>
      </c>
      <c r="K92" s="135">
        <f>K73</f>
        <v>0</v>
      </c>
      <c r="L92" s="470"/>
      <c r="M92" s="471"/>
      <c r="N92" s="471"/>
      <c r="O92" s="138"/>
      <c r="R92" s="136">
        <v>6</v>
      </c>
      <c r="S92" s="135">
        <f>S73</f>
        <v>0</v>
      </c>
      <c r="T92" s="470"/>
      <c r="U92" s="471"/>
      <c r="V92" s="471"/>
      <c r="W92" s="138"/>
    </row>
    <row r="93" spans="1:23" s="59" customFormat="1" ht="12" customHeight="1" thickTop="1">
      <c r="A93" s="21"/>
      <c r="B93" s="21"/>
      <c r="C93" s="334"/>
      <c r="D93" s="309"/>
      <c r="E93" s="314"/>
      <c r="F93" s="309"/>
      <c r="G93" s="217"/>
      <c r="H93" s="218"/>
      <c r="I93" s="219"/>
      <c r="J93" s="136">
        <v>4</v>
      </c>
      <c r="K93" s="135">
        <f>K75</f>
        <v>0</v>
      </c>
      <c r="L93" s="468"/>
      <c r="M93" s="469"/>
      <c r="N93" s="469"/>
      <c r="O93" s="138"/>
      <c r="R93" s="136">
        <v>8</v>
      </c>
      <c r="S93" s="135">
        <f>S75</f>
        <v>0</v>
      </c>
      <c r="T93" s="468"/>
      <c r="U93" s="469"/>
      <c r="V93" s="469"/>
      <c r="W93" s="138"/>
    </row>
    <row r="94" spans="1:23" s="59" customFormat="1" ht="12" customHeight="1" thickBot="1">
      <c r="A94" s="21"/>
      <c r="B94" s="21"/>
      <c r="C94" s="337"/>
      <c r="D94" s="309"/>
      <c r="E94" s="323" t="s">
        <v>400</v>
      </c>
      <c r="F94" s="309"/>
      <c r="G94" s="217"/>
      <c r="H94" s="218"/>
      <c r="I94" s="219"/>
      <c r="J94" s="139"/>
      <c r="K94" s="140"/>
      <c r="L94" s="140"/>
      <c r="M94" s="140"/>
      <c r="N94" s="140"/>
      <c r="O94" s="142"/>
      <c r="R94" s="139"/>
      <c r="S94" s="140"/>
      <c r="T94" s="140"/>
      <c r="U94" s="140"/>
      <c r="V94" s="140"/>
      <c r="W94" s="142"/>
    </row>
    <row r="95" spans="1:23" s="59" customFormat="1" ht="12" customHeight="1" thickTop="1">
      <c r="A95" s="21"/>
      <c r="B95" s="21"/>
      <c r="C95" s="337"/>
      <c r="D95" s="309"/>
      <c r="E95" s="310" t="s">
        <v>432</v>
      </c>
      <c r="F95" s="309"/>
      <c r="G95" s="217"/>
      <c r="H95" s="218"/>
      <c r="I95" s="219"/>
      <c r="J95" s="143"/>
      <c r="K95" s="143"/>
      <c r="L95" s="143"/>
      <c r="M95" s="143"/>
      <c r="N95" s="143"/>
      <c r="O95" s="143"/>
      <c r="R95" s="143"/>
      <c r="S95" s="143"/>
      <c r="T95" s="143"/>
      <c r="U95" s="143"/>
      <c r="V95" s="143"/>
      <c r="W95" s="143"/>
    </row>
    <row r="96" spans="1:23" s="59" customFormat="1" ht="12" customHeight="1" thickBot="1">
      <c r="A96" s="21"/>
      <c r="B96" s="21">
        <v>4</v>
      </c>
      <c r="C96" s="331" t="s">
        <v>401</v>
      </c>
      <c r="D96" s="309"/>
      <c r="E96" s="308"/>
      <c r="F96" s="309"/>
      <c r="G96" s="217"/>
      <c r="H96" s="218"/>
      <c r="I96" s="219"/>
      <c r="J96" s="463" t="s">
        <v>78</v>
      </c>
      <c r="K96" s="464"/>
      <c r="L96" s="464"/>
      <c r="M96" s="464"/>
      <c r="N96" s="464"/>
      <c r="O96" s="465"/>
      <c r="R96" s="463" t="s">
        <v>78</v>
      </c>
      <c r="S96" s="464"/>
      <c r="T96" s="464"/>
      <c r="U96" s="464"/>
      <c r="V96" s="464"/>
      <c r="W96" s="465"/>
    </row>
    <row r="97" spans="1:23" s="59" customFormat="1" ht="12" customHeight="1" thickTop="1">
      <c r="A97" s="21"/>
      <c r="B97" s="21"/>
      <c r="C97" s="340"/>
      <c r="D97" s="312"/>
      <c r="E97" s="308"/>
      <c r="F97" s="309"/>
      <c r="G97" s="217"/>
      <c r="H97" s="218"/>
      <c r="I97" s="219"/>
      <c r="J97" s="136"/>
      <c r="K97" s="137"/>
      <c r="L97" s="137"/>
      <c r="M97" s="137"/>
      <c r="N97" s="137"/>
      <c r="O97" s="138"/>
      <c r="R97" s="136"/>
      <c r="S97" s="137"/>
      <c r="T97" s="137"/>
      <c r="U97" s="137"/>
      <c r="V97" s="137"/>
      <c r="W97" s="138"/>
    </row>
    <row r="98" spans="1:23" s="59" customFormat="1" ht="12" customHeight="1" thickBot="1">
      <c r="A98" s="21"/>
      <c r="B98" s="21"/>
      <c r="C98" s="335"/>
      <c r="D98" s="345" t="s">
        <v>429</v>
      </c>
      <c r="E98" s="308"/>
      <c r="F98" s="309"/>
      <c r="G98" s="217"/>
      <c r="H98" s="218"/>
      <c r="I98" s="219"/>
      <c r="J98" s="136">
        <v>1</v>
      </c>
      <c r="K98" s="135">
        <f>K72</f>
        <v>0</v>
      </c>
      <c r="L98" s="466"/>
      <c r="M98" s="467"/>
      <c r="N98" s="467"/>
      <c r="O98" s="138"/>
      <c r="R98" s="136">
        <v>5</v>
      </c>
      <c r="S98" s="135">
        <f>S72</f>
        <v>0</v>
      </c>
      <c r="T98" s="466"/>
      <c r="U98" s="467"/>
      <c r="V98" s="467"/>
      <c r="W98" s="138"/>
    </row>
    <row r="99" spans="1:23" s="59" customFormat="1" ht="12" customHeight="1" thickTop="1">
      <c r="A99" s="21"/>
      <c r="B99" s="21"/>
      <c r="C99" s="335"/>
      <c r="D99" s="324" t="s">
        <v>433</v>
      </c>
      <c r="E99" s="309"/>
      <c r="F99" s="325"/>
      <c r="G99" s="217"/>
      <c r="H99" s="218"/>
      <c r="I99" s="219"/>
      <c r="J99" s="136">
        <v>4</v>
      </c>
      <c r="K99" s="135">
        <f>K75</f>
        <v>0</v>
      </c>
      <c r="L99" s="468"/>
      <c r="M99" s="469"/>
      <c r="N99" s="469"/>
      <c r="O99" s="138"/>
      <c r="R99" s="136">
        <v>8</v>
      </c>
      <c r="S99" s="135">
        <f>S75</f>
        <v>0</v>
      </c>
      <c r="T99" s="468"/>
      <c r="U99" s="469"/>
      <c r="V99" s="469"/>
      <c r="W99" s="138"/>
    </row>
    <row r="100" spans="1:23" s="59" customFormat="1" ht="12" customHeight="1" thickBot="1">
      <c r="A100" s="21"/>
      <c r="B100" s="21">
        <v>8</v>
      </c>
      <c r="C100" s="338" t="s">
        <v>429</v>
      </c>
      <c r="D100" s="309"/>
      <c r="E100" s="485"/>
      <c r="F100" s="485"/>
      <c r="G100" s="217"/>
      <c r="H100" s="218"/>
      <c r="I100" s="219"/>
      <c r="J100" s="136"/>
      <c r="K100" s="141"/>
      <c r="L100" s="137"/>
      <c r="M100" s="137"/>
      <c r="N100" s="137"/>
      <c r="O100" s="138"/>
      <c r="R100" s="136"/>
      <c r="S100" s="141"/>
      <c r="T100" s="137"/>
      <c r="U100" s="137"/>
      <c r="V100" s="137"/>
      <c r="W100" s="138"/>
    </row>
    <row r="101" spans="1:23" s="59" customFormat="1" ht="12.75" customHeight="1" thickTop="1">
      <c r="A101" s="57"/>
      <c r="B101" s="57"/>
      <c r="C101" s="326"/>
      <c r="D101" s="326"/>
      <c r="E101" s="327"/>
      <c r="F101" s="328"/>
      <c r="G101" s="58"/>
      <c r="I101" s="123"/>
      <c r="J101" s="136">
        <v>2</v>
      </c>
      <c r="K101" s="135">
        <f>K73</f>
        <v>0</v>
      </c>
      <c r="L101" s="466"/>
      <c r="M101" s="467"/>
      <c r="N101" s="467"/>
      <c r="O101" s="138"/>
      <c r="R101" s="136">
        <v>6</v>
      </c>
      <c r="S101" s="135">
        <f>S73</f>
        <v>0</v>
      </c>
      <c r="T101" s="466"/>
      <c r="U101" s="467"/>
      <c r="V101" s="467"/>
      <c r="W101" s="138"/>
    </row>
    <row r="102" spans="1:23" s="63" customFormat="1" ht="12.75" customHeight="1">
      <c r="A102" s="61"/>
      <c r="B102" s="61"/>
      <c r="C102" s="327"/>
      <c r="D102" s="327"/>
      <c r="E102" s="327"/>
      <c r="F102" s="327"/>
      <c r="G102" s="62"/>
      <c r="I102" s="124"/>
      <c r="J102" s="136">
        <v>3</v>
      </c>
      <c r="K102" s="135">
        <f>K74</f>
        <v>0</v>
      </c>
      <c r="L102" s="468"/>
      <c r="M102" s="469"/>
      <c r="N102" s="469"/>
      <c r="O102" s="138"/>
      <c r="R102" s="136">
        <v>7</v>
      </c>
      <c r="S102" s="135">
        <f>S74</f>
        <v>0</v>
      </c>
      <c r="T102" s="468"/>
      <c r="U102" s="469"/>
      <c r="V102" s="469"/>
      <c r="W102" s="138"/>
    </row>
    <row r="103" spans="1:23" s="63" customFormat="1" ht="12">
      <c r="A103" s="61"/>
      <c r="B103" s="61"/>
      <c r="C103" s="60"/>
      <c r="D103" s="60"/>
      <c r="E103" s="60"/>
      <c r="F103" s="60"/>
      <c r="G103" s="62"/>
      <c r="I103" s="124"/>
      <c r="J103" s="139"/>
      <c r="K103" s="140"/>
      <c r="L103" s="140"/>
      <c r="M103" s="140"/>
      <c r="N103" s="140"/>
      <c r="O103" s="142"/>
      <c r="R103" s="139"/>
      <c r="S103" s="140"/>
      <c r="T103" s="140"/>
      <c r="U103" s="140"/>
      <c r="V103" s="140"/>
      <c r="W103" s="142"/>
    </row>
    <row r="104" spans="1:9" s="63" customFormat="1" ht="12">
      <c r="A104" s="61"/>
      <c r="B104" s="61"/>
      <c r="C104" s="60"/>
      <c r="D104" s="60"/>
      <c r="E104" s="60"/>
      <c r="F104" s="60"/>
      <c r="G104" s="62"/>
      <c r="I104" s="124"/>
    </row>
    <row r="105" spans="1:19" s="63" customFormat="1" ht="18.75">
      <c r="A105" s="61"/>
      <c r="B105" s="61"/>
      <c r="C105" s="60"/>
      <c r="D105" s="60"/>
      <c r="E105" s="60"/>
      <c r="F105" s="60"/>
      <c r="G105" s="62"/>
      <c r="I105" s="124"/>
      <c r="N105" s="456" t="s">
        <v>83</v>
      </c>
      <c r="O105" s="456"/>
      <c r="P105" s="456"/>
      <c r="Q105" s="456"/>
      <c r="R105" s="456"/>
      <c r="S105" s="456"/>
    </row>
    <row r="106" spans="1:9" s="63" customFormat="1" ht="12">
      <c r="A106" s="61"/>
      <c r="B106" s="61"/>
      <c r="C106" s="60"/>
      <c r="D106" s="60"/>
      <c r="E106" s="60"/>
      <c r="F106" s="60"/>
      <c r="G106" s="62"/>
      <c r="I106" s="124"/>
    </row>
    <row r="107" spans="3:24" ht="12.75" customHeight="1">
      <c r="C107" s="64"/>
      <c r="D107" s="60"/>
      <c r="E107" s="60"/>
      <c r="F107" s="60"/>
      <c r="G107" s="2"/>
      <c r="J107" t="s">
        <v>79</v>
      </c>
      <c r="K107" s="457"/>
      <c r="L107" s="458"/>
      <c r="M107" s="451"/>
      <c r="N107" s="459"/>
      <c r="O107" s="459"/>
      <c r="R107" t="s">
        <v>81</v>
      </c>
      <c r="S107" s="460"/>
      <c r="T107" s="461"/>
      <c r="U107" s="451"/>
      <c r="V107" s="452"/>
      <c r="W107" s="452"/>
      <c r="X107" s="452"/>
    </row>
    <row r="108" spans="3:23" ht="12.75" customHeight="1">
      <c r="C108" s="439" t="s">
        <v>30</v>
      </c>
      <c r="D108" s="439"/>
      <c r="E108" s="65"/>
      <c r="F108" s="65"/>
      <c r="J108" t="s">
        <v>80</v>
      </c>
      <c r="K108" s="457"/>
      <c r="L108" s="458"/>
      <c r="N108" s="175"/>
      <c r="R108" t="s">
        <v>82</v>
      </c>
      <c r="S108" s="457"/>
      <c r="T108" s="458"/>
      <c r="V108" s="462"/>
      <c r="W108" s="462"/>
    </row>
    <row r="109" spans="3:6" ht="15" customHeight="1">
      <c r="C109" s="66"/>
      <c r="D109" s="67"/>
      <c r="E109" s="65"/>
      <c r="F109" s="65"/>
    </row>
    <row r="110" spans="3:4" ht="15" customHeight="1">
      <c r="C110" s="66">
        <v>1</v>
      </c>
      <c r="D110" s="362" t="s">
        <v>400</v>
      </c>
    </row>
    <row r="111" spans="3:19" ht="15" customHeight="1">
      <c r="C111" s="221">
        <v>2</v>
      </c>
      <c r="D111" s="362" t="s">
        <v>341</v>
      </c>
      <c r="L111" s="130" t="s">
        <v>84</v>
      </c>
      <c r="M111" s="130"/>
      <c r="N111" s="130"/>
      <c r="O111" s="130"/>
      <c r="P111" s="130"/>
      <c r="Q111" s="130"/>
      <c r="R111" s="130"/>
      <c r="S111" s="130"/>
    </row>
    <row r="112" spans="3:14" ht="15" customHeight="1">
      <c r="C112" s="221">
        <v>3</v>
      </c>
      <c r="D112" s="363" t="s">
        <v>344</v>
      </c>
      <c r="J112"/>
      <c r="K112" s="55"/>
      <c r="L112" s="55"/>
      <c r="M112" s="55"/>
      <c r="N112" s="55"/>
    </row>
    <row r="113" spans="3:21" ht="15" customHeight="1">
      <c r="C113" s="221">
        <v>3</v>
      </c>
      <c r="D113" s="364" t="s">
        <v>429</v>
      </c>
      <c r="J113"/>
      <c r="K113" s="55"/>
      <c r="L113" s="55"/>
      <c r="M113" s="55"/>
      <c r="N113" s="449"/>
      <c r="O113" s="450"/>
      <c r="P113" s="450"/>
      <c r="Q113" s="450"/>
      <c r="R113" s="450"/>
      <c r="S113" s="451"/>
      <c r="T113" s="452"/>
      <c r="U113" s="452"/>
    </row>
    <row r="114" spans="3:21" ht="15" customHeight="1">
      <c r="C114" s="227" t="s">
        <v>293</v>
      </c>
      <c r="D114" s="364" t="s">
        <v>398</v>
      </c>
      <c r="N114" s="449"/>
      <c r="O114" s="450"/>
      <c r="P114" s="450"/>
      <c r="Q114" s="450"/>
      <c r="R114" s="450"/>
      <c r="S114" s="453"/>
      <c r="T114" s="454"/>
      <c r="U114" s="454"/>
    </row>
    <row r="115" spans="3:4" ht="15" customHeight="1">
      <c r="C115" s="227" t="s">
        <v>293</v>
      </c>
      <c r="D115" s="364" t="s">
        <v>339</v>
      </c>
    </row>
    <row r="116" spans="3:4" ht="15" customHeight="1">
      <c r="C116" s="227" t="s">
        <v>293</v>
      </c>
      <c r="D116" s="364" t="s">
        <v>428</v>
      </c>
    </row>
    <row r="117" spans="1:4" ht="15" customHeight="1">
      <c r="A117" s="68"/>
      <c r="B117" s="68"/>
      <c r="C117" s="227" t="s">
        <v>293</v>
      </c>
      <c r="D117" s="365" t="s">
        <v>401</v>
      </c>
    </row>
    <row r="118" spans="1:4" ht="15">
      <c r="A118" s="68"/>
      <c r="B118" s="68"/>
      <c r="C118" s="227"/>
      <c r="D118" s="3"/>
    </row>
    <row r="119" spans="3:22" ht="15" customHeight="1">
      <c r="C119" s="455" t="s">
        <v>28</v>
      </c>
      <c r="D119" s="455"/>
      <c r="E119" s="190" t="str">
        <f>Рабочая!D17</f>
        <v>судья МК      Мельников А.Н.</v>
      </c>
      <c r="F119" s="190"/>
      <c r="G119" s="74"/>
      <c r="K119" s="455" t="s">
        <v>28</v>
      </c>
      <c r="L119" s="455"/>
      <c r="M119" s="455"/>
      <c r="N119" s="455"/>
      <c r="O119" s="455"/>
      <c r="P119" s="191" t="str">
        <f>E119</f>
        <v>судья МК      Мельников А.Н.</v>
      </c>
      <c r="Q119" s="191"/>
      <c r="R119" s="191"/>
      <c r="S119" s="191"/>
      <c r="T119" s="74"/>
      <c r="U119" s="74"/>
      <c r="V119" s="74"/>
    </row>
    <row r="120" spans="1:19" ht="15">
      <c r="A120" s="72"/>
      <c r="B120" s="72"/>
      <c r="C120" s="42"/>
      <c r="D120" s="41"/>
      <c r="E120" s="35"/>
      <c r="F120" s="73"/>
      <c r="G120" s="72"/>
      <c r="K120" s="42"/>
      <c r="L120" s="41"/>
      <c r="M120" s="41"/>
      <c r="N120" s="27"/>
      <c r="O120" s="27"/>
      <c r="P120" s="32"/>
      <c r="Q120" s="32"/>
      <c r="R120" s="32"/>
      <c r="S120" s="32"/>
    </row>
    <row r="121" spans="1:22" ht="15">
      <c r="A121" s="72"/>
      <c r="B121" s="72"/>
      <c r="C121" s="226" t="s">
        <v>29</v>
      </c>
      <c r="D121" s="226"/>
      <c r="E121" s="190" t="str">
        <f>Рабочая!D19</f>
        <v>судья МК         Сейтаблаев А.В.</v>
      </c>
      <c r="F121" s="190"/>
      <c r="G121" s="75"/>
      <c r="K121" s="226" t="s">
        <v>29</v>
      </c>
      <c r="L121" s="226"/>
      <c r="M121" s="226"/>
      <c r="N121" s="226"/>
      <c r="O121" s="226"/>
      <c r="P121" s="191" t="str">
        <f>E121</f>
        <v>судья МК         Сейтаблаев А.В.</v>
      </c>
      <c r="Q121" s="191"/>
      <c r="R121" s="191"/>
      <c r="S121" s="191"/>
      <c r="T121" s="74"/>
      <c r="U121" s="74"/>
      <c r="V121" s="74"/>
    </row>
    <row r="123" spans="1:25" s="182" customFormat="1" ht="23.25">
      <c r="A123" s="474" t="s">
        <v>495</v>
      </c>
      <c r="B123" s="474"/>
      <c r="C123" s="474"/>
      <c r="D123" s="474"/>
      <c r="E123" s="474"/>
      <c r="F123" s="474"/>
      <c r="G123" s="474"/>
      <c r="I123" s="183"/>
      <c r="J123" s="475" t="s">
        <v>494</v>
      </c>
      <c r="K123" s="475"/>
      <c r="L123" s="475"/>
      <c r="M123" s="475"/>
      <c r="N123" s="475"/>
      <c r="O123" s="475"/>
      <c r="P123" s="475"/>
      <c r="Q123" s="475"/>
      <c r="R123" s="475"/>
      <c r="S123" s="475"/>
      <c r="T123" s="475"/>
      <c r="U123" s="475"/>
      <c r="V123" s="475"/>
      <c r="W123" s="475"/>
      <c r="X123" s="475"/>
      <c r="Y123" s="475"/>
    </row>
    <row r="124" spans="1:25" s="54" customFormat="1" ht="15" customHeight="1">
      <c r="A124" s="476" t="s">
        <v>426</v>
      </c>
      <c r="B124" s="476"/>
      <c r="C124" s="476"/>
      <c r="D124" s="476"/>
      <c r="E124" s="476"/>
      <c r="F124" s="476"/>
      <c r="G124" s="476"/>
      <c r="H124" s="476"/>
      <c r="I124" s="232"/>
      <c r="J124" s="476" t="str">
        <f>A124</f>
        <v>Х Международный юношеский турнир по самбо "Победа"                                                                                                              (среди команд городов Героев)   </v>
      </c>
      <c r="K124" s="476"/>
      <c r="L124" s="476"/>
      <c r="M124" s="476"/>
      <c r="N124" s="476"/>
      <c r="O124" s="476"/>
      <c r="P124" s="476"/>
      <c r="Q124" s="476"/>
      <c r="R124" s="476"/>
      <c r="S124" s="476"/>
      <c r="T124" s="476"/>
      <c r="U124" s="476"/>
      <c r="V124" s="476"/>
      <c r="W124" s="476"/>
      <c r="X124" s="476"/>
      <c r="Y124" s="476"/>
    </row>
    <row r="125" spans="1:25" s="54" customFormat="1" ht="15" customHeight="1">
      <c r="A125" s="476"/>
      <c r="B125" s="476"/>
      <c r="C125" s="476"/>
      <c r="D125" s="476"/>
      <c r="E125" s="476"/>
      <c r="F125" s="476"/>
      <c r="G125" s="476"/>
      <c r="H125" s="476"/>
      <c r="I125" s="232"/>
      <c r="J125" s="476"/>
      <c r="K125" s="476"/>
      <c r="L125" s="476"/>
      <c r="M125" s="476"/>
      <c r="N125" s="476"/>
      <c r="O125" s="476"/>
      <c r="P125" s="476"/>
      <c r="Q125" s="476"/>
      <c r="R125" s="476"/>
      <c r="S125" s="476"/>
      <c r="T125" s="476"/>
      <c r="U125" s="476"/>
      <c r="V125" s="476"/>
      <c r="W125" s="476"/>
      <c r="X125" s="476"/>
      <c r="Y125" s="476"/>
    </row>
    <row r="126" spans="1:25" s="54" customFormat="1" ht="15" customHeight="1">
      <c r="A126" s="476"/>
      <c r="B126" s="476"/>
      <c r="C126" s="476"/>
      <c r="D126" s="476"/>
      <c r="E126" s="476"/>
      <c r="F126" s="476"/>
      <c r="G126" s="476"/>
      <c r="H126" s="476"/>
      <c r="I126" s="232"/>
      <c r="J126" s="476"/>
      <c r="K126" s="476"/>
      <c r="L126" s="476"/>
      <c r="M126" s="476"/>
      <c r="N126" s="476"/>
      <c r="O126" s="476"/>
      <c r="P126" s="476"/>
      <c r="Q126" s="476"/>
      <c r="R126" s="476"/>
      <c r="S126" s="476"/>
      <c r="T126" s="476"/>
      <c r="U126" s="476"/>
      <c r="V126" s="476"/>
      <c r="W126" s="476"/>
      <c r="X126" s="476"/>
      <c r="Y126" s="476"/>
    </row>
    <row r="127" spans="1:25" s="54" customFormat="1" ht="15" customHeight="1">
      <c r="A127" s="476"/>
      <c r="B127" s="476"/>
      <c r="C127" s="476"/>
      <c r="D127" s="476"/>
      <c r="E127" s="476"/>
      <c r="F127" s="476"/>
      <c r="G127" s="476"/>
      <c r="H127" s="476"/>
      <c r="I127" s="232"/>
      <c r="J127" s="476"/>
      <c r="K127" s="476"/>
      <c r="L127" s="476"/>
      <c r="M127" s="476"/>
      <c r="N127" s="476"/>
      <c r="O127" s="476"/>
      <c r="P127" s="476"/>
      <c r="Q127" s="476"/>
      <c r="R127" s="476"/>
      <c r="S127" s="476"/>
      <c r="T127" s="476"/>
      <c r="U127" s="476"/>
      <c r="V127" s="476"/>
      <c r="W127" s="476"/>
      <c r="X127" s="476"/>
      <c r="Y127" s="476"/>
    </row>
    <row r="128" spans="1:25" s="76" customFormat="1" ht="15" customHeight="1">
      <c r="A128" s="234"/>
      <c r="B128" s="234"/>
      <c r="C128" s="477" t="str">
        <f>Рабочая!B24</f>
        <v>03-06.05.2010</v>
      </c>
      <c r="D128" s="479"/>
      <c r="E128" s="477" t="str">
        <f>Рабочая!E24</f>
        <v>УСЗК "Дружба"</v>
      </c>
      <c r="F128" s="479"/>
      <c r="G128" s="479"/>
      <c r="H128" s="479"/>
      <c r="I128" s="121"/>
      <c r="J128" s="234"/>
      <c r="K128" s="479" t="str">
        <f>C128</f>
        <v>03-06.05.2010</v>
      </c>
      <c r="L128" s="479"/>
      <c r="M128" s="479"/>
      <c r="N128" s="479"/>
      <c r="O128" s="479"/>
      <c r="P128" s="479"/>
      <c r="Q128" s="235"/>
      <c r="R128" s="480" t="str">
        <f>E128</f>
        <v>УСЗК "Дружба"</v>
      </c>
      <c r="S128" s="480"/>
      <c r="T128" s="480"/>
      <c r="U128" s="480"/>
      <c r="V128" s="480"/>
      <c r="W128" s="480"/>
      <c r="X128" s="480"/>
      <c r="Y128" s="236"/>
    </row>
    <row r="129" spans="1:9" s="71" customFormat="1" ht="15" customHeight="1">
      <c r="A129" s="70"/>
      <c r="B129" s="70"/>
      <c r="C129" s="70"/>
      <c r="D129" s="70"/>
      <c r="E129" s="70"/>
      <c r="F129" s="70"/>
      <c r="G129" s="70"/>
      <c r="I129" s="122"/>
    </row>
    <row r="130" spans="1:25" s="71" customFormat="1" ht="15" customHeight="1" thickBot="1">
      <c r="A130" s="246"/>
      <c r="B130" s="21">
        <v>1</v>
      </c>
      <c r="C130" s="271" t="s">
        <v>343</v>
      </c>
      <c r="D130" s="70"/>
      <c r="E130" s="70"/>
      <c r="F130" s="70"/>
      <c r="G130" s="70"/>
      <c r="I130" s="122"/>
      <c r="K130" s="481" t="s">
        <v>74</v>
      </c>
      <c r="L130" s="481"/>
      <c r="M130" s="481"/>
      <c r="N130" s="481"/>
      <c r="O130" s="481"/>
      <c r="P130" s="481"/>
      <c r="Q130" s="481"/>
      <c r="R130" s="76"/>
      <c r="S130" s="482" t="s">
        <v>75</v>
      </c>
      <c r="T130" s="482"/>
      <c r="U130" s="482"/>
      <c r="V130" s="482"/>
      <c r="W130" s="482"/>
      <c r="X130" s="482"/>
      <c r="Y130" s="482"/>
    </row>
    <row r="131" spans="1:25" s="59" customFormat="1" ht="12" customHeight="1" thickBot="1" thickTop="1">
      <c r="A131" s="21"/>
      <c r="B131" s="21"/>
      <c r="C131" s="330"/>
      <c r="D131" s="331" t="s">
        <v>343</v>
      </c>
      <c r="E131" s="326"/>
      <c r="F131" s="332"/>
      <c r="G131" s="326"/>
      <c r="H131" s="333"/>
      <c r="I131" s="219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</row>
    <row r="132" spans="1:25" s="59" customFormat="1" ht="12" customHeight="1" thickBot="1" thickTop="1">
      <c r="A132" s="21"/>
      <c r="B132" s="21">
        <v>9</v>
      </c>
      <c r="C132" s="275" t="s">
        <v>337</v>
      </c>
      <c r="D132" s="337" t="s">
        <v>424</v>
      </c>
      <c r="E132" s="308"/>
      <c r="F132" s="309"/>
      <c r="G132" s="309"/>
      <c r="H132" s="333"/>
      <c r="I132" s="219"/>
      <c r="K132" s="116" t="s">
        <v>7</v>
      </c>
      <c r="L132" s="116"/>
      <c r="M132" s="116" t="s">
        <v>71</v>
      </c>
      <c r="N132" s="116" t="s">
        <v>72</v>
      </c>
      <c r="O132" s="116" t="s">
        <v>73</v>
      </c>
      <c r="P132" s="116" t="s">
        <v>55</v>
      </c>
      <c r="Q132" s="116" t="s">
        <v>54</v>
      </c>
      <c r="R132" s="117"/>
      <c r="S132" s="116" t="s">
        <v>7</v>
      </c>
      <c r="T132" s="116"/>
      <c r="U132" s="116" t="s">
        <v>71</v>
      </c>
      <c r="V132" s="116" t="s">
        <v>72</v>
      </c>
      <c r="W132" s="116" t="s">
        <v>73</v>
      </c>
      <c r="X132" s="116" t="s">
        <v>55</v>
      </c>
      <c r="Y132" s="116" t="s">
        <v>54</v>
      </c>
    </row>
    <row r="133" spans="1:25" s="59" customFormat="1" ht="12" customHeight="1" thickBot="1" thickTop="1">
      <c r="A133" s="21"/>
      <c r="B133" s="214"/>
      <c r="D133" s="335"/>
      <c r="E133" s="345" t="s">
        <v>304</v>
      </c>
      <c r="F133" s="309"/>
      <c r="G133" s="309"/>
      <c r="H133" s="336"/>
      <c r="I133" s="277"/>
      <c r="J133" s="59">
        <v>1</v>
      </c>
      <c r="K133" s="135"/>
      <c r="L133" s="126"/>
      <c r="M133" s="125"/>
      <c r="N133" s="125"/>
      <c r="O133" s="125"/>
      <c r="P133" s="125"/>
      <c r="Q133" s="125"/>
      <c r="R133" s="127">
        <v>5</v>
      </c>
      <c r="S133" s="135"/>
      <c r="T133" s="126"/>
      <c r="U133" s="125"/>
      <c r="V133" s="125"/>
      <c r="W133" s="125"/>
      <c r="X133" s="125"/>
      <c r="Y133" s="125"/>
    </row>
    <row r="134" spans="1:25" s="59" customFormat="1" ht="12" customHeight="1" thickTop="1">
      <c r="A134" s="21"/>
      <c r="B134" s="214"/>
      <c r="D134" s="337"/>
      <c r="E134" s="310" t="s">
        <v>431</v>
      </c>
      <c r="F134" s="308"/>
      <c r="G134" s="309"/>
      <c r="H134" s="336"/>
      <c r="I134" s="277"/>
      <c r="J134" s="59">
        <v>2</v>
      </c>
      <c r="K134" s="135"/>
      <c r="L134" s="125"/>
      <c r="M134" s="126"/>
      <c r="N134" s="125"/>
      <c r="O134" s="125"/>
      <c r="P134" s="125"/>
      <c r="Q134" s="125"/>
      <c r="R134" s="127">
        <v>6</v>
      </c>
      <c r="S134" s="135"/>
      <c r="T134" s="125"/>
      <c r="U134" s="126"/>
      <c r="V134" s="125"/>
      <c r="W134" s="125"/>
      <c r="X134" s="125"/>
      <c r="Y134" s="125"/>
    </row>
    <row r="135" spans="1:25" s="59" customFormat="1" ht="12" customHeight="1" thickBot="1">
      <c r="A135" s="21"/>
      <c r="B135" s="21"/>
      <c r="C135" s="21">
        <v>5</v>
      </c>
      <c r="D135" s="338" t="s">
        <v>304</v>
      </c>
      <c r="E135" s="308"/>
      <c r="F135" s="308"/>
      <c r="G135" s="309"/>
      <c r="H135" s="336"/>
      <c r="I135" s="277"/>
      <c r="J135" s="59">
        <v>3</v>
      </c>
      <c r="K135" s="135"/>
      <c r="L135" s="125"/>
      <c r="M135" s="125"/>
      <c r="N135" s="126"/>
      <c r="O135" s="125"/>
      <c r="P135" s="125"/>
      <c r="Q135" s="125"/>
      <c r="R135" s="127">
        <v>7</v>
      </c>
      <c r="S135" s="135"/>
      <c r="T135" s="125"/>
      <c r="U135" s="125"/>
      <c r="V135" s="126"/>
      <c r="W135" s="125"/>
      <c r="X135" s="125"/>
      <c r="Y135" s="125"/>
    </row>
    <row r="136" spans="1:25" s="59" customFormat="1" ht="12" customHeight="1" thickTop="1">
      <c r="A136" s="21"/>
      <c r="B136" s="21"/>
      <c r="C136" s="21"/>
      <c r="D136" s="334"/>
      <c r="E136" s="309"/>
      <c r="F136" s="308"/>
      <c r="G136" s="309"/>
      <c r="H136" s="336"/>
      <c r="I136" s="277"/>
      <c r="J136" s="59">
        <v>4</v>
      </c>
      <c r="K136" s="135"/>
      <c r="L136" s="125"/>
      <c r="M136" s="125"/>
      <c r="N136" s="125"/>
      <c r="O136" s="126"/>
      <c r="P136" s="125"/>
      <c r="Q136" s="125"/>
      <c r="R136" s="127">
        <v>8</v>
      </c>
      <c r="S136" s="135"/>
      <c r="T136" s="125"/>
      <c r="U136" s="125"/>
      <c r="V136" s="125"/>
      <c r="W136" s="126"/>
      <c r="X136" s="125"/>
      <c r="Y136" s="125"/>
    </row>
    <row r="137" spans="1:9" s="59" customFormat="1" ht="12" customHeight="1" thickBot="1">
      <c r="A137" s="21"/>
      <c r="B137" s="21"/>
      <c r="C137" s="21"/>
      <c r="D137" s="337"/>
      <c r="E137" s="309"/>
      <c r="F137" s="361" t="s">
        <v>304</v>
      </c>
      <c r="G137" s="309"/>
      <c r="H137" s="336"/>
      <c r="I137" s="277"/>
    </row>
    <row r="138" spans="1:9" s="59" customFormat="1" ht="12" customHeight="1" thickTop="1">
      <c r="A138" s="21"/>
      <c r="B138" s="21"/>
      <c r="C138" s="21"/>
      <c r="D138" s="337"/>
      <c r="E138" s="309"/>
      <c r="F138" s="310" t="s">
        <v>431</v>
      </c>
      <c r="G138" s="308"/>
      <c r="H138" s="336"/>
      <c r="I138" s="277"/>
    </row>
    <row r="139" spans="1:23" s="59" customFormat="1" ht="12" customHeight="1" thickBot="1">
      <c r="A139" s="21"/>
      <c r="B139" s="21"/>
      <c r="C139" s="21">
        <v>3</v>
      </c>
      <c r="D139" s="331" t="s">
        <v>413</v>
      </c>
      <c r="E139" s="309"/>
      <c r="F139" s="308"/>
      <c r="G139" s="308"/>
      <c r="H139" s="339"/>
      <c r="I139" s="220"/>
      <c r="J139" s="463" t="s">
        <v>76</v>
      </c>
      <c r="K139" s="464"/>
      <c r="L139" s="464"/>
      <c r="M139" s="464"/>
      <c r="N139" s="464"/>
      <c r="O139" s="465"/>
      <c r="R139" s="463" t="s">
        <v>76</v>
      </c>
      <c r="S139" s="464"/>
      <c r="T139" s="464"/>
      <c r="U139" s="464"/>
      <c r="V139" s="464"/>
      <c r="W139" s="465"/>
    </row>
    <row r="140" spans="1:23" s="59" customFormat="1" ht="12" customHeight="1" thickTop="1">
      <c r="A140" s="21"/>
      <c r="B140" s="21"/>
      <c r="C140" s="21"/>
      <c r="D140" s="334"/>
      <c r="E140" s="308"/>
      <c r="F140" s="308"/>
      <c r="G140" s="308"/>
      <c r="H140" s="333"/>
      <c r="I140" s="219"/>
      <c r="J140" s="136"/>
      <c r="K140" s="137"/>
      <c r="L140" s="137"/>
      <c r="M140" s="137"/>
      <c r="N140" s="137"/>
      <c r="O140" s="138"/>
      <c r="R140" s="136"/>
      <c r="S140" s="137"/>
      <c r="T140" s="137"/>
      <c r="U140" s="137"/>
      <c r="V140" s="137"/>
      <c r="W140" s="138"/>
    </row>
    <row r="141" spans="1:23" s="59" customFormat="1" ht="12" customHeight="1" thickBot="1">
      <c r="A141" s="21"/>
      <c r="B141" s="21"/>
      <c r="C141" s="21"/>
      <c r="D141" s="335"/>
      <c r="E141" s="345" t="s">
        <v>413</v>
      </c>
      <c r="F141" s="308"/>
      <c r="G141" s="308"/>
      <c r="H141" s="333"/>
      <c r="I141" s="219"/>
      <c r="J141" s="136">
        <v>1</v>
      </c>
      <c r="K141" s="135">
        <f>K133</f>
        <v>0</v>
      </c>
      <c r="L141" s="470"/>
      <c r="M141" s="471"/>
      <c r="N141" s="471"/>
      <c r="O141" s="138"/>
      <c r="R141" s="136">
        <v>5</v>
      </c>
      <c r="S141" s="135">
        <f>S133</f>
        <v>0</v>
      </c>
      <c r="T141" s="470"/>
      <c r="U141" s="471"/>
      <c r="V141" s="471"/>
      <c r="W141" s="138"/>
    </row>
    <row r="142" spans="1:23" s="59" customFormat="1" ht="12" customHeight="1" thickTop="1">
      <c r="A142" s="21"/>
      <c r="B142" s="21"/>
      <c r="C142" s="21"/>
      <c r="D142" s="337"/>
      <c r="E142" s="310" t="s">
        <v>431</v>
      </c>
      <c r="F142" s="309"/>
      <c r="G142" s="308"/>
      <c r="H142" s="333"/>
      <c r="I142" s="219"/>
      <c r="J142" s="136">
        <v>2</v>
      </c>
      <c r="K142" s="135">
        <f>K134</f>
        <v>0</v>
      </c>
      <c r="L142" s="468"/>
      <c r="M142" s="469"/>
      <c r="N142" s="469"/>
      <c r="O142" s="138"/>
      <c r="R142" s="136">
        <v>6</v>
      </c>
      <c r="S142" s="135">
        <f>S134</f>
        <v>0</v>
      </c>
      <c r="T142" s="468"/>
      <c r="U142" s="469"/>
      <c r="V142" s="469"/>
      <c r="W142" s="138"/>
    </row>
    <row r="143" spans="1:23" s="59" customFormat="1" ht="12" customHeight="1" thickBot="1">
      <c r="A143" s="21"/>
      <c r="B143" s="21"/>
      <c r="C143" s="21">
        <v>7</v>
      </c>
      <c r="D143" s="331" t="s">
        <v>363</v>
      </c>
      <c r="E143" s="308"/>
      <c r="F143" s="309"/>
      <c r="G143" s="308"/>
      <c r="H143" s="333"/>
      <c r="I143" s="219"/>
      <c r="J143" s="136"/>
      <c r="K143" s="141"/>
      <c r="L143" s="184"/>
      <c r="M143" s="184"/>
      <c r="N143" s="184"/>
      <c r="O143" s="138"/>
      <c r="R143" s="136"/>
      <c r="S143" s="141"/>
      <c r="T143" s="184"/>
      <c r="U143" s="184"/>
      <c r="V143" s="184"/>
      <c r="W143" s="138"/>
    </row>
    <row r="144" spans="1:23" s="59" customFormat="1" ht="12" customHeight="1" thickTop="1">
      <c r="A144" s="21"/>
      <c r="B144" s="21"/>
      <c r="C144" s="21"/>
      <c r="D144" s="334"/>
      <c r="E144" s="309"/>
      <c r="F144" s="309"/>
      <c r="G144" s="308"/>
      <c r="H144" s="333"/>
      <c r="I144" s="219"/>
      <c r="J144" s="136">
        <v>3</v>
      </c>
      <c r="K144" s="135">
        <f>K135</f>
        <v>0</v>
      </c>
      <c r="L144" s="472"/>
      <c r="M144" s="473"/>
      <c r="N144" s="473"/>
      <c r="O144" s="138"/>
      <c r="R144" s="136">
        <v>7</v>
      </c>
      <c r="S144" s="135">
        <f>S135</f>
        <v>0</v>
      </c>
      <c r="T144" s="470"/>
      <c r="U144" s="471"/>
      <c r="V144" s="471"/>
      <c r="W144" s="138"/>
    </row>
    <row r="145" spans="1:23" s="59" customFormat="1" ht="12" customHeight="1">
      <c r="A145" s="21"/>
      <c r="B145" s="21"/>
      <c r="C145" s="21"/>
      <c r="D145" s="337"/>
      <c r="E145" s="309"/>
      <c r="F145" s="309"/>
      <c r="G145" s="311"/>
      <c r="H145" s="333"/>
      <c r="I145" s="219"/>
      <c r="J145" s="136">
        <v>4</v>
      </c>
      <c r="K145" s="135">
        <f>K136</f>
        <v>0</v>
      </c>
      <c r="L145" s="468"/>
      <c r="M145" s="469"/>
      <c r="N145" s="469"/>
      <c r="O145" s="138"/>
      <c r="R145" s="136">
        <v>8</v>
      </c>
      <c r="S145" s="135">
        <f>S136</f>
        <v>0</v>
      </c>
      <c r="T145" s="468"/>
      <c r="U145" s="469"/>
      <c r="V145" s="469"/>
      <c r="W145" s="138"/>
    </row>
    <row r="146" spans="1:24" s="59" customFormat="1" ht="12" customHeight="1" thickBot="1">
      <c r="A146" s="21"/>
      <c r="B146" s="21"/>
      <c r="C146" s="21"/>
      <c r="D146" s="337"/>
      <c r="E146" s="309"/>
      <c r="F146" s="309"/>
      <c r="G146" s="361" t="s">
        <v>304</v>
      </c>
      <c r="H146" s="366"/>
      <c r="I146" s="219"/>
      <c r="J146" s="139"/>
      <c r="K146" s="140"/>
      <c r="L146" s="140"/>
      <c r="M146" s="140"/>
      <c r="N146" s="140"/>
      <c r="O146" s="142"/>
      <c r="R146" s="139"/>
      <c r="S146" s="140"/>
      <c r="T146" s="140"/>
      <c r="U146" s="140"/>
      <c r="V146" s="140"/>
      <c r="W146" s="142"/>
      <c r="X146" s="57"/>
    </row>
    <row r="147" spans="1:24" s="59" customFormat="1" ht="12" customHeight="1" thickTop="1">
      <c r="A147" s="21"/>
      <c r="B147" s="21"/>
      <c r="C147" s="21"/>
      <c r="D147" s="337"/>
      <c r="E147" s="309"/>
      <c r="F147" s="309"/>
      <c r="G147" s="308" t="s">
        <v>431</v>
      </c>
      <c r="H147" s="333"/>
      <c r="I147" s="219"/>
      <c r="J147" s="143"/>
      <c r="K147" s="143"/>
      <c r="L147" s="143"/>
      <c r="M147" s="143"/>
      <c r="N147" s="143"/>
      <c r="O147" s="143"/>
      <c r="R147" s="143"/>
      <c r="S147" s="143"/>
      <c r="T147" s="143"/>
      <c r="U147" s="143"/>
      <c r="V147" s="143"/>
      <c r="W147" s="143"/>
      <c r="X147" s="57"/>
    </row>
    <row r="148" spans="1:23" s="59" customFormat="1" ht="12" customHeight="1" thickBot="1">
      <c r="A148" s="21"/>
      <c r="B148" s="21">
        <v>2</v>
      </c>
      <c r="C148" s="271" t="s">
        <v>347</v>
      </c>
      <c r="D148" s="337"/>
      <c r="E148" s="309"/>
      <c r="F148" s="312"/>
      <c r="G148" s="309"/>
      <c r="H148" s="333"/>
      <c r="I148" s="219"/>
      <c r="J148" s="463" t="s">
        <v>77</v>
      </c>
      <c r="K148" s="464"/>
      <c r="L148" s="464"/>
      <c r="M148" s="464"/>
      <c r="N148" s="464"/>
      <c r="O148" s="465"/>
      <c r="R148" s="463" t="s">
        <v>77</v>
      </c>
      <c r="S148" s="464"/>
      <c r="T148" s="464"/>
      <c r="U148" s="464"/>
      <c r="V148" s="464"/>
      <c r="W148" s="465"/>
    </row>
    <row r="149" spans="1:23" s="59" customFormat="1" ht="12" customHeight="1" thickBot="1" thickTop="1">
      <c r="A149" s="21"/>
      <c r="B149" s="21"/>
      <c r="C149" s="329"/>
      <c r="D149" s="331" t="s">
        <v>347</v>
      </c>
      <c r="E149" s="309"/>
      <c r="F149" s="312"/>
      <c r="G149" s="309"/>
      <c r="H149" s="333"/>
      <c r="I149" s="219"/>
      <c r="J149" s="136"/>
      <c r="K149" s="137"/>
      <c r="L149" s="137"/>
      <c r="M149" s="137"/>
      <c r="N149" s="137"/>
      <c r="O149" s="138"/>
      <c r="R149" s="136"/>
      <c r="S149" s="137"/>
      <c r="T149" s="137"/>
      <c r="U149" s="137"/>
      <c r="V149" s="137"/>
      <c r="W149" s="138"/>
    </row>
    <row r="150" spans="1:23" s="59" customFormat="1" ht="12" customHeight="1" thickBot="1" thickTop="1">
      <c r="A150" s="21"/>
      <c r="B150" s="21">
        <v>10</v>
      </c>
      <c r="C150" s="275" t="s">
        <v>414</v>
      </c>
      <c r="D150" s="337" t="s">
        <v>423</v>
      </c>
      <c r="E150" s="308"/>
      <c r="F150" s="312"/>
      <c r="G150" s="309"/>
      <c r="H150" s="333"/>
      <c r="I150" s="219"/>
      <c r="J150" s="136">
        <v>1</v>
      </c>
      <c r="K150" s="135">
        <f>K133</f>
        <v>0</v>
      </c>
      <c r="L150" s="470"/>
      <c r="M150" s="471"/>
      <c r="N150" s="471"/>
      <c r="O150" s="138"/>
      <c r="R150" s="136">
        <v>5</v>
      </c>
      <c r="S150" s="135">
        <f>S133</f>
        <v>0</v>
      </c>
      <c r="T150" s="470"/>
      <c r="U150" s="471"/>
      <c r="V150" s="471"/>
      <c r="W150" s="138"/>
    </row>
    <row r="151" spans="1:23" s="59" customFormat="1" ht="12" customHeight="1" thickBot="1" thickTop="1">
      <c r="A151" s="21"/>
      <c r="B151" s="21"/>
      <c r="C151" s="21"/>
      <c r="D151" s="335"/>
      <c r="E151" s="313" t="s">
        <v>323</v>
      </c>
      <c r="F151" s="312"/>
      <c r="G151" s="309"/>
      <c r="H151" s="333"/>
      <c r="I151" s="219"/>
      <c r="J151" s="136">
        <v>3</v>
      </c>
      <c r="K151" s="135">
        <f>K135</f>
        <v>0</v>
      </c>
      <c r="L151" s="468"/>
      <c r="M151" s="469"/>
      <c r="N151" s="469"/>
      <c r="O151" s="138"/>
      <c r="R151" s="136">
        <v>7</v>
      </c>
      <c r="S151" s="135">
        <f>S135</f>
        <v>0</v>
      </c>
      <c r="T151" s="468"/>
      <c r="U151" s="469"/>
      <c r="V151" s="469"/>
      <c r="W151" s="138"/>
    </row>
    <row r="152" spans="1:23" s="59" customFormat="1" ht="12" customHeight="1" thickTop="1">
      <c r="A152" s="21"/>
      <c r="B152" s="21"/>
      <c r="C152" s="21"/>
      <c r="D152" s="337"/>
      <c r="E152" s="310" t="s">
        <v>432</v>
      </c>
      <c r="F152" s="314"/>
      <c r="G152" s="309"/>
      <c r="H152" s="333"/>
      <c r="I152" s="219"/>
      <c r="J152" s="136"/>
      <c r="K152" s="141"/>
      <c r="L152" s="17"/>
      <c r="M152" s="17"/>
      <c r="N152" s="17"/>
      <c r="O152" s="138"/>
      <c r="R152" s="136"/>
      <c r="S152" s="141"/>
      <c r="T152" s="184"/>
      <c r="U152" s="184"/>
      <c r="V152" s="184"/>
      <c r="W152" s="138"/>
    </row>
    <row r="153" spans="1:23" s="59" customFormat="1" ht="12" customHeight="1" thickBot="1">
      <c r="A153" s="21"/>
      <c r="B153" s="21"/>
      <c r="C153" s="21">
        <v>6</v>
      </c>
      <c r="D153" s="338" t="s">
        <v>323</v>
      </c>
      <c r="E153" s="308"/>
      <c r="F153" s="314"/>
      <c r="G153" s="309"/>
      <c r="H153" s="333"/>
      <c r="I153" s="219"/>
      <c r="J153" s="136">
        <v>2</v>
      </c>
      <c r="K153" s="135">
        <f>K134</f>
        <v>0</v>
      </c>
      <c r="L153" s="470"/>
      <c r="M153" s="471"/>
      <c r="N153" s="471"/>
      <c r="O153" s="138"/>
      <c r="R153" s="136">
        <v>6</v>
      </c>
      <c r="S153" s="135">
        <f>S134</f>
        <v>0</v>
      </c>
      <c r="T153" s="470"/>
      <c r="U153" s="471"/>
      <c r="V153" s="471"/>
      <c r="W153" s="138"/>
    </row>
    <row r="154" spans="1:23" s="59" customFormat="1" ht="12" customHeight="1" thickTop="1">
      <c r="A154" s="21"/>
      <c r="B154" s="21"/>
      <c r="C154" s="21"/>
      <c r="D154" s="334"/>
      <c r="E154" s="309"/>
      <c r="F154" s="314"/>
      <c r="G154" s="309"/>
      <c r="H154" s="333"/>
      <c r="I154" s="219"/>
      <c r="J154" s="136">
        <v>4</v>
      </c>
      <c r="K154" s="135">
        <f>K136</f>
        <v>0</v>
      </c>
      <c r="L154" s="468"/>
      <c r="M154" s="469"/>
      <c r="N154" s="469"/>
      <c r="O154" s="138"/>
      <c r="R154" s="136">
        <v>8</v>
      </c>
      <c r="S154" s="135">
        <f>S136</f>
        <v>0</v>
      </c>
      <c r="T154" s="468"/>
      <c r="U154" s="469"/>
      <c r="V154" s="469"/>
      <c r="W154" s="138"/>
    </row>
    <row r="155" spans="1:23" s="59" customFormat="1" ht="12" customHeight="1" thickBot="1">
      <c r="A155" s="21"/>
      <c r="B155" s="21"/>
      <c r="C155" s="21"/>
      <c r="D155" s="337"/>
      <c r="E155" s="309"/>
      <c r="F155" s="323" t="s">
        <v>323</v>
      </c>
      <c r="G155" s="309"/>
      <c r="H155" s="333"/>
      <c r="I155" s="219"/>
      <c r="J155" s="139"/>
      <c r="K155" s="140"/>
      <c r="L155" s="140"/>
      <c r="M155" s="140"/>
      <c r="N155" s="140"/>
      <c r="O155" s="142"/>
      <c r="R155" s="139"/>
      <c r="S155" s="140"/>
      <c r="T155" s="140"/>
      <c r="U155" s="140"/>
      <c r="V155" s="140"/>
      <c r="W155" s="142"/>
    </row>
    <row r="156" spans="1:23" s="59" customFormat="1" ht="12" customHeight="1" thickTop="1">
      <c r="A156" s="21"/>
      <c r="B156" s="21"/>
      <c r="C156" s="21"/>
      <c r="D156" s="337"/>
      <c r="E156" s="309"/>
      <c r="F156" s="310" t="s">
        <v>430</v>
      </c>
      <c r="G156" s="309"/>
      <c r="H156" s="333"/>
      <c r="I156" s="219"/>
      <c r="J156" s="143"/>
      <c r="K156" s="143"/>
      <c r="L156" s="143"/>
      <c r="M156" s="143"/>
      <c r="N156" s="143"/>
      <c r="O156" s="143"/>
      <c r="R156" s="143"/>
      <c r="S156" s="143"/>
      <c r="T156" s="143"/>
      <c r="U156" s="143"/>
      <c r="V156" s="143"/>
      <c r="W156" s="143"/>
    </row>
    <row r="157" spans="1:23" s="59" customFormat="1" ht="12" customHeight="1" thickBot="1">
      <c r="A157" s="21"/>
      <c r="B157" s="21"/>
      <c r="C157" s="21">
        <v>4</v>
      </c>
      <c r="D157" s="331" t="s">
        <v>353</v>
      </c>
      <c r="E157" s="309"/>
      <c r="F157" s="308"/>
      <c r="G157" s="309"/>
      <c r="H157" s="333"/>
      <c r="I157" s="219"/>
      <c r="J157" s="463" t="s">
        <v>78</v>
      </c>
      <c r="K157" s="464"/>
      <c r="L157" s="464"/>
      <c r="M157" s="464"/>
      <c r="N157" s="464"/>
      <c r="O157" s="465"/>
      <c r="R157" s="463" t="s">
        <v>78</v>
      </c>
      <c r="S157" s="464"/>
      <c r="T157" s="464"/>
      <c r="U157" s="464"/>
      <c r="V157" s="464"/>
      <c r="W157" s="465"/>
    </row>
    <row r="158" spans="1:23" s="59" customFormat="1" ht="12" customHeight="1" thickTop="1">
      <c r="A158" s="21"/>
      <c r="B158" s="21"/>
      <c r="C158" s="21"/>
      <c r="D158" s="340"/>
      <c r="E158" s="312"/>
      <c r="F158" s="308"/>
      <c r="G158" s="309"/>
      <c r="H158" s="333"/>
      <c r="I158" s="219"/>
      <c r="J158" s="136"/>
      <c r="K158" s="137"/>
      <c r="L158" s="137"/>
      <c r="M158" s="137"/>
      <c r="N158" s="137"/>
      <c r="O158" s="138"/>
      <c r="R158" s="136"/>
      <c r="S158" s="137"/>
      <c r="T158" s="137"/>
      <c r="U158" s="137"/>
      <c r="V158" s="137"/>
      <c r="W158" s="138"/>
    </row>
    <row r="159" spans="1:23" s="59" customFormat="1" ht="12" customHeight="1" thickBot="1">
      <c r="A159" s="21"/>
      <c r="B159" s="21"/>
      <c r="C159" s="21"/>
      <c r="D159" s="335"/>
      <c r="E159" s="345" t="s">
        <v>353</v>
      </c>
      <c r="F159" s="308"/>
      <c r="G159" s="309"/>
      <c r="H159" s="333"/>
      <c r="I159" s="219"/>
      <c r="J159" s="136">
        <v>1</v>
      </c>
      <c r="K159" s="135">
        <f>K133</f>
        <v>0</v>
      </c>
      <c r="L159" s="466"/>
      <c r="M159" s="467"/>
      <c r="N159" s="467"/>
      <c r="O159" s="138"/>
      <c r="R159" s="136">
        <v>5</v>
      </c>
      <c r="S159" s="135">
        <f>S133</f>
        <v>0</v>
      </c>
      <c r="T159" s="466"/>
      <c r="U159" s="467"/>
      <c r="V159" s="467"/>
      <c r="W159" s="138"/>
    </row>
    <row r="160" spans="1:23" s="59" customFormat="1" ht="12" customHeight="1" thickTop="1">
      <c r="A160" s="21"/>
      <c r="B160" s="21"/>
      <c r="C160" s="21"/>
      <c r="D160" s="335"/>
      <c r="E160" s="324" t="s">
        <v>433</v>
      </c>
      <c r="F160" s="309"/>
      <c r="G160" s="325"/>
      <c r="H160" s="333"/>
      <c r="I160" s="219"/>
      <c r="J160" s="136">
        <v>4</v>
      </c>
      <c r="K160" s="135">
        <f>K136</f>
        <v>0</v>
      </c>
      <c r="L160" s="468"/>
      <c r="M160" s="469"/>
      <c r="N160" s="469"/>
      <c r="O160" s="138"/>
      <c r="R160" s="136">
        <v>8</v>
      </c>
      <c r="S160" s="135">
        <f>S136</f>
        <v>0</v>
      </c>
      <c r="T160" s="468"/>
      <c r="U160" s="469"/>
      <c r="V160" s="469"/>
      <c r="W160" s="138"/>
    </row>
    <row r="161" spans="1:23" s="59" customFormat="1" ht="12" customHeight="1" thickBot="1">
      <c r="A161" s="21"/>
      <c r="B161" s="21"/>
      <c r="C161" s="21">
        <v>8</v>
      </c>
      <c r="D161" s="338" t="s">
        <v>329</v>
      </c>
      <c r="E161" s="309"/>
      <c r="F161" s="309"/>
      <c r="G161" s="309"/>
      <c r="H161" s="333"/>
      <c r="I161" s="219"/>
      <c r="J161" s="136"/>
      <c r="K161" s="141"/>
      <c r="L161" s="137"/>
      <c r="M161" s="137"/>
      <c r="N161" s="137"/>
      <c r="O161" s="138"/>
      <c r="R161" s="136"/>
      <c r="S161" s="141"/>
      <c r="T161" s="137"/>
      <c r="U161" s="137"/>
      <c r="V161" s="137"/>
      <c r="W161" s="138"/>
    </row>
    <row r="162" spans="1:23" s="59" customFormat="1" ht="12.75" customHeight="1" thickTop="1">
      <c r="A162" s="57"/>
      <c r="B162" s="57"/>
      <c r="C162" s="17"/>
      <c r="D162" s="326"/>
      <c r="E162" s="327"/>
      <c r="F162" s="328"/>
      <c r="G162" s="341"/>
      <c r="H162" s="342"/>
      <c r="I162" s="123"/>
      <c r="J162" s="136">
        <v>2</v>
      </c>
      <c r="K162" s="135">
        <f>K134</f>
        <v>0</v>
      </c>
      <c r="L162" s="466"/>
      <c r="M162" s="467"/>
      <c r="N162" s="467"/>
      <c r="O162" s="138"/>
      <c r="R162" s="136">
        <v>6</v>
      </c>
      <c r="S162" s="135">
        <f>S134</f>
        <v>0</v>
      </c>
      <c r="T162" s="466"/>
      <c r="U162" s="467"/>
      <c r="V162" s="467"/>
      <c r="W162" s="138"/>
    </row>
    <row r="163" spans="1:23" s="63" customFormat="1" ht="12.75" customHeight="1">
      <c r="A163" s="61"/>
      <c r="B163" s="61"/>
      <c r="C163" s="60"/>
      <c r="D163" s="327"/>
      <c r="E163" s="327"/>
      <c r="F163" s="327"/>
      <c r="G163" s="343"/>
      <c r="H163" s="344"/>
      <c r="I163" s="124"/>
      <c r="J163" s="136">
        <v>3</v>
      </c>
      <c r="K163" s="135">
        <f>K135</f>
        <v>0</v>
      </c>
      <c r="L163" s="468"/>
      <c r="M163" s="469"/>
      <c r="N163" s="469"/>
      <c r="O163" s="138"/>
      <c r="R163" s="136">
        <v>7</v>
      </c>
      <c r="S163" s="135">
        <f>S135</f>
        <v>0</v>
      </c>
      <c r="T163" s="468"/>
      <c r="U163" s="469"/>
      <c r="V163" s="469"/>
      <c r="W163" s="138"/>
    </row>
    <row r="164" spans="1:23" s="63" customFormat="1" ht="12">
      <c r="A164" s="61"/>
      <c r="B164" s="61"/>
      <c r="C164" s="60"/>
      <c r="D164" s="327"/>
      <c r="E164" s="327"/>
      <c r="F164" s="327"/>
      <c r="G164" s="343"/>
      <c r="H164" s="344"/>
      <c r="I164" s="124"/>
      <c r="J164" s="139"/>
      <c r="K164" s="140"/>
      <c r="L164" s="140"/>
      <c r="M164" s="140"/>
      <c r="N164" s="140"/>
      <c r="O164" s="142"/>
      <c r="R164" s="139"/>
      <c r="S164" s="140"/>
      <c r="T164" s="140"/>
      <c r="U164" s="140"/>
      <c r="V164" s="140"/>
      <c r="W164" s="142"/>
    </row>
    <row r="165" spans="1:9" s="63" customFormat="1" ht="12">
      <c r="A165" s="61"/>
      <c r="B165" s="61"/>
      <c r="C165" s="60"/>
      <c r="D165" s="327"/>
      <c r="E165" s="327"/>
      <c r="F165" s="327"/>
      <c r="G165" s="343"/>
      <c r="H165" s="344"/>
      <c r="I165" s="124"/>
    </row>
    <row r="166" spans="1:19" s="63" customFormat="1" ht="18.75">
      <c r="A166" s="61"/>
      <c r="B166" s="61"/>
      <c r="C166" s="60"/>
      <c r="D166" s="60"/>
      <c r="E166" s="60"/>
      <c r="F166" s="60"/>
      <c r="G166" s="62"/>
      <c r="I166" s="124"/>
      <c r="N166" s="456" t="s">
        <v>83</v>
      </c>
      <c r="O166" s="456"/>
      <c r="P166" s="456"/>
      <c r="Q166" s="456"/>
      <c r="R166" s="456"/>
      <c r="S166" s="456"/>
    </row>
    <row r="167" spans="1:9" s="63" customFormat="1" ht="12">
      <c r="A167" s="61"/>
      <c r="B167" s="61"/>
      <c r="C167" s="60"/>
      <c r="D167" s="60"/>
      <c r="E167" s="60"/>
      <c r="F167" s="60"/>
      <c r="G167" s="62"/>
      <c r="I167" s="124"/>
    </row>
    <row r="168" spans="3:24" ht="12.75" customHeight="1">
      <c r="C168" s="64"/>
      <c r="D168" s="60"/>
      <c r="E168" s="60"/>
      <c r="F168" s="60"/>
      <c r="G168" s="2"/>
      <c r="J168" t="s">
        <v>79</v>
      </c>
      <c r="K168" s="457"/>
      <c r="L168" s="458"/>
      <c r="M168" s="451"/>
      <c r="N168" s="459"/>
      <c r="O168" s="459"/>
      <c r="R168" t="s">
        <v>81</v>
      </c>
      <c r="S168" s="460"/>
      <c r="T168" s="461"/>
      <c r="U168" s="451"/>
      <c r="V168" s="452"/>
      <c r="W168" s="452"/>
      <c r="X168" s="452"/>
    </row>
    <row r="169" spans="3:23" ht="12.75" customHeight="1">
      <c r="C169" s="439" t="s">
        <v>30</v>
      </c>
      <c r="D169" s="439"/>
      <c r="E169" s="65"/>
      <c r="F169" s="65"/>
      <c r="J169" t="s">
        <v>80</v>
      </c>
      <c r="K169" s="457"/>
      <c r="L169" s="458"/>
      <c r="N169" s="175"/>
      <c r="R169" t="s">
        <v>82</v>
      </c>
      <c r="S169" s="457"/>
      <c r="T169" s="458"/>
      <c r="V169" s="462"/>
      <c r="W169" s="462"/>
    </row>
    <row r="170" spans="3:6" ht="15" customHeight="1">
      <c r="C170" s="66"/>
      <c r="D170" s="67"/>
      <c r="E170" s="65"/>
      <c r="F170" s="65"/>
    </row>
    <row r="171" spans="3:4" ht="15" customHeight="1">
      <c r="C171" s="66">
        <v>1</v>
      </c>
      <c r="D171" s="362" t="s">
        <v>304</v>
      </c>
    </row>
    <row r="172" spans="3:19" ht="15" customHeight="1">
      <c r="C172" s="221">
        <v>2</v>
      </c>
      <c r="D172" s="362" t="s">
        <v>323</v>
      </c>
      <c r="L172" s="130" t="s">
        <v>84</v>
      </c>
      <c r="M172" s="130"/>
      <c r="N172" s="130"/>
      <c r="O172" s="130"/>
      <c r="P172" s="130"/>
      <c r="Q172" s="130"/>
      <c r="R172" s="130"/>
      <c r="S172" s="130"/>
    </row>
    <row r="173" spans="3:14" ht="15" customHeight="1">
      <c r="C173" s="221">
        <v>3</v>
      </c>
      <c r="D173" s="363" t="s">
        <v>413</v>
      </c>
      <c r="J173"/>
      <c r="K173" s="55"/>
      <c r="L173" s="55"/>
      <c r="M173" s="55"/>
      <c r="N173" s="55"/>
    </row>
    <row r="174" spans="3:21" ht="15" customHeight="1">
      <c r="C174" s="221">
        <v>3</v>
      </c>
      <c r="D174" s="364" t="s">
        <v>353</v>
      </c>
      <c r="J174"/>
      <c r="K174" s="55"/>
      <c r="L174" s="55"/>
      <c r="M174" s="55"/>
      <c r="N174" s="449"/>
      <c r="O174" s="450"/>
      <c r="P174" s="450"/>
      <c r="Q174" s="450"/>
      <c r="R174" s="450"/>
      <c r="S174" s="451"/>
      <c r="T174" s="452"/>
      <c r="U174" s="452"/>
    </row>
    <row r="175" spans="3:21" ht="15" customHeight="1">
      <c r="C175" s="227" t="s">
        <v>293</v>
      </c>
      <c r="D175" s="364" t="s">
        <v>343</v>
      </c>
      <c r="N175" s="449"/>
      <c r="O175" s="450"/>
      <c r="P175" s="450"/>
      <c r="Q175" s="450"/>
      <c r="R175" s="450"/>
      <c r="S175" s="453"/>
      <c r="T175" s="454"/>
      <c r="U175" s="454"/>
    </row>
    <row r="176" spans="3:4" ht="15" customHeight="1">
      <c r="C176" s="227" t="s">
        <v>293</v>
      </c>
      <c r="D176" s="364" t="s">
        <v>363</v>
      </c>
    </row>
    <row r="177" spans="3:4" ht="15" customHeight="1">
      <c r="C177" s="227" t="s">
        <v>293</v>
      </c>
      <c r="D177" s="364" t="s">
        <v>347</v>
      </c>
    </row>
    <row r="178" spans="1:4" ht="15" customHeight="1">
      <c r="A178" s="68"/>
      <c r="B178" s="68"/>
      <c r="C178" s="227" t="s">
        <v>293</v>
      </c>
      <c r="D178" s="364" t="s">
        <v>329</v>
      </c>
    </row>
    <row r="179" spans="1:4" ht="15" customHeight="1">
      <c r="A179" s="68"/>
      <c r="B179" s="68"/>
      <c r="C179" s="227" t="s">
        <v>425</v>
      </c>
      <c r="D179" s="365" t="s">
        <v>337</v>
      </c>
    </row>
    <row r="180" spans="1:4" ht="15" customHeight="1">
      <c r="A180" s="68"/>
      <c r="B180" s="68"/>
      <c r="C180" s="227" t="s">
        <v>425</v>
      </c>
      <c r="D180" s="365" t="s">
        <v>414</v>
      </c>
    </row>
    <row r="181" spans="1:4" ht="15">
      <c r="A181" s="68"/>
      <c r="B181" s="68"/>
      <c r="C181" s="227"/>
      <c r="D181" s="3"/>
    </row>
    <row r="182" spans="3:22" ht="15" customHeight="1">
      <c r="C182" s="455" t="s">
        <v>28</v>
      </c>
      <c r="D182" s="455"/>
      <c r="E182" s="190" t="str">
        <f>Рабочая!D17</f>
        <v>судья МК      Мельников А.Н.</v>
      </c>
      <c r="F182" s="190"/>
      <c r="G182" s="74"/>
      <c r="K182" s="455" t="s">
        <v>28</v>
      </c>
      <c r="L182" s="455"/>
      <c r="M182" s="455"/>
      <c r="N182" s="455"/>
      <c r="O182" s="455"/>
      <c r="P182" s="191" t="str">
        <f>E182</f>
        <v>судья МК      Мельников А.Н.</v>
      </c>
      <c r="Q182" s="191"/>
      <c r="R182" s="191"/>
      <c r="S182" s="191"/>
      <c r="T182" s="74"/>
      <c r="U182" s="74"/>
      <c r="V182" s="74"/>
    </row>
    <row r="183" spans="1:19" ht="15">
      <c r="A183" s="72"/>
      <c r="B183" s="72"/>
      <c r="C183" s="42"/>
      <c r="D183" s="41"/>
      <c r="E183" s="35"/>
      <c r="F183" s="73"/>
      <c r="G183" s="72"/>
      <c r="K183" s="42"/>
      <c r="L183" s="41"/>
      <c r="M183" s="41"/>
      <c r="N183" s="27"/>
      <c r="O183" s="27"/>
      <c r="P183" s="32"/>
      <c r="Q183" s="32"/>
      <c r="R183" s="32"/>
      <c r="S183" s="32"/>
    </row>
    <row r="184" spans="1:22" ht="15">
      <c r="A184" s="72"/>
      <c r="B184" s="72"/>
      <c r="C184" s="226" t="s">
        <v>29</v>
      </c>
      <c r="D184" s="226"/>
      <c r="E184" s="190" t="str">
        <f>Рабочая!D19</f>
        <v>судья МК         Сейтаблаев А.В.</v>
      </c>
      <c r="F184" s="190"/>
      <c r="G184" s="75"/>
      <c r="K184" s="226" t="s">
        <v>29</v>
      </c>
      <c r="L184" s="226"/>
      <c r="M184" s="226"/>
      <c r="N184" s="226"/>
      <c r="O184" s="226"/>
      <c r="P184" s="191" t="str">
        <f>E184</f>
        <v>судья МК         Сейтаблаев А.В.</v>
      </c>
      <c r="Q184" s="191"/>
      <c r="R184" s="191"/>
      <c r="S184" s="191"/>
      <c r="T184" s="74"/>
      <c r="U184" s="74"/>
      <c r="V184" s="74"/>
    </row>
    <row r="185" spans="1:25" s="182" customFormat="1" ht="23.25">
      <c r="A185" s="474" t="s">
        <v>495</v>
      </c>
      <c r="B185" s="474"/>
      <c r="C185" s="474"/>
      <c r="D185" s="474"/>
      <c r="E185" s="474"/>
      <c r="F185" s="474"/>
      <c r="G185" s="474"/>
      <c r="I185" s="183"/>
      <c r="J185" s="475" t="s">
        <v>494</v>
      </c>
      <c r="K185" s="475"/>
      <c r="L185" s="475"/>
      <c r="M185" s="475"/>
      <c r="N185" s="475"/>
      <c r="O185" s="475"/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</row>
    <row r="186" spans="1:25" s="54" customFormat="1" ht="15" customHeight="1">
      <c r="A186" s="476" t="s">
        <v>491</v>
      </c>
      <c r="B186" s="476"/>
      <c r="C186" s="476"/>
      <c r="D186" s="476"/>
      <c r="E186" s="476"/>
      <c r="F186" s="476"/>
      <c r="G186" s="476"/>
      <c r="H186" s="476"/>
      <c r="I186" s="232"/>
      <c r="J186" s="476" t="str">
        <f>A186</f>
        <v>Х Международный юношеский турнир по самбо "Победа"                                                                   СУПЕР ФИНАЛ</v>
      </c>
      <c r="K186" s="476"/>
      <c r="L186" s="476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  <c r="X186" s="476"/>
      <c r="Y186" s="476"/>
    </row>
    <row r="187" spans="1:25" s="54" customFormat="1" ht="15" customHeight="1">
      <c r="A187" s="476"/>
      <c r="B187" s="476"/>
      <c r="C187" s="476"/>
      <c r="D187" s="476"/>
      <c r="E187" s="476"/>
      <c r="F187" s="476"/>
      <c r="G187" s="476"/>
      <c r="H187" s="476"/>
      <c r="I187" s="232"/>
      <c r="J187" s="476"/>
      <c r="K187" s="476"/>
      <c r="L187" s="476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  <c r="X187" s="476"/>
      <c r="Y187" s="476"/>
    </row>
    <row r="188" spans="1:25" s="54" customFormat="1" ht="15" customHeight="1">
      <c r="A188" s="476"/>
      <c r="B188" s="476"/>
      <c r="C188" s="476"/>
      <c r="D188" s="476"/>
      <c r="E188" s="476"/>
      <c r="F188" s="476"/>
      <c r="G188" s="476"/>
      <c r="H188" s="476"/>
      <c r="I188" s="232"/>
      <c r="J188" s="476"/>
      <c r="K188" s="476"/>
      <c r="L188" s="476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  <c r="X188" s="476"/>
      <c r="Y188" s="476"/>
    </row>
    <row r="189" spans="1:25" s="54" customFormat="1" ht="15" customHeight="1">
      <c r="A189" s="476"/>
      <c r="B189" s="476"/>
      <c r="C189" s="476"/>
      <c r="D189" s="476"/>
      <c r="E189" s="476"/>
      <c r="F189" s="476"/>
      <c r="G189" s="476"/>
      <c r="H189" s="476"/>
      <c r="I189" s="232"/>
      <c r="J189" s="476"/>
      <c r="K189" s="476"/>
      <c r="L189" s="476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  <c r="X189" s="476"/>
      <c r="Y189" s="476"/>
    </row>
    <row r="190" spans="1:25" s="76" customFormat="1" ht="15" customHeight="1">
      <c r="A190" s="234"/>
      <c r="B190" s="234"/>
      <c r="C190" s="477" t="str">
        <f>C128</f>
        <v>03-06.05.2010</v>
      </c>
      <c r="D190" s="478"/>
      <c r="E190" s="477" t="str">
        <f>E128</f>
        <v>УСЗК "Дружба"</v>
      </c>
      <c r="F190" s="478"/>
      <c r="G190" s="478"/>
      <c r="H190" s="478"/>
      <c r="I190" s="121"/>
      <c r="J190" s="234"/>
      <c r="K190" s="479" t="str">
        <f>C190</f>
        <v>03-06.05.2010</v>
      </c>
      <c r="L190" s="479"/>
      <c r="M190" s="479"/>
      <c r="N190" s="479"/>
      <c r="O190" s="479"/>
      <c r="P190" s="479"/>
      <c r="Q190" s="235"/>
      <c r="R190" s="480" t="str">
        <f>E190</f>
        <v>УСЗК "Дружба"</v>
      </c>
      <c r="S190" s="480"/>
      <c r="T190" s="480"/>
      <c r="U190" s="480"/>
      <c r="V190" s="480"/>
      <c r="W190" s="480"/>
      <c r="X190" s="480"/>
      <c r="Y190" s="236"/>
    </row>
    <row r="191" spans="1:9" s="71" customFormat="1" ht="15" customHeight="1">
      <c r="A191" s="70"/>
      <c r="B191" s="70"/>
      <c r="C191" s="70"/>
      <c r="D191" s="70"/>
      <c r="E191" s="70"/>
      <c r="F191" s="70"/>
      <c r="G191" s="70"/>
      <c r="I191" s="122"/>
    </row>
    <row r="192" spans="1:25" s="71" customFormat="1" ht="15" customHeight="1">
      <c r="A192" s="246"/>
      <c r="B192" s="21"/>
      <c r="C192" s="274"/>
      <c r="D192" s="93"/>
      <c r="E192" s="93"/>
      <c r="F192" s="93"/>
      <c r="G192" s="93"/>
      <c r="I192" s="122"/>
      <c r="K192" s="481" t="s">
        <v>74</v>
      </c>
      <c r="L192" s="481"/>
      <c r="M192" s="481"/>
      <c r="N192" s="481"/>
      <c r="O192" s="481"/>
      <c r="P192" s="481"/>
      <c r="Q192" s="481"/>
      <c r="R192" s="76"/>
      <c r="S192" s="482" t="s">
        <v>75</v>
      </c>
      <c r="T192" s="482"/>
      <c r="U192" s="482"/>
      <c r="V192" s="482"/>
      <c r="W192" s="482"/>
      <c r="X192" s="482"/>
      <c r="Y192" s="482"/>
    </row>
    <row r="193" spans="1:25" s="59" customFormat="1" ht="12" customHeight="1">
      <c r="A193" s="21"/>
      <c r="B193" s="21"/>
      <c r="C193" s="57"/>
      <c r="D193" s="337"/>
      <c r="E193" s="326"/>
      <c r="F193" s="326"/>
      <c r="G193" s="326"/>
      <c r="H193" s="333"/>
      <c r="I193" s="219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</row>
    <row r="194" spans="1:25" s="59" customFormat="1" ht="12" customHeight="1">
      <c r="A194" s="21"/>
      <c r="B194" s="21"/>
      <c r="C194" s="274"/>
      <c r="D194" s="337"/>
      <c r="E194" s="309"/>
      <c r="F194" s="309"/>
      <c r="G194" s="309"/>
      <c r="H194" s="333"/>
      <c r="I194" s="219"/>
      <c r="K194" s="116" t="s">
        <v>7</v>
      </c>
      <c r="L194" s="116"/>
      <c r="M194" s="116" t="s">
        <v>71</v>
      </c>
      <c r="N194" s="116" t="s">
        <v>72</v>
      </c>
      <c r="O194" s="116" t="s">
        <v>73</v>
      </c>
      <c r="P194" s="116" t="s">
        <v>55</v>
      </c>
      <c r="Q194" s="116" t="s">
        <v>54</v>
      </c>
      <c r="R194" s="117"/>
      <c r="S194" s="116" t="s">
        <v>7</v>
      </c>
      <c r="T194" s="116"/>
      <c r="U194" s="116" t="s">
        <v>71</v>
      </c>
      <c r="V194" s="116" t="s">
        <v>72</v>
      </c>
      <c r="W194" s="116" t="s">
        <v>73</v>
      </c>
      <c r="X194" s="116" t="s">
        <v>55</v>
      </c>
      <c r="Y194" s="116" t="s">
        <v>54</v>
      </c>
    </row>
    <row r="195" spans="1:25" s="59" customFormat="1" ht="12" customHeight="1">
      <c r="A195" s="21"/>
      <c r="B195" s="214"/>
      <c r="C195" s="57"/>
      <c r="D195" s="337"/>
      <c r="E195" s="309"/>
      <c r="F195" s="309"/>
      <c r="G195" s="309"/>
      <c r="H195" s="336"/>
      <c r="I195" s="277"/>
      <c r="J195" s="59">
        <v>1</v>
      </c>
      <c r="K195" s="135"/>
      <c r="L195" s="126"/>
      <c r="M195" s="125"/>
      <c r="N195" s="125"/>
      <c r="O195" s="125"/>
      <c r="P195" s="125"/>
      <c r="Q195" s="125"/>
      <c r="R195" s="127">
        <v>5</v>
      </c>
      <c r="S195" s="135"/>
      <c r="T195" s="126"/>
      <c r="U195" s="125"/>
      <c r="V195" s="125"/>
      <c r="W195" s="125"/>
      <c r="X195" s="125"/>
      <c r="Y195" s="125"/>
    </row>
    <row r="196" spans="1:25" s="59" customFormat="1" ht="12" customHeight="1">
      <c r="A196" s="21"/>
      <c r="B196" s="214"/>
      <c r="C196" s="192" t="s">
        <v>446</v>
      </c>
      <c r="D196" s="192"/>
      <c r="E196" s="309"/>
      <c r="F196" s="309"/>
      <c r="G196" s="309"/>
      <c r="H196" s="336"/>
      <c r="I196" s="277"/>
      <c r="J196" s="59">
        <v>2</v>
      </c>
      <c r="K196" s="135"/>
      <c r="L196" s="125"/>
      <c r="M196" s="126"/>
      <c r="N196" s="125"/>
      <c r="O196" s="125"/>
      <c r="P196" s="125"/>
      <c r="Q196" s="125"/>
      <c r="R196" s="127">
        <v>6</v>
      </c>
      <c r="S196" s="135"/>
      <c r="T196" s="125"/>
      <c r="U196" s="126"/>
      <c r="V196" s="125"/>
      <c r="W196" s="125"/>
      <c r="X196" s="125"/>
      <c r="Y196" s="125"/>
    </row>
    <row r="197" spans="1:25" s="59" customFormat="1" ht="12" customHeight="1" thickBot="1">
      <c r="A197" s="21"/>
      <c r="B197" s="21"/>
      <c r="C197" s="193"/>
      <c r="D197" s="193"/>
      <c r="E197" s="309"/>
      <c r="F197" s="309"/>
      <c r="G197" s="309"/>
      <c r="H197" s="336"/>
      <c r="I197" s="277"/>
      <c r="J197" s="59">
        <v>3</v>
      </c>
      <c r="K197" s="135"/>
      <c r="L197" s="125"/>
      <c r="M197" s="125"/>
      <c r="N197" s="126"/>
      <c r="O197" s="125"/>
      <c r="P197" s="125"/>
      <c r="Q197" s="125"/>
      <c r="R197" s="127">
        <v>7</v>
      </c>
      <c r="S197" s="135"/>
      <c r="T197" s="125"/>
      <c r="U197" s="125"/>
      <c r="V197" s="126"/>
      <c r="W197" s="125"/>
      <c r="X197" s="125"/>
      <c r="Y197" s="125"/>
    </row>
    <row r="198" spans="1:25" s="59" customFormat="1" ht="12" customHeight="1" thickTop="1">
      <c r="A198" s="21"/>
      <c r="B198" s="21"/>
      <c r="C198" s="369"/>
      <c r="D198" s="340"/>
      <c r="E198" s="192" t="s">
        <v>400</v>
      </c>
      <c r="F198" s="192"/>
      <c r="G198" s="309"/>
      <c r="H198" s="336"/>
      <c r="I198" s="277"/>
      <c r="J198" s="59">
        <v>4</v>
      </c>
      <c r="K198" s="135"/>
      <c r="L198" s="125"/>
      <c r="M198" s="125"/>
      <c r="N198" s="125"/>
      <c r="O198" s="126"/>
      <c r="P198" s="125"/>
      <c r="Q198" s="125"/>
      <c r="R198" s="127">
        <v>8</v>
      </c>
      <c r="S198" s="135"/>
      <c r="T198" s="125"/>
      <c r="U198" s="125"/>
      <c r="V198" s="125"/>
      <c r="W198" s="126"/>
      <c r="X198" s="125"/>
      <c r="Y198" s="125"/>
    </row>
    <row r="199" spans="1:9" s="59" customFormat="1" ht="12" customHeight="1" thickBot="1">
      <c r="A199" s="21"/>
      <c r="B199" s="21"/>
      <c r="C199" s="21"/>
      <c r="D199" s="335"/>
      <c r="E199" s="193"/>
      <c r="F199" s="193"/>
      <c r="G199" s="309"/>
      <c r="H199" s="336"/>
      <c r="I199" s="277"/>
    </row>
    <row r="200" spans="1:9" s="59" customFormat="1" ht="12" customHeight="1" thickTop="1">
      <c r="A200" s="21"/>
      <c r="B200" s="21"/>
      <c r="C200" s="192" t="s">
        <v>400</v>
      </c>
      <c r="D200" s="194"/>
      <c r="E200" s="129" t="s">
        <v>423</v>
      </c>
      <c r="F200" s="129"/>
      <c r="G200" s="309"/>
      <c r="H200" s="336"/>
      <c r="I200" s="277"/>
    </row>
    <row r="201" spans="1:23" s="59" customFormat="1" ht="12" customHeight="1" thickBot="1">
      <c r="A201" s="21"/>
      <c r="B201" s="21"/>
      <c r="C201" s="193"/>
      <c r="D201" s="128"/>
      <c r="E201" s="129"/>
      <c r="F201" s="129"/>
      <c r="G201" s="309"/>
      <c r="H201" s="339"/>
      <c r="I201" s="220"/>
      <c r="J201" s="463" t="s">
        <v>76</v>
      </c>
      <c r="K201" s="464"/>
      <c r="L201" s="464"/>
      <c r="M201" s="464"/>
      <c r="N201" s="464"/>
      <c r="O201" s="465"/>
      <c r="R201" s="463" t="s">
        <v>76</v>
      </c>
      <c r="S201" s="464"/>
      <c r="T201" s="464"/>
      <c r="U201" s="464"/>
      <c r="V201" s="464"/>
      <c r="W201" s="465"/>
    </row>
    <row r="202" spans="1:23" s="59" customFormat="1" ht="12" customHeight="1" thickTop="1">
      <c r="A202" s="21"/>
      <c r="B202" s="21"/>
      <c r="C202" s="21"/>
      <c r="D202" s="334"/>
      <c r="E202" s="309"/>
      <c r="F202" s="309"/>
      <c r="G202" s="309"/>
      <c r="H202" s="333"/>
      <c r="I202" s="219"/>
      <c r="J202" s="136"/>
      <c r="K202" s="137"/>
      <c r="L202" s="137"/>
      <c r="M202" s="137"/>
      <c r="N202" s="137"/>
      <c r="O202" s="138"/>
      <c r="R202" s="136"/>
      <c r="S202" s="137"/>
      <c r="T202" s="137"/>
      <c r="U202" s="137"/>
      <c r="V202" s="137"/>
      <c r="W202" s="138"/>
    </row>
    <row r="203" spans="1:23" s="59" customFormat="1" ht="12" customHeight="1">
      <c r="A203" s="21"/>
      <c r="B203" s="21"/>
      <c r="C203" s="21"/>
      <c r="D203" s="337"/>
      <c r="E203" s="309"/>
      <c r="F203" s="309"/>
      <c r="G203" s="309"/>
      <c r="H203" s="333"/>
      <c r="I203" s="219"/>
      <c r="J203" s="136">
        <v>1</v>
      </c>
      <c r="K203" s="135">
        <f>K195</f>
        <v>0</v>
      </c>
      <c r="L203" s="470"/>
      <c r="M203" s="471"/>
      <c r="N203" s="471"/>
      <c r="O203" s="138"/>
      <c r="R203" s="136">
        <v>5</v>
      </c>
      <c r="S203" s="135">
        <f>S195</f>
        <v>0</v>
      </c>
      <c r="T203" s="470"/>
      <c r="U203" s="471"/>
      <c r="V203" s="471"/>
      <c r="W203" s="138"/>
    </row>
    <row r="204" spans="1:23" s="59" customFormat="1" ht="12" customHeight="1">
      <c r="A204" s="21"/>
      <c r="B204" s="21"/>
      <c r="C204" s="21"/>
      <c r="D204" s="337"/>
      <c r="E204" s="309"/>
      <c r="F204" s="309"/>
      <c r="G204" s="309"/>
      <c r="H204" s="333"/>
      <c r="I204" s="219"/>
      <c r="J204" s="136">
        <v>2</v>
      </c>
      <c r="K204" s="135">
        <f>K196</f>
        <v>0</v>
      </c>
      <c r="L204" s="468"/>
      <c r="M204" s="469"/>
      <c r="N204" s="469"/>
      <c r="O204" s="138"/>
      <c r="R204" s="136">
        <v>6</v>
      </c>
      <c r="S204" s="135">
        <f>S196</f>
        <v>0</v>
      </c>
      <c r="T204" s="468"/>
      <c r="U204" s="469"/>
      <c r="V204" s="469"/>
      <c r="W204" s="138"/>
    </row>
    <row r="205" spans="1:23" s="59" customFormat="1" ht="12" customHeight="1">
      <c r="A205" s="21"/>
      <c r="B205" s="21"/>
      <c r="C205" s="21"/>
      <c r="D205" s="337"/>
      <c r="E205" s="309"/>
      <c r="F205" s="309"/>
      <c r="G205" s="309"/>
      <c r="H205" s="333"/>
      <c r="I205" s="219"/>
      <c r="J205" s="136"/>
      <c r="K205" s="141"/>
      <c r="L205" s="184"/>
      <c r="M205" s="184"/>
      <c r="N205" s="184"/>
      <c r="O205" s="138"/>
      <c r="R205" s="136"/>
      <c r="S205" s="141"/>
      <c r="T205" s="184"/>
      <c r="U205" s="184"/>
      <c r="V205" s="184"/>
      <c r="W205" s="138"/>
    </row>
    <row r="206" spans="1:23" s="59" customFormat="1" ht="12" customHeight="1">
      <c r="A206" s="21"/>
      <c r="B206" s="21"/>
      <c r="C206" s="21"/>
      <c r="D206" s="334"/>
      <c r="E206" s="309"/>
      <c r="F206" s="309"/>
      <c r="G206" s="309"/>
      <c r="H206" s="333"/>
      <c r="I206" s="219"/>
      <c r="J206" s="136">
        <v>3</v>
      </c>
      <c r="K206" s="135">
        <f>K197</f>
        <v>0</v>
      </c>
      <c r="L206" s="472"/>
      <c r="M206" s="473"/>
      <c r="N206" s="473"/>
      <c r="O206" s="138"/>
      <c r="R206" s="136">
        <v>7</v>
      </c>
      <c r="S206" s="135">
        <f>S197</f>
        <v>0</v>
      </c>
      <c r="T206" s="470"/>
      <c r="U206" s="471"/>
      <c r="V206" s="471"/>
      <c r="W206" s="138"/>
    </row>
    <row r="207" spans="1:23" s="59" customFormat="1" ht="12" customHeight="1">
      <c r="A207" s="21"/>
      <c r="B207" s="21"/>
      <c r="C207" s="21"/>
      <c r="D207" s="337"/>
      <c r="E207" s="309"/>
      <c r="F207" s="309"/>
      <c r="G207" s="325"/>
      <c r="H207" s="333"/>
      <c r="I207" s="219"/>
      <c r="J207" s="136">
        <v>4</v>
      </c>
      <c r="K207" s="135">
        <f>K198</f>
        <v>0</v>
      </c>
      <c r="L207" s="468"/>
      <c r="M207" s="469"/>
      <c r="N207" s="469"/>
      <c r="O207" s="138"/>
      <c r="R207" s="136">
        <v>8</v>
      </c>
      <c r="S207" s="135">
        <f>S198</f>
        <v>0</v>
      </c>
      <c r="T207" s="468"/>
      <c r="U207" s="469"/>
      <c r="V207" s="469"/>
      <c r="W207" s="138"/>
    </row>
    <row r="208" spans="1:24" s="59" customFormat="1" ht="12" customHeight="1">
      <c r="A208" s="21"/>
      <c r="B208" s="21"/>
      <c r="C208" s="21"/>
      <c r="D208" s="337"/>
      <c r="E208" s="309"/>
      <c r="F208" s="309"/>
      <c r="G208" s="309"/>
      <c r="H208" s="366"/>
      <c r="I208" s="219"/>
      <c r="J208" s="139"/>
      <c r="K208" s="140"/>
      <c r="L208" s="140"/>
      <c r="M208" s="140"/>
      <c r="N208" s="140"/>
      <c r="O208" s="142"/>
      <c r="R208" s="139"/>
      <c r="S208" s="140"/>
      <c r="T208" s="140"/>
      <c r="U208" s="140"/>
      <c r="V208" s="140"/>
      <c r="W208" s="142"/>
      <c r="X208" s="57"/>
    </row>
    <row r="209" spans="1:24" s="59" customFormat="1" ht="12" customHeight="1">
      <c r="A209" s="21"/>
      <c r="B209" s="21"/>
      <c r="C209" s="21"/>
      <c r="D209" s="337"/>
      <c r="E209" s="309"/>
      <c r="F209" s="309"/>
      <c r="G209" s="309"/>
      <c r="H209" s="333"/>
      <c r="I209" s="219"/>
      <c r="J209" s="143"/>
      <c r="K209" s="143"/>
      <c r="L209" s="143"/>
      <c r="M209" s="143"/>
      <c r="N209" s="143"/>
      <c r="O209" s="143"/>
      <c r="R209" s="143"/>
      <c r="S209" s="143"/>
      <c r="T209" s="143"/>
      <c r="U209" s="143"/>
      <c r="V209" s="143"/>
      <c r="W209" s="143"/>
      <c r="X209" s="57"/>
    </row>
    <row r="210" spans="1:23" s="59" customFormat="1" ht="12" customHeight="1">
      <c r="A210" s="21"/>
      <c r="B210" s="21"/>
      <c r="C210" s="274"/>
      <c r="D210" s="337"/>
      <c r="E210" s="309"/>
      <c r="F210" s="309"/>
      <c r="G210" s="309"/>
      <c r="H210" s="333"/>
      <c r="I210" s="219"/>
      <c r="J210" s="463" t="s">
        <v>77</v>
      </c>
      <c r="K210" s="464"/>
      <c r="L210" s="464"/>
      <c r="M210" s="464"/>
      <c r="N210" s="464"/>
      <c r="O210" s="465"/>
      <c r="R210" s="463" t="s">
        <v>77</v>
      </c>
      <c r="S210" s="464"/>
      <c r="T210" s="464"/>
      <c r="U210" s="464"/>
      <c r="V210" s="464"/>
      <c r="W210" s="465"/>
    </row>
    <row r="211" spans="1:23" s="59" customFormat="1" ht="12" customHeight="1">
      <c r="A211" s="21"/>
      <c r="B211" s="21"/>
      <c r="C211" s="57"/>
      <c r="D211" s="337"/>
      <c r="E211" s="309"/>
      <c r="F211" s="309"/>
      <c r="G211" s="309"/>
      <c r="H211" s="333"/>
      <c r="I211" s="219"/>
      <c r="J211" s="136"/>
      <c r="K211" s="137"/>
      <c r="L211" s="137"/>
      <c r="M211" s="137"/>
      <c r="N211" s="137"/>
      <c r="O211" s="138"/>
      <c r="R211" s="136"/>
      <c r="S211" s="137"/>
      <c r="T211" s="137"/>
      <c r="U211" s="137"/>
      <c r="V211" s="137"/>
      <c r="W211" s="138"/>
    </row>
    <row r="212" spans="1:23" s="59" customFormat="1" ht="12" customHeight="1">
      <c r="A212" s="21"/>
      <c r="B212" s="21"/>
      <c r="C212" s="274"/>
      <c r="D212" s="337"/>
      <c r="E212" s="309"/>
      <c r="F212" s="309"/>
      <c r="G212" s="309"/>
      <c r="H212" s="333"/>
      <c r="I212" s="219"/>
      <c r="J212" s="136">
        <v>1</v>
      </c>
      <c r="K212" s="135">
        <f>K195</f>
        <v>0</v>
      </c>
      <c r="L212" s="470"/>
      <c r="M212" s="471"/>
      <c r="N212" s="471"/>
      <c r="O212" s="138"/>
      <c r="R212" s="136">
        <v>5</v>
      </c>
      <c r="S212" s="135">
        <f>S195</f>
        <v>0</v>
      </c>
      <c r="T212" s="470"/>
      <c r="U212" s="471"/>
      <c r="V212" s="471"/>
      <c r="W212" s="138"/>
    </row>
    <row r="213" spans="1:23" s="59" customFormat="1" ht="12" customHeight="1" hidden="1">
      <c r="A213" s="21"/>
      <c r="B213" s="21"/>
      <c r="C213" s="21"/>
      <c r="D213" s="337"/>
      <c r="E213" s="309"/>
      <c r="F213" s="309"/>
      <c r="G213" s="309"/>
      <c r="H213" s="333"/>
      <c r="I213" s="219"/>
      <c r="J213" s="136">
        <v>3</v>
      </c>
      <c r="K213" s="135">
        <f>K197</f>
        <v>0</v>
      </c>
      <c r="L213" s="468"/>
      <c r="M213" s="469"/>
      <c r="N213" s="469"/>
      <c r="O213" s="138"/>
      <c r="R213" s="136">
        <v>7</v>
      </c>
      <c r="S213" s="135">
        <f>S197</f>
        <v>0</v>
      </c>
      <c r="T213" s="468"/>
      <c r="U213" s="469"/>
      <c r="V213" s="469"/>
      <c r="W213" s="138"/>
    </row>
    <row r="214" spans="1:23" s="59" customFormat="1" ht="12" customHeight="1" hidden="1">
      <c r="A214" s="21"/>
      <c r="B214" s="21"/>
      <c r="C214" s="21"/>
      <c r="D214" s="337"/>
      <c r="E214" s="309"/>
      <c r="F214" s="309"/>
      <c r="G214" s="309"/>
      <c r="H214" s="333"/>
      <c r="I214" s="219"/>
      <c r="J214" s="136"/>
      <c r="K214" s="141"/>
      <c r="L214" s="17"/>
      <c r="M214" s="17"/>
      <c r="N214" s="17"/>
      <c r="O214" s="138"/>
      <c r="R214" s="136"/>
      <c r="S214" s="141"/>
      <c r="T214" s="184"/>
      <c r="U214" s="184"/>
      <c r="V214" s="184"/>
      <c r="W214" s="138"/>
    </row>
    <row r="215" spans="1:23" s="59" customFormat="1" ht="12" customHeight="1" hidden="1">
      <c r="A215" s="21"/>
      <c r="B215" s="21"/>
      <c r="C215" s="21"/>
      <c r="D215" s="337"/>
      <c r="E215" s="309"/>
      <c r="F215" s="309"/>
      <c r="G215" s="309"/>
      <c r="H215" s="333"/>
      <c r="I215" s="219"/>
      <c r="J215" s="136">
        <v>2</v>
      </c>
      <c r="K215" s="135">
        <f>K196</f>
        <v>0</v>
      </c>
      <c r="L215" s="470"/>
      <c r="M215" s="471"/>
      <c r="N215" s="471"/>
      <c r="O215" s="138"/>
      <c r="R215" s="136">
        <v>6</v>
      </c>
      <c r="S215" s="135">
        <f>S196</f>
        <v>0</v>
      </c>
      <c r="T215" s="470"/>
      <c r="U215" s="471"/>
      <c r="V215" s="471"/>
      <c r="W215" s="138"/>
    </row>
    <row r="216" spans="1:23" s="59" customFormat="1" ht="12" customHeight="1" hidden="1">
      <c r="A216" s="21"/>
      <c r="B216" s="21"/>
      <c r="C216" s="21"/>
      <c r="D216" s="334"/>
      <c r="E216" s="309"/>
      <c r="F216" s="309"/>
      <c r="G216" s="309"/>
      <c r="H216" s="333"/>
      <c r="I216" s="219"/>
      <c r="J216" s="136">
        <v>4</v>
      </c>
      <c r="K216" s="135">
        <f>K198</f>
        <v>0</v>
      </c>
      <c r="L216" s="468"/>
      <c r="M216" s="469"/>
      <c r="N216" s="469"/>
      <c r="O216" s="138"/>
      <c r="R216" s="136">
        <v>8</v>
      </c>
      <c r="S216" s="135">
        <f>S198</f>
        <v>0</v>
      </c>
      <c r="T216" s="468"/>
      <c r="U216" s="469"/>
      <c r="V216" s="469"/>
      <c r="W216" s="138"/>
    </row>
    <row r="217" spans="1:23" s="59" customFormat="1" ht="12" customHeight="1" hidden="1">
      <c r="A217" s="21"/>
      <c r="B217" s="21"/>
      <c r="C217" s="21"/>
      <c r="D217" s="337"/>
      <c r="E217" s="309"/>
      <c r="F217" s="309"/>
      <c r="G217" s="309"/>
      <c r="H217" s="333"/>
      <c r="I217" s="219"/>
      <c r="J217" s="139"/>
      <c r="K217" s="140"/>
      <c r="L217" s="140"/>
      <c r="M217" s="140"/>
      <c r="N217" s="140"/>
      <c r="O217" s="142"/>
      <c r="R217" s="139"/>
      <c r="S217" s="140"/>
      <c r="T217" s="140"/>
      <c r="U217" s="140"/>
      <c r="V217" s="140"/>
      <c r="W217" s="142"/>
    </row>
    <row r="218" spans="1:23" s="59" customFormat="1" ht="12" customHeight="1" hidden="1">
      <c r="A218" s="21"/>
      <c r="B218" s="21"/>
      <c r="C218" s="21"/>
      <c r="D218" s="337"/>
      <c r="E218" s="309"/>
      <c r="F218" s="309"/>
      <c r="G218" s="309"/>
      <c r="H218" s="333"/>
      <c r="I218" s="219"/>
      <c r="J218" s="143"/>
      <c r="K218" s="143"/>
      <c r="L218" s="143"/>
      <c r="M218" s="143"/>
      <c r="N218" s="143"/>
      <c r="O218" s="143"/>
      <c r="R218" s="143"/>
      <c r="S218" s="143"/>
      <c r="T218" s="143"/>
      <c r="U218" s="143"/>
      <c r="V218" s="143"/>
      <c r="W218" s="143"/>
    </row>
    <row r="219" spans="1:23" s="59" customFormat="1" ht="12" customHeight="1" hidden="1">
      <c r="A219" s="21"/>
      <c r="B219" s="21"/>
      <c r="C219" s="21"/>
      <c r="D219" s="337"/>
      <c r="E219" s="309"/>
      <c r="F219" s="309"/>
      <c r="G219" s="309"/>
      <c r="H219" s="333"/>
      <c r="I219" s="219"/>
      <c r="J219" s="463" t="s">
        <v>78</v>
      </c>
      <c r="K219" s="464"/>
      <c r="L219" s="464"/>
      <c r="M219" s="464"/>
      <c r="N219" s="464"/>
      <c r="O219" s="465"/>
      <c r="R219" s="463" t="s">
        <v>78</v>
      </c>
      <c r="S219" s="464"/>
      <c r="T219" s="464"/>
      <c r="U219" s="464"/>
      <c r="V219" s="464"/>
      <c r="W219" s="465"/>
    </row>
    <row r="220" spans="1:23" s="59" customFormat="1" ht="12" customHeight="1" hidden="1">
      <c r="A220" s="21"/>
      <c r="B220" s="21"/>
      <c r="C220" s="21"/>
      <c r="D220" s="334"/>
      <c r="E220" s="309"/>
      <c r="F220" s="309"/>
      <c r="G220" s="309"/>
      <c r="H220" s="333"/>
      <c r="I220" s="219"/>
      <c r="J220" s="136"/>
      <c r="K220" s="137"/>
      <c r="L220" s="137"/>
      <c r="M220" s="137"/>
      <c r="N220" s="137"/>
      <c r="O220" s="138"/>
      <c r="R220" s="136"/>
      <c r="S220" s="137"/>
      <c r="T220" s="137"/>
      <c r="U220" s="137"/>
      <c r="V220" s="137"/>
      <c r="W220" s="138"/>
    </row>
    <row r="221" spans="1:23" s="59" customFormat="1" ht="12" customHeight="1" hidden="1">
      <c r="A221" s="21"/>
      <c r="B221" s="21"/>
      <c r="C221" s="21"/>
      <c r="D221" s="337"/>
      <c r="E221" s="309"/>
      <c r="F221" s="309"/>
      <c r="G221" s="309"/>
      <c r="H221" s="333"/>
      <c r="I221" s="219"/>
      <c r="J221" s="136">
        <v>1</v>
      </c>
      <c r="K221" s="135">
        <f>K195</f>
        <v>0</v>
      </c>
      <c r="L221" s="466"/>
      <c r="M221" s="467"/>
      <c r="N221" s="467"/>
      <c r="O221" s="138"/>
      <c r="R221" s="136">
        <v>5</v>
      </c>
      <c r="S221" s="135">
        <f>S195</f>
        <v>0</v>
      </c>
      <c r="T221" s="466"/>
      <c r="U221" s="467"/>
      <c r="V221" s="467"/>
      <c r="W221" s="138"/>
    </row>
    <row r="222" spans="1:23" s="59" customFormat="1" ht="12" customHeight="1" hidden="1">
      <c r="A222" s="21"/>
      <c r="B222" s="21"/>
      <c r="C222" s="21"/>
      <c r="D222" s="337"/>
      <c r="E222" s="309"/>
      <c r="F222" s="309"/>
      <c r="G222" s="325"/>
      <c r="H222" s="333"/>
      <c r="I222" s="219"/>
      <c r="J222" s="136">
        <v>4</v>
      </c>
      <c r="K222" s="135">
        <f>K198</f>
        <v>0</v>
      </c>
      <c r="L222" s="468"/>
      <c r="M222" s="469"/>
      <c r="N222" s="469"/>
      <c r="O222" s="138"/>
      <c r="R222" s="136">
        <v>8</v>
      </c>
      <c r="S222" s="135">
        <f>S198</f>
        <v>0</v>
      </c>
      <c r="T222" s="468"/>
      <c r="U222" s="469"/>
      <c r="V222" s="469"/>
      <c r="W222" s="138"/>
    </row>
    <row r="223" spans="1:23" s="59" customFormat="1" ht="12" customHeight="1" hidden="1">
      <c r="A223" s="21"/>
      <c r="B223" s="21"/>
      <c r="C223" s="21"/>
      <c r="D223" s="337"/>
      <c r="E223" s="309"/>
      <c r="F223" s="309"/>
      <c r="G223" s="309"/>
      <c r="H223" s="333"/>
      <c r="I223" s="219"/>
      <c r="J223" s="136"/>
      <c r="K223" s="141"/>
      <c r="L223" s="137"/>
      <c r="M223" s="137"/>
      <c r="N223" s="137"/>
      <c r="O223" s="138"/>
      <c r="R223" s="136"/>
      <c r="S223" s="141"/>
      <c r="T223" s="137"/>
      <c r="U223" s="137"/>
      <c r="V223" s="137"/>
      <c r="W223" s="138"/>
    </row>
    <row r="224" spans="1:23" s="59" customFormat="1" ht="12.75" customHeight="1" hidden="1">
      <c r="A224" s="57"/>
      <c r="B224" s="57"/>
      <c r="C224" s="17"/>
      <c r="D224" s="326"/>
      <c r="E224" s="327"/>
      <c r="F224" s="328"/>
      <c r="G224" s="368"/>
      <c r="H224" s="342"/>
      <c r="I224" s="123"/>
      <c r="J224" s="136">
        <v>2</v>
      </c>
      <c r="K224" s="135">
        <f>K196</f>
        <v>0</v>
      </c>
      <c r="L224" s="466"/>
      <c r="M224" s="467"/>
      <c r="N224" s="467"/>
      <c r="O224" s="138"/>
      <c r="R224" s="136">
        <v>6</v>
      </c>
      <c r="S224" s="135">
        <f>S196</f>
        <v>0</v>
      </c>
      <c r="T224" s="466"/>
      <c r="U224" s="467"/>
      <c r="V224" s="467"/>
      <c r="W224" s="138"/>
    </row>
    <row r="225" spans="1:23" s="63" customFormat="1" ht="12.75" customHeight="1" hidden="1">
      <c r="A225" s="61"/>
      <c r="B225" s="61"/>
      <c r="C225" s="60"/>
      <c r="D225" s="327"/>
      <c r="E225" s="327"/>
      <c r="F225" s="327"/>
      <c r="G225" s="343"/>
      <c r="H225" s="344"/>
      <c r="I225" s="124"/>
      <c r="J225" s="136">
        <v>3</v>
      </c>
      <c r="K225" s="135">
        <f>K197</f>
        <v>0</v>
      </c>
      <c r="L225" s="468"/>
      <c r="M225" s="469"/>
      <c r="N225" s="469"/>
      <c r="O225" s="138"/>
      <c r="R225" s="136">
        <v>7</v>
      </c>
      <c r="S225" s="135">
        <f>S197</f>
        <v>0</v>
      </c>
      <c r="T225" s="468"/>
      <c r="U225" s="469"/>
      <c r="V225" s="469"/>
      <c r="W225" s="138"/>
    </row>
    <row r="226" spans="1:23" s="63" customFormat="1" ht="12" hidden="1">
      <c r="A226" s="61"/>
      <c r="B226" s="61"/>
      <c r="C226" s="60"/>
      <c r="D226" s="327"/>
      <c r="E226" s="327"/>
      <c r="F226" s="327"/>
      <c r="G226" s="343"/>
      <c r="H226" s="344"/>
      <c r="I226" s="124"/>
      <c r="J226" s="139"/>
      <c r="K226" s="140"/>
      <c r="L226" s="140"/>
      <c r="M226" s="140"/>
      <c r="N226" s="140"/>
      <c r="O226" s="142"/>
      <c r="R226" s="139"/>
      <c r="S226" s="140"/>
      <c r="T226" s="140"/>
      <c r="U226" s="140"/>
      <c r="V226" s="140"/>
      <c r="W226" s="142"/>
    </row>
    <row r="227" spans="1:9" s="63" customFormat="1" ht="12" hidden="1">
      <c r="A227" s="61"/>
      <c r="B227" s="61"/>
      <c r="C227" s="60"/>
      <c r="D227" s="327"/>
      <c r="E227" s="327"/>
      <c r="F227" s="327"/>
      <c r="G227" s="343"/>
      <c r="H227" s="344"/>
      <c r="I227" s="124"/>
    </row>
    <row r="228" spans="1:19" s="63" customFormat="1" ht="18.75" hidden="1">
      <c r="A228" s="61"/>
      <c r="B228" s="61"/>
      <c r="C228" s="60"/>
      <c r="D228" s="60"/>
      <c r="E228" s="60"/>
      <c r="F228" s="60"/>
      <c r="G228" s="62"/>
      <c r="I228" s="124"/>
      <c r="N228" s="456" t="s">
        <v>83</v>
      </c>
      <c r="O228" s="456"/>
      <c r="P228" s="456"/>
      <c r="Q228" s="456"/>
      <c r="R228" s="456"/>
      <c r="S228" s="456"/>
    </row>
    <row r="229" spans="1:9" s="63" customFormat="1" ht="12" hidden="1">
      <c r="A229" s="61"/>
      <c r="B229" s="61"/>
      <c r="C229" s="60"/>
      <c r="D229" s="60"/>
      <c r="E229" s="60"/>
      <c r="F229" s="60"/>
      <c r="G229" s="62"/>
      <c r="I229" s="124"/>
    </row>
    <row r="230" spans="3:24" ht="12.75" customHeight="1">
      <c r="C230" s="64"/>
      <c r="D230" s="60"/>
      <c r="E230" s="60"/>
      <c r="F230" s="60"/>
      <c r="G230" s="2"/>
      <c r="J230" t="s">
        <v>79</v>
      </c>
      <c r="K230" s="457"/>
      <c r="L230" s="458"/>
      <c r="M230" s="451"/>
      <c r="N230" s="459"/>
      <c r="O230" s="459"/>
      <c r="R230" t="s">
        <v>81</v>
      </c>
      <c r="S230" s="460"/>
      <c r="T230" s="461"/>
      <c r="U230" s="451"/>
      <c r="V230" s="452"/>
      <c r="W230" s="452"/>
      <c r="X230" s="452"/>
    </row>
    <row r="231" spans="3:23" ht="12.75" customHeight="1">
      <c r="C231" s="439" t="s">
        <v>30</v>
      </c>
      <c r="D231" s="439"/>
      <c r="E231" s="65"/>
      <c r="F231" s="65"/>
      <c r="J231" t="s">
        <v>80</v>
      </c>
      <c r="K231" s="457"/>
      <c r="L231" s="458"/>
      <c r="N231" s="175"/>
      <c r="R231" t="s">
        <v>82</v>
      </c>
      <c r="S231" s="457"/>
      <c r="T231" s="458"/>
      <c r="V231" s="462"/>
      <c r="W231" s="462"/>
    </row>
    <row r="232" spans="3:6" ht="15" customHeight="1">
      <c r="C232" s="66"/>
      <c r="D232" s="67"/>
      <c r="E232" s="65"/>
      <c r="F232" s="65"/>
    </row>
    <row r="233" spans="3:4" ht="15" customHeight="1">
      <c r="C233" s="66">
        <v>1</v>
      </c>
      <c r="D233" s="362" t="s">
        <v>400</v>
      </c>
    </row>
    <row r="234" spans="3:19" ht="15" customHeight="1">
      <c r="C234" s="221">
        <v>2</v>
      </c>
      <c r="D234" s="362" t="s">
        <v>446</v>
      </c>
      <c r="L234" s="130" t="s">
        <v>84</v>
      </c>
      <c r="M234" s="130"/>
      <c r="N234" s="130"/>
      <c r="O234" s="130"/>
      <c r="P234" s="130"/>
      <c r="Q234" s="130"/>
      <c r="R234" s="130"/>
      <c r="S234" s="130"/>
    </row>
    <row r="235" spans="3:14" ht="15" customHeight="1" hidden="1">
      <c r="C235" s="221">
        <v>3</v>
      </c>
      <c r="D235" s="363" t="s">
        <v>413</v>
      </c>
      <c r="J235"/>
      <c r="K235" s="55"/>
      <c r="L235" s="55"/>
      <c r="M235" s="55"/>
      <c r="N235" s="55"/>
    </row>
    <row r="236" spans="3:21" ht="15" customHeight="1" hidden="1">
      <c r="C236" s="221">
        <v>3</v>
      </c>
      <c r="D236" s="364" t="s">
        <v>353</v>
      </c>
      <c r="J236"/>
      <c r="K236" s="55"/>
      <c r="L236" s="55"/>
      <c r="M236" s="55"/>
      <c r="N236" s="449"/>
      <c r="O236" s="450"/>
      <c r="P236" s="450"/>
      <c r="Q236" s="450"/>
      <c r="R236" s="450"/>
      <c r="S236" s="451"/>
      <c r="T236" s="452"/>
      <c r="U236" s="452"/>
    </row>
    <row r="237" spans="3:21" ht="15" customHeight="1" hidden="1">
      <c r="C237" s="227" t="s">
        <v>293</v>
      </c>
      <c r="D237" s="364" t="s">
        <v>343</v>
      </c>
      <c r="N237" s="449"/>
      <c r="O237" s="450"/>
      <c r="P237" s="450"/>
      <c r="Q237" s="450"/>
      <c r="R237" s="450"/>
      <c r="S237" s="453"/>
      <c r="T237" s="454"/>
      <c r="U237" s="454"/>
    </row>
    <row r="238" spans="3:4" ht="15" customHeight="1" hidden="1">
      <c r="C238" s="227" t="s">
        <v>293</v>
      </c>
      <c r="D238" s="364" t="s">
        <v>363</v>
      </c>
    </row>
    <row r="239" spans="3:4" ht="15" customHeight="1" hidden="1">
      <c r="C239" s="227" t="s">
        <v>293</v>
      </c>
      <c r="D239" s="364" t="s">
        <v>347</v>
      </c>
    </row>
    <row r="240" spans="1:4" ht="15" customHeight="1" hidden="1">
      <c r="A240" s="68"/>
      <c r="B240" s="68"/>
      <c r="C240" s="227" t="s">
        <v>293</v>
      </c>
      <c r="D240" s="364" t="s">
        <v>329</v>
      </c>
    </row>
    <row r="241" spans="1:4" ht="15" customHeight="1" hidden="1">
      <c r="A241" s="68"/>
      <c r="B241" s="68"/>
      <c r="C241" s="227" t="s">
        <v>425</v>
      </c>
      <c r="D241" s="365" t="s">
        <v>337</v>
      </c>
    </row>
    <row r="242" spans="1:4" ht="15" customHeight="1" hidden="1">
      <c r="A242" s="68"/>
      <c r="B242" s="68"/>
      <c r="C242" s="227" t="s">
        <v>425</v>
      </c>
      <c r="D242" s="365" t="s">
        <v>414</v>
      </c>
    </row>
    <row r="243" spans="1:4" ht="15">
      <c r="A243" s="68"/>
      <c r="B243" s="68"/>
      <c r="C243" s="227"/>
      <c r="D243" s="3"/>
    </row>
    <row r="244" spans="3:22" ht="15" customHeight="1">
      <c r="C244" s="455" t="s">
        <v>28</v>
      </c>
      <c r="D244" s="455"/>
      <c r="E244" s="190" t="str">
        <f>Рабочая!D17</f>
        <v>судья МК      Мельников А.Н.</v>
      </c>
      <c r="F244" s="190"/>
      <c r="G244" s="74"/>
      <c r="K244" s="455" t="s">
        <v>28</v>
      </c>
      <c r="L244" s="455"/>
      <c r="M244" s="455"/>
      <c r="N244" s="455"/>
      <c r="O244" s="455"/>
      <c r="P244" s="191" t="str">
        <f>E244</f>
        <v>судья МК      Мельников А.Н.</v>
      </c>
      <c r="Q244" s="191"/>
      <c r="R244" s="191"/>
      <c r="S244" s="191"/>
      <c r="T244" s="74"/>
      <c r="U244" s="74"/>
      <c r="V244" s="74"/>
    </row>
    <row r="245" spans="1:19" ht="15">
      <c r="A245" s="72"/>
      <c r="B245" s="72"/>
      <c r="C245" s="42"/>
      <c r="D245" s="41"/>
      <c r="E245" s="35"/>
      <c r="F245" s="73"/>
      <c r="G245" s="72"/>
      <c r="K245" s="42"/>
      <c r="L245" s="41"/>
      <c r="M245" s="41"/>
      <c r="N245" s="27"/>
      <c r="O245" s="27"/>
      <c r="P245" s="32"/>
      <c r="Q245" s="32"/>
      <c r="R245" s="32"/>
      <c r="S245" s="32"/>
    </row>
    <row r="246" spans="1:22" ht="15">
      <c r="A246" s="72"/>
      <c r="B246" s="72"/>
      <c r="C246" s="226" t="s">
        <v>29</v>
      </c>
      <c r="D246" s="226"/>
      <c r="E246" s="190" t="str">
        <f>Рабочая!D19</f>
        <v>судья МК         Сейтаблаев А.В.</v>
      </c>
      <c r="F246" s="190"/>
      <c r="G246" s="75"/>
      <c r="K246" s="226" t="s">
        <v>29</v>
      </c>
      <c r="L246" s="226"/>
      <c r="M246" s="226"/>
      <c r="N246" s="226"/>
      <c r="O246" s="226"/>
      <c r="P246" s="191" t="str">
        <f>E246</f>
        <v>судья МК         Сейтаблаев А.В.</v>
      </c>
      <c r="Q246" s="191"/>
      <c r="R246" s="191"/>
      <c r="S246" s="191"/>
      <c r="T246" s="74"/>
      <c r="U246" s="74"/>
      <c r="V246" s="74"/>
    </row>
  </sheetData>
  <sheetProtection/>
  <mergeCells count="256">
    <mergeCell ref="C184:D184"/>
    <mergeCell ref="E184:F184"/>
    <mergeCell ref="K184:O184"/>
    <mergeCell ref="P184:S184"/>
    <mergeCell ref="N166:S166"/>
    <mergeCell ref="C182:D182"/>
    <mergeCell ref="E182:F182"/>
    <mergeCell ref="K182:O182"/>
    <mergeCell ref="P182:S182"/>
    <mergeCell ref="L172:S172"/>
    <mergeCell ref="N174:R174"/>
    <mergeCell ref="S174:U174"/>
    <mergeCell ref="N175:R175"/>
    <mergeCell ref="S175:U175"/>
    <mergeCell ref="C169:D169"/>
    <mergeCell ref="K169:L169"/>
    <mergeCell ref="S169:T169"/>
    <mergeCell ref="V169:W169"/>
    <mergeCell ref="J157:O157"/>
    <mergeCell ref="R157:W157"/>
    <mergeCell ref="K168:L168"/>
    <mergeCell ref="M168:O168"/>
    <mergeCell ref="S168:T168"/>
    <mergeCell ref="U168:X168"/>
    <mergeCell ref="L162:N162"/>
    <mergeCell ref="T162:V162"/>
    <mergeCell ref="L163:N163"/>
    <mergeCell ref="T163:V163"/>
    <mergeCell ref="L153:N153"/>
    <mergeCell ref="T153:V153"/>
    <mergeCell ref="L154:N154"/>
    <mergeCell ref="T154:V154"/>
    <mergeCell ref="L159:N159"/>
    <mergeCell ref="T159:V159"/>
    <mergeCell ref="L160:N160"/>
    <mergeCell ref="T160:V160"/>
    <mergeCell ref="L151:N151"/>
    <mergeCell ref="T151:V151"/>
    <mergeCell ref="L142:N142"/>
    <mergeCell ref="T142:V142"/>
    <mergeCell ref="L144:N144"/>
    <mergeCell ref="T144:V144"/>
    <mergeCell ref="L145:N145"/>
    <mergeCell ref="T145:V145"/>
    <mergeCell ref="J148:O148"/>
    <mergeCell ref="R148:W148"/>
    <mergeCell ref="L150:N150"/>
    <mergeCell ref="T150:V150"/>
    <mergeCell ref="L141:N141"/>
    <mergeCell ref="T141:V141"/>
    <mergeCell ref="A123:G123"/>
    <mergeCell ref="J123:Y123"/>
    <mergeCell ref="A124:H127"/>
    <mergeCell ref="J124:Y127"/>
    <mergeCell ref="C128:D128"/>
    <mergeCell ref="E128:H128"/>
    <mergeCell ref="K128:P128"/>
    <mergeCell ref="R128:X128"/>
    <mergeCell ref="K130:Q130"/>
    <mergeCell ref="S130:Y130"/>
    <mergeCell ref="J139:O139"/>
    <mergeCell ref="R139:W139"/>
    <mergeCell ref="C121:D121"/>
    <mergeCell ref="E121:F121"/>
    <mergeCell ref="K121:O121"/>
    <mergeCell ref="P121:S121"/>
    <mergeCell ref="N105:S105"/>
    <mergeCell ref="C119:D119"/>
    <mergeCell ref="E119:F119"/>
    <mergeCell ref="K119:O119"/>
    <mergeCell ref="P119:S119"/>
    <mergeCell ref="L111:S111"/>
    <mergeCell ref="N113:R113"/>
    <mergeCell ref="S113:U113"/>
    <mergeCell ref="N114:R114"/>
    <mergeCell ref="S114:U114"/>
    <mergeCell ref="L101:N101"/>
    <mergeCell ref="T101:V101"/>
    <mergeCell ref="L102:N102"/>
    <mergeCell ref="T102:V102"/>
    <mergeCell ref="C108:D108"/>
    <mergeCell ref="K108:L108"/>
    <mergeCell ref="S108:T108"/>
    <mergeCell ref="V108:W108"/>
    <mergeCell ref="K107:L107"/>
    <mergeCell ref="M107:O107"/>
    <mergeCell ref="S107:T107"/>
    <mergeCell ref="U107:X107"/>
    <mergeCell ref="E100:F100"/>
    <mergeCell ref="L92:N92"/>
    <mergeCell ref="T92:V92"/>
    <mergeCell ref="L93:N93"/>
    <mergeCell ref="T93:V93"/>
    <mergeCell ref="J96:O96"/>
    <mergeCell ref="R96:W96"/>
    <mergeCell ref="L98:N98"/>
    <mergeCell ref="T98:V98"/>
    <mergeCell ref="L99:N99"/>
    <mergeCell ref="T99:V99"/>
    <mergeCell ref="L90:N90"/>
    <mergeCell ref="T90:V90"/>
    <mergeCell ref="L81:N81"/>
    <mergeCell ref="T81:V81"/>
    <mergeCell ref="L83:N83"/>
    <mergeCell ref="T83:V83"/>
    <mergeCell ref="L84:N84"/>
    <mergeCell ref="T84:V84"/>
    <mergeCell ref="J87:O87"/>
    <mergeCell ref="R87:W87"/>
    <mergeCell ref="L89:N89"/>
    <mergeCell ref="T89:V89"/>
    <mergeCell ref="C67:D67"/>
    <mergeCell ref="E67:H67"/>
    <mergeCell ref="K67:P67"/>
    <mergeCell ref="R67:X67"/>
    <mergeCell ref="A62:G62"/>
    <mergeCell ref="J62:Y62"/>
    <mergeCell ref="A63:H66"/>
    <mergeCell ref="J63:Y66"/>
    <mergeCell ref="J78:O78"/>
    <mergeCell ref="R78:W78"/>
    <mergeCell ref="L80:N80"/>
    <mergeCell ref="T80:V80"/>
    <mergeCell ref="P58:S58"/>
    <mergeCell ref="S46:T46"/>
    <mergeCell ref="L29:N29"/>
    <mergeCell ref="K69:Q69"/>
    <mergeCell ref="S69:Y69"/>
    <mergeCell ref="S52:U52"/>
    <mergeCell ref="S53:U53"/>
    <mergeCell ref="U46:X46"/>
    <mergeCell ref="V47:W47"/>
    <mergeCell ref="A2:H5"/>
    <mergeCell ref="E6:H6"/>
    <mergeCell ref="S8:Y8"/>
    <mergeCell ref="P60:S60"/>
    <mergeCell ref="K58:O58"/>
    <mergeCell ref="K60:O60"/>
    <mergeCell ref="N44:S44"/>
    <mergeCell ref="L50:S50"/>
    <mergeCell ref="N52:R52"/>
    <mergeCell ref="N53:R53"/>
    <mergeCell ref="K47:L47"/>
    <mergeCell ref="M46:O46"/>
    <mergeCell ref="L32:N32"/>
    <mergeCell ref="J2:Y5"/>
    <mergeCell ref="K6:P6"/>
    <mergeCell ref="R6:X6"/>
    <mergeCell ref="K8:Q8"/>
    <mergeCell ref="S47:T47"/>
    <mergeCell ref="K46:L46"/>
    <mergeCell ref="J17:O17"/>
    <mergeCell ref="C61:D61"/>
    <mergeCell ref="E61:F61"/>
    <mergeCell ref="C6:D6"/>
    <mergeCell ref="J35:O35"/>
    <mergeCell ref="E39:F39"/>
    <mergeCell ref="E58:F58"/>
    <mergeCell ref="E60:F60"/>
    <mergeCell ref="C58:D58"/>
    <mergeCell ref="C60:D60"/>
    <mergeCell ref="C47:D47"/>
    <mergeCell ref="J26:O26"/>
    <mergeCell ref="T32:V32"/>
    <mergeCell ref="R17:W17"/>
    <mergeCell ref="L38:N38"/>
    <mergeCell ref="T37:V37"/>
    <mergeCell ref="T40:V40"/>
    <mergeCell ref="L28:N28"/>
    <mergeCell ref="L31:N31"/>
    <mergeCell ref="L37:N37"/>
    <mergeCell ref="L40:N40"/>
    <mergeCell ref="J1:Y1"/>
    <mergeCell ref="L20:N20"/>
    <mergeCell ref="T20:V20"/>
    <mergeCell ref="L23:N23"/>
    <mergeCell ref="T23:V23"/>
    <mergeCell ref="T19:V19"/>
    <mergeCell ref="T22:V22"/>
    <mergeCell ref="T28:V28"/>
    <mergeCell ref="T31:V31"/>
    <mergeCell ref="T29:V29"/>
    <mergeCell ref="K192:Q192"/>
    <mergeCell ref="S192:Y192"/>
    <mergeCell ref="A1:G1"/>
    <mergeCell ref="L41:N41"/>
    <mergeCell ref="T38:V38"/>
    <mergeCell ref="T41:V41"/>
    <mergeCell ref="R26:W26"/>
    <mergeCell ref="R35:W35"/>
    <mergeCell ref="L22:N22"/>
    <mergeCell ref="L19:N19"/>
    <mergeCell ref="L207:N207"/>
    <mergeCell ref="T207:V207"/>
    <mergeCell ref="A185:G185"/>
    <mergeCell ref="J185:Y185"/>
    <mergeCell ref="A186:H189"/>
    <mergeCell ref="J186:Y189"/>
    <mergeCell ref="C190:D190"/>
    <mergeCell ref="E190:H190"/>
    <mergeCell ref="K190:P190"/>
    <mergeCell ref="R190:X190"/>
    <mergeCell ref="L216:N216"/>
    <mergeCell ref="T216:V216"/>
    <mergeCell ref="J201:O201"/>
    <mergeCell ref="R201:W201"/>
    <mergeCell ref="L203:N203"/>
    <mergeCell ref="T203:V203"/>
    <mergeCell ref="L204:N204"/>
    <mergeCell ref="T204:V204"/>
    <mergeCell ref="L206:N206"/>
    <mergeCell ref="T206:V206"/>
    <mergeCell ref="L225:N225"/>
    <mergeCell ref="T225:V225"/>
    <mergeCell ref="J210:O210"/>
    <mergeCell ref="R210:W210"/>
    <mergeCell ref="L212:N212"/>
    <mergeCell ref="T212:V212"/>
    <mergeCell ref="L213:N213"/>
    <mergeCell ref="T213:V213"/>
    <mergeCell ref="L215:N215"/>
    <mergeCell ref="T215:V215"/>
    <mergeCell ref="L222:N222"/>
    <mergeCell ref="T222:V222"/>
    <mergeCell ref="L224:N224"/>
    <mergeCell ref="T224:V224"/>
    <mergeCell ref="J219:O219"/>
    <mergeCell ref="R219:W219"/>
    <mergeCell ref="L221:N221"/>
    <mergeCell ref="T221:V221"/>
    <mergeCell ref="U230:X230"/>
    <mergeCell ref="C231:D231"/>
    <mergeCell ref="K231:L231"/>
    <mergeCell ref="S231:T231"/>
    <mergeCell ref="V231:W231"/>
    <mergeCell ref="N228:S228"/>
    <mergeCell ref="K230:L230"/>
    <mergeCell ref="M230:O230"/>
    <mergeCell ref="S230:T230"/>
    <mergeCell ref="C244:D244"/>
    <mergeCell ref="E244:F244"/>
    <mergeCell ref="K244:O244"/>
    <mergeCell ref="P244:S244"/>
    <mergeCell ref="L234:S234"/>
    <mergeCell ref="N236:R236"/>
    <mergeCell ref="S236:U236"/>
    <mergeCell ref="N237:R237"/>
    <mergeCell ref="S237:U237"/>
    <mergeCell ref="C196:D197"/>
    <mergeCell ref="C200:D201"/>
    <mergeCell ref="E200:F201"/>
    <mergeCell ref="E198:F199"/>
    <mergeCell ref="C246:D246"/>
    <mergeCell ref="E246:F246"/>
    <mergeCell ref="K246:O246"/>
    <mergeCell ref="P246:S246"/>
  </mergeCells>
  <printOptions/>
  <pageMargins left="0.45" right="0.16" top="0.14" bottom="0.12" header="0.12" footer="0.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6">
      <selection activeCell="O20" sqref="O20"/>
    </sheetView>
  </sheetViews>
  <sheetFormatPr defaultColWidth="9.140625" defaultRowHeight="15"/>
  <sheetData>
    <row r="2" ht="15">
      <c r="I2" s="76"/>
    </row>
    <row r="9" spans="1:11" ht="15" customHeight="1">
      <c r="A9" s="486" t="s">
        <v>8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</row>
    <row r="10" spans="1:11" ht="15" customHeight="1">
      <c r="A10" s="486"/>
      <c r="B10" s="486"/>
      <c r="C10" s="486"/>
      <c r="D10" s="486"/>
      <c r="E10" s="486"/>
      <c r="F10" s="486"/>
      <c r="G10" s="486"/>
      <c r="H10" s="486"/>
      <c r="I10" s="486"/>
      <c r="J10" s="486"/>
      <c r="K10" s="486"/>
    </row>
    <row r="11" spans="1:11" ht="15" customHeight="1">
      <c r="A11" s="486"/>
      <c r="B11" s="486"/>
      <c r="C11" s="486"/>
      <c r="D11" s="486"/>
      <c r="E11" s="486"/>
      <c r="F11" s="486"/>
      <c r="G11" s="486"/>
      <c r="H11" s="486"/>
      <c r="I11" s="486"/>
      <c r="J11" s="486"/>
      <c r="K11" s="486"/>
    </row>
    <row r="12" spans="1:11" ht="15" customHeight="1">
      <c r="A12" s="487" t="str">
        <f>Рабочая!A11</f>
        <v>Х Международный юношеский турнир по самбо "Победа"                                                                                                 </v>
      </c>
      <c r="B12" s="487"/>
      <c r="C12" s="487"/>
      <c r="D12" s="487"/>
      <c r="E12" s="487"/>
      <c r="F12" s="487"/>
      <c r="G12" s="487"/>
      <c r="H12" s="487"/>
      <c r="I12" s="487"/>
      <c r="J12" s="487"/>
      <c r="K12" s="487"/>
    </row>
    <row r="13" spans="1:11" ht="15" customHeight="1">
      <c r="A13" s="487"/>
      <c r="B13" s="487"/>
      <c r="C13" s="487"/>
      <c r="D13" s="487"/>
      <c r="E13" s="487"/>
      <c r="F13" s="487"/>
      <c r="G13" s="487"/>
      <c r="H13" s="487"/>
      <c r="I13" s="487"/>
      <c r="J13" s="487"/>
      <c r="K13" s="487"/>
    </row>
    <row r="14" spans="1:11" ht="15" customHeight="1">
      <c r="A14" s="487"/>
      <c r="B14" s="487"/>
      <c r="C14" s="487"/>
      <c r="D14" s="487"/>
      <c r="E14" s="487"/>
      <c r="F14" s="487"/>
      <c r="G14" s="487"/>
      <c r="H14" s="487"/>
      <c r="I14" s="487"/>
      <c r="J14" s="487"/>
      <c r="K14" s="487"/>
    </row>
    <row r="15" spans="1:11" ht="15" customHeight="1">
      <c r="A15" s="487"/>
      <c r="B15" s="487"/>
      <c r="C15" s="487"/>
      <c r="D15" s="487"/>
      <c r="E15" s="487"/>
      <c r="F15" s="487"/>
      <c r="G15" s="487"/>
      <c r="H15" s="487"/>
      <c r="I15" s="487"/>
      <c r="J15" s="487"/>
      <c r="K15" s="487"/>
    </row>
    <row r="44" spans="3:10" ht="15.75">
      <c r="C44" s="488" t="str">
        <f>Рабочая!B24</f>
        <v>03-06.05.2010</v>
      </c>
      <c r="D44" s="489"/>
      <c r="E44" s="489"/>
      <c r="F44" s="185"/>
      <c r="G44" s="488" t="str">
        <f>Рабочая!E24</f>
        <v>УСЗК "Дружба"</v>
      </c>
      <c r="H44" s="489"/>
      <c r="I44" s="489"/>
      <c r="J44" s="489"/>
    </row>
  </sheetData>
  <sheetProtection/>
  <mergeCells count="4">
    <mergeCell ref="A9:K11"/>
    <mergeCell ref="A12:K15"/>
    <mergeCell ref="C44:E44"/>
    <mergeCell ref="G44:J44"/>
  </mergeCells>
  <printOptions/>
  <pageMargins left="0.04" right="0.1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0"/>
  <sheetViews>
    <sheetView zoomScale="85" zoomScaleNormal="85" zoomScalePageLayoutView="0" workbookViewId="0" topLeftCell="A31">
      <selection activeCell="N10" sqref="N10"/>
    </sheetView>
  </sheetViews>
  <sheetFormatPr defaultColWidth="9.140625" defaultRowHeight="15"/>
  <cols>
    <col min="1" max="2" width="4.00390625" style="34" customWidth="1"/>
    <col min="3" max="3" width="32.421875" style="33" customWidth="1"/>
    <col min="4" max="4" width="9.140625" style="33" customWidth="1"/>
    <col min="5" max="5" width="22.421875" style="33" customWidth="1"/>
    <col min="6" max="6" width="22.140625" style="300" customWidth="1"/>
    <col min="14" max="14" width="40.7109375" style="0" customWidth="1"/>
  </cols>
  <sheetData>
    <row r="1" spans="1:6" s="47" customFormat="1" ht="15" customHeight="1">
      <c r="A1" s="490" t="str">
        <f>Рабочая!A11</f>
        <v>Х Международный юношеский турнир по самбо "Победа"                                                                                                 </v>
      </c>
      <c r="B1" s="490"/>
      <c r="C1" s="490"/>
      <c r="D1" s="490"/>
      <c r="E1" s="490"/>
      <c r="F1" s="490"/>
    </row>
    <row r="2" spans="1:6" s="47" customFormat="1" ht="15" customHeight="1">
      <c r="A2" s="490"/>
      <c r="B2" s="490"/>
      <c r="C2" s="490"/>
      <c r="D2" s="490"/>
      <c r="E2" s="490"/>
      <c r="F2" s="490"/>
    </row>
    <row r="3" spans="1:6" s="47" customFormat="1" ht="15" customHeight="1">
      <c r="A3" s="490"/>
      <c r="B3" s="490"/>
      <c r="C3" s="490"/>
      <c r="D3" s="490"/>
      <c r="E3" s="490"/>
      <c r="F3" s="490"/>
    </row>
    <row r="4" spans="1:6" s="47" customFormat="1" ht="15" customHeight="1">
      <c r="A4" s="490"/>
      <c r="B4" s="490"/>
      <c r="C4" s="490"/>
      <c r="D4" s="490"/>
      <c r="E4" s="490"/>
      <c r="F4" s="490"/>
    </row>
    <row r="5" spans="1:6" s="47" customFormat="1" ht="18.75">
      <c r="A5" s="491" t="s">
        <v>20</v>
      </c>
      <c r="B5" s="491"/>
      <c r="C5" s="491"/>
      <c r="D5" s="491"/>
      <c r="E5" s="491"/>
      <c r="F5" s="491"/>
    </row>
    <row r="6" spans="1:6" s="47" customFormat="1" ht="18.75">
      <c r="A6" s="177"/>
      <c r="B6" s="177"/>
      <c r="C6" s="177"/>
      <c r="D6" s="177"/>
      <c r="E6" s="177"/>
      <c r="F6" s="293"/>
    </row>
    <row r="7" spans="1:6" s="53" customFormat="1" ht="15.75" customHeight="1">
      <c r="A7" s="52"/>
      <c r="B7" s="52"/>
      <c r="C7" s="4" t="str">
        <f>Рабочая!B24</f>
        <v>03-06.05.2010</v>
      </c>
      <c r="D7" s="378" t="str">
        <f>Рабочая!E24</f>
        <v>УСЗК "Дружба"</v>
      </c>
      <c r="E7" s="492"/>
      <c r="F7" s="492"/>
    </row>
    <row r="8" spans="1:6" s="53" customFormat="1" ht="15.75" customHeight="1">
      <c r="A8" s="52"/>
      <c r="B8" s="52"/>
      <c r="C8" s="162"/>
      <c r="D8" s="164"/>
      <c r="E8" s="164"/>
      <c r="F8" s="164"/>
    </row>
    <row r="9" spans="1:6" s="53" customFormat="1" ht="15.75" customHeight="1">
      <c r="A9" s="493" t="s">
        <v>96</v>
      </c>
      <c r="B9" s="493"/>
      <c r="C9" s="493"/>
      <c r="D9" s="493"/>
      <c r="E9" s="493"/>
      <c r="F9" s="493"/>
    </row>
    <row r="10" spans="1:6" s="47" customFormat="1" ht="18.75">
      <c r="A10" s="46"/>
      <c r="B10" s="46"/>
      <c r="C10" s="48"/>
      <c r="D10" s="48"/>
      <c r="E10" s="48"/>
      <c r="F10" s="50"/>
    </row>
    <row r="11" spans="1:11" s="50" customFormat="1" ht="25.5">
      <c r="A11" s="49" t="s">
        <v>1</v>
      </c>
      <c r="B11" s="49" t="s">
        <v>384</v>
      </c>
      <c r="C11" s="13" t="s">
        <v>21</v>
      </c>
      <c r="D11" s="13" t="s">
        <v>22</v>
      </c>
      <c r="E11" s="259" t="s">
        <v>272</v>
      </c>
      <c r="F11" s="13" t="s">
        <v>23</v>
      </c>
      <c r="G11" s="176" t="s">
        <v>356</v>
      </c>
      <c r="H11" s="176" t="s">
        <v>95</v>
      </c>
      <c r="J11" s="112" t="s">
        <v>69</v>
      </c>
      <c r="K11" s="179">
        <f>K12+K13+K14+K15</f>
        <v>0</v>
      </c>
    </row>
    <row r="12" spans="1:11" ht="18.75">
      <c r="A12" s="49">
        <v>1</v>
      </c>
      <c r="B12" s="49"/>
      <c r="C12" s="295" t="s">
        <v>273</v>
      </c>
      <c r="D12" s="294" t="s">
        <v>70</v>
      </c>
      <c r="E12" s="294" t="s">
        <v>358</v>
      </c>
      <c r="F12" s="294" t="s">
        <v>24</v>
      </c>
      <c r="G12" s="296"/>
      <c r="H12" s="296"/>
      <c r="J12" s="112" t="s">
        <v>70</v>
      </c>
      <c r="K12" s="179"/>
    </row>
    <row r="13" spans="1:11" ht="18.75">
      <c r="A13" s="49">
        <v>2</v>
      </c>
      <c r="B13" s="49"/>
      <c r="C13" s="270" t="s">
        <v>372</v>
      </c>
      <c r="D13" s="294" t="s">
        <v>70</v>
      </c>
      <c r="E13" s="294" t="s">
        <v>304</v>
      </c>
      <c r="F13" s="294" t="s">
        <v>25</v>
      </c>
      <c r="G13" s="296"/>
      <c r="H13" s="296"/>
      <c r="J13" s="113" t="s">
        <v>104</v>
      </c>
      <c r="K13" s="179"/>
    </row>
    <row r="14" spans="1:11" ht="18.75">
      <c r="A14" s="49">
        <v>3</v>
      </c>
      <c r="B14" s="49"/>
      <c r="C14" s="270" t="s">
        <v>275</v>
      </c>
      <c r="D14" s="294" t="s">
        <v>274</v>
      </c>
      <c r="E14" s="294" t="s">
        <v>304</v>
      </c>
      <c r="F14" s="294" t="s">
        <v>271</v>
      </c>
      <c r="G14" s="296"/>
      <c r="H14" s="296"/>
      <c r="J14" s="106" t="s">
        <v>27</v>
      </c>
      <c r="K14" s="179"/>
    </row>
    <row r="15" spans="1:14" ht="18.75">
      <c r="A15" s="49">
        <v>4</v>
      </c>
      <c r="B15" s="49"/>
      <c r="C15" s="270" t="s">
        <v>303</v>
      </c>
      <c r="D15" s="294" t="s">
        <v>70</v>
      </c>
      <c r="E15" s="294" t="s">
        <v>304</v>
      </c>
      <c r="F15" s="294" t="s">
        <v>302</v>
      </c>
      <c r="G15" s="296"/>
      <c r="H15" s="296"/>
      <c r="J15" s="202" t="s">
        <v>102</v>
      </c>
      <c r="K15" s="203"/>
      <c r="M15">
        <v>1</v>
      </c>
      <c r="N15" s="270" t="s">
        <v>372</v>
      </c>
    </row>
    <row r="16" spans="1:14" ht="18.75">
      <c r="A16" s="49">
        <v>5</v>
      </c>
      <c r="B16" s="49"/>
      <c r="C16" s="270" t="s">
        <v>305</v>
      </c>
      <c r="D16" s="294" t="s">
        <v>70</v>
      </c>
      <c r="E16" s="294" t="s">
        <v>304</v>
      </c>
      <c r="F16" s="294" t="s">
        <v>302</v>
      </c>
      <c r="G16" s="296"/>
      <c r="H16" s="296"/>
      <c r="M16">
        <v>2</v>
      </c>
      <c r="N16" s="270" t="s">
        <v>275</v>
      </c>
    </row>
    <row r="17" spans="1:14" ht="18.75">
      <c r="A17" s="49">
        <v>6</v>
      </c>
      <c r="B17" s="49"/>
      <c r="C17" s="297" t="s">
        <v>369</v>
      </c>
      <c r="D17" s="296" t="s">
        <v>274</v>
      </c>
      <c r="E17" s="296" t="s">
        <v>304</v>
      </c>
      <c r="F17" s="294" t="s">
        <v>302</v>
      </c>
      <c r="G17" s="296"/>
      <c r="H17" s="296"/>
      <c r="M17">
        <v>3</v>
      </c>
      <c r="N17" s="297" t="s">
        <v>364</v>
      </c>
    </row>
    <row r="18" spans="1:14" ht="18.75">
      <c r="A18" s="49">
        <v>7</v>
      </c>
      <c r="B18" s="49">
        <v>1</v>
      </c>
      <c r="C18" s="270" t="s">
        <v>306</v>
      </c>
      <c r="D18" s="294" t="s">
        <v>70</v>
      </c>
      <c r="E18" s="294" t="s">
        <v>307</v>
      </c>
      <c r="F18" s="294" t="s">
        <v>26</v>
      </c>
      <c r="G18" s="296"/>
      <c r="H18" s="296"/>
      <c r="M18">
        <v>4</v>
      </c>
      <c r="N18" s="297" t="s">
        <v>366</v>
      </c>
    </row>
    <row r="19" spans="1:14" ht="18.75">
      <c r="A19" s="49">
        <v>8</v>
      </c>
      <c r="B19" s="49">
        <v>1</v>
      </c>
      <c r="C19" s="270" t="s">
        <v>312</v>
      </c>
      <c r="D19" s="294" t="s">
        <v>70</v>
      </c>
      <c r="E19" s="294" t="s">
        <v>313</v>
      </c>
      <c r="F19" s="294" t="s">
        <v>26</v>
      </c>
      <c r="G19" s="296"/>
      <c r="H19" s="296"/>
      <c r="M19">
        <v>5</v>
      </c>
      <c r="N19" s="301" t="s">
        <v>454</v>
      </c>
    </row>
    <row r="20" spans="1:14" ht="18.75">
      <c r="A20" s="49">
        <v>9</v>
      </c>
      <c r="B20" s="49">
        <v>1</v>
      </c>
      <c r="C20" s="270" t="s">
        <v>314</v>
      </c>
      <c r="D20" s="294" t="s">
        <v>70</v>
      </c>
      <c r="E20" s="294" t="s">
        <v>315</v>
      </c>
      <c r="F20" s="294" t="s">
        <v>26</v>
      </c>
      <c r="G20" s="296"/>
      <c r="H20" s="296"/>
      <c r="M20">
        <v>6</v>
      </c>
      <c r="N20" s="270" t="s">
        <v>311</v>
      </c>
    </row>
    <row r="21" spans="1:14" ht="18.75">
      <c r="A21" s="49">
        <v>10</v>
      </c>
      <c r="B21" s="49">
        <v>1</v>
      </c>
      <c r="C21" s="270" t="s">
        <v>328</v>
      </c>
      <c r="D21" s="294" t="s">
        <v>274</v>
      </c>
      <c r="E21" s="294" t="s">
        <v>329</v>
      </c>
      <c r="F21" s="294" t="s">
        <v>26</v>
      </c>
      <c r="G21" s="296"/>
      <c r="H21" s="296"/>
      <c r="M21">
        <v>7</v>
      </c>
      <c r="N21" s="297" t="s">
        <v>367</v>
      </c>
    </row>
    <row r="22" spans="1:14" ht="18.75">
      <c r="A22" s="49">
        <v>11</v>
      </c>
      <c r="B22" s="49">
        <v>1</v>
      </c>
      <c r="C22" s="297" t="s">
        <v>336</v>
      </c>
      <c r="D22" s="296" t="s">
        <v>274</v>
      </c>
      <c r="E22" s="296" t="s">
        <v>337</v>
      </c>
      <c r="F22" s="294" t="s">
        <v>26</v>
      </c>
      <c r="G22" s="296"/>
      <c r="H22" s="296"/>
      <c r="M22">
        <v>8</v>
      </c>
      <c r="N22" s="297" t="s">
        <v>461</v>
      </c>
    </row>
    <row r="23" spans="1:14" ht="18.75">
      <c r="A23" s="49">
        <v>12</v>
      </c>
      <c r="B23" s="49">
        <v>1</v>
      </c>
      <c r="C23" s="297" t="s">
        <v>349</v>
      </c>
      <c r="D23" s="296" t="s">
        <v>274</v>
      </c>
      <c r="E23" s="296" t="s">
        <v>291</v>
      </c>
      <c r="F23" s="294" t="s">
        <v>26</v>
      </c>
      <c r="G23" s="296"/>
      <c r="H23" s="296"/>
      <c r="M23">
        <v>9</v>
      </c>
      <c r="N23" s="301" t="s">
        <v>456</v>
      </c>
    </row>
    <row r="24" spans="1:14" ht="18.75">
      <c r="A24" s="49">
        <v>13</v>
      </c>
      <c r="B24" s="49">
        <v>1</v>
      </c>
      <c r="C24" s="297" t="s">
        <v>360</v>
      </c>
      <c r="D24" s="296" t="s">
        <v>274</v>
      </c>
      <c r="E24" s="296" t="s">
        <v>308</v>
      </c>
      <c r="F24" s="294" t="s">
        <v>26</v>
      </c>
      <c r="G24" s="296"/>
      <c r="H24" s="296"/>
      <c r="M24">
        <v>10</v>
      </c>
      <c r="N24" s="297" t="s">
        <v>365</v>
      </c>
    </row>
    <row r="25" spans="1:14" ht="18.75">
      <c r="A25" s="49">
        <v>14</v>
      </c>
      <c r="B25" s="49">
        <v>1</v>
      </c>
      <c r="C25" s="297" t="s">
        <v>355</v>
      </c>
      <c r="D25" s="296" t="s">
        <v>274</v>
      </c>
      <c r="E25" s="296" t="s">
        <v>363</v>
      </c>
      <c r="F25" s="294" t="s">
        <v>26</v>
      </c>
      <c r="G25" s="296"/>
      <c r="H25" s="296"/>
      <c r="M25">
        <v>11</v>
      </c>
      <c r="N25" s="301" t="s">
        <v>459</v>
      </c>
    </row>
    <row r="26" spans="1:14" ht="18.75">
      <c r="A26" s="49">
        <v>15</v>
      </c>
      <c r="B26" s="49">
        <v>1</v>
      </c>
      <c r="C26" s="297" t="s">
        <v>364</v>
      </c>
      <c r="D26" s="296" t="s">
        <v>70</v>
      </c>
      <c r="E26" s="296" t="s">
        <v>304</v>
      </c>
      <c r="F26" s="294" t="s">
        <v>26</v>
      </c>
      <c r="G26" s="296"/>
      <c r="H26" s="296"/>
      <c r="M26">
        <v>12</v>
      </c>
      <c r="N26" s="301" t="s">
        <v>460</v>
      </c>
    </row>
    <row r="27" spans="1:14" ht="18.75">
      <c r="A27" s="49">
        <v>16</v>
      </c>
      <c r="B27" s="49">
        <v>1</v>
      </c>
      <c r="C27" s="297" t="s">
        <v>366</v>
      </c>
      <c r="D27" s="296" t="s">
        <v>274</v>
      </c>
      <c r="E27" s="296" t="s">
        <v>304</v>
      </c>
      <c r="F27" s="294" t="s">
        <v>26</v>
      </c>
      <c r="G27" s="296"/>
      <c r="H27" s="296"/>
      <c r="M27">
        <v>13</v>
      </c>
      <c r="N27" s="297" t="s">
        <v>345</v>
      </c>
    </row>
    <row r="28" spans="1:14" ht="18.75">
      <c r="A28" s="49">
        <v>17</v>
      </c>
      <c r="B28" s="49">
        <v>1</v>
      </c>
      <c r="C28" s="301" t="s">
        <v>454</v>
      </c>
      <c r="D28" s="302" t="s">
        <v>27</v>
      </c>
      <c r="E28" s="302" t="s">
        <v>304</v>
      </c>
      <c r="F28" s="294" t="s">
        <v>455</v>
      </c>
      <c r="G28" s="296"/>
      <c r="H28" s="296"/>
      <c r="M28">
        <v>14</v>
      </c>
      <c r="N28" s="301" t="s">
        <v>457</v>
      </c>
    </row>
    <row r="29" spans="1:14" ht="18.75">
      <c r="A29" s="49">
        <v>18</v>
      </c>
      <c r="B29" s="49">
        <v>2</v>
      </c>
      <c r="C29" s="270" t="s">
        <v>311</v>
      </c>
      <c r="D29" s="294" t="s">
        <v>70</v>
      </c>
      <c r="E29" s="294" t="s">
        <v>304</v>
      </c>
      <c r="F29" s="294" t="s">
        <v>26</v>
      </c>
      <c r="G29" s="296"/>
      <c r="H29" s="296"/>
      <c r="M29">
        <v>15</v>
      </c>
      <c r="N29" s="301" t="s">
        <v>458</v>
      </c>
    </row>
    <row r="30" spans="1:8" ht="18.75">
      <c r="A30" s="49">
        <v>19</v>
      </c>
      <c r="B30" s="49">
        <v>2</v>
      </c>
      <c r="C30" s="270" t="s">
        <v>381</v>
      </c>
      <c r="D30" s="294" t="s">
        <v>70</v>
      </c>
      <c r="E30" s="294" t="s">
        <v>379</v>
      </c>
      <c r="F30" s="294" t="s">
        <v>26</v>
      </c>
      <c r="G30" s="296" t="s">
        <v>373</v>
      </c>
      <c r="H30" s="296"/>
    </row>
    <row r="31" spans="1:8" ht="18.75">
      <c r="A31" s="49">
        <v>20</v>
      </c>
      <c r="B31" s="49">
        <v>2</v>
      </c>
      <c r="C31" s="270" t="s">
        <v>318</v>
      </c>
      <c r="D31" s="294" t="s">
        <v>70</v>
      </c>
      <c r="E31" s="294" t="s">
        <v>319</v>
      </c>
      <c r="F31" s="294" t="s">
        <v>26</v>
      </c>
      <c r="G31" s="296"/>
      <c r="H31" s="296"/>
    </row>
    <row r="32" spans="1:8" ht="18.75">
      <c r="A32" s="49">
        <v>21</v>
      </c>
      <c r="B32" s="49">
        <v>2</v>
      </c>
      <c r="C32" s="270" t="s">
        <v>320</v>
      </c>
      <c r="D32" s="294" t="s">
        <v>70</v>
      </c>
      <c r="E32" s="294" t="s">
        <v>321</v>
      </c>
      <c r="F32" s="294" t="s">
        <v>26</v>
      </c>
      <c r="G32" s="296" t="s">
        <v>339</v>
      </c>
      <c r="H32" s="296"/>
    </row>
    <row r="33" spans="1:8" ht="18.75">
      <c r="A33" s="49">
        <v>22</v>
      </c>
      <c r="B33" s="49">
        <v>2</v>
      </c>
      <c r="C33" s="297" t="s">
        <v>332</v>
      </c>
      <c r="D33" s="296" t="s">
        <v>70</v>
      </c>
      <c r="E33" s="296" t="s">
        <v>333</v>
      </c>
      <c r="F33" s="294" t="s">
        <v>26</v>
      </c>
      <c r="G33" s="296"/>
      <c r="H33" s="296"/>
    </row>
    <row r="34" spans="1:8" ht="18.75">
      <c r="A34" s="49">
        <v>23</v>
      </c>
      <c r="B34" s="49">
        <v>2</v>
      </c>
      <c r="C34" s="297" t="s">
        <v>338</v>
      </c>
      <c r="D34" s="296" t="s">
        <v>274</v>
      </c>
      <c r="E34" s="296" t="s">
        <v>380</v>
      </c>
      <c r="F34" s="294" t="s">
        <v>26</v>
      </c>
      <c r="G34" s="296"/>
      <c r="H34" s="296"/>
    </row>
    <row r="35" spans="1:8" ht="18.75">
      <c r="A35" s="49">
        <v>24</v>
      </c>
      <c r="B35" s="49">
        <v>2</v>
      </c>
      <c r="C35" s="297" t="s">
        <v>350</v>
      </c>
      <c r="D35" s="296" t="s">
        <v>70</v>
      </c>
      <c r="E35" s="296" t="s">
        <v>361</v>
      </c>
      <c r="F35" s="294" t="s">
        <v>26</v>
      </c>
      <c r="G35" s="296"/>
      <c r="H35" s="296"/>
    </row>
    <row r="36" spans="1:8" ht="18.75">
      <c r="A36" s="49">
        <v>25</v>
      </c>
      <c r="B36" s="49">
        <v>2</v>
      </c>
      <c r="C36" s="297" t="s">
        <v>393</v>
      </c>
      <c r="D36" s="296" t="s">
        <v>274</v>
      </c>
      <c r="E36" s="296" t="s">
        <v>354</v>
      </c>
      <c r="F36" s="294" t="s">
        <v>26</v>
      </c>
      <c r="G36" s="296"/>
      <c r="H36" s="296"/>
    </row>
    <row r="37" spans="1:8" ht="18.75">
      <c r="A37" s="49">
        <v>26</v>
      </c>
      <c r="B37" s="49">
        <v>2</v>
      </c>
      <c r="C37" s="297" t="s">
        <v>367</v>
      </c>
      <c r="D37" s="296" t="s">
        <v>274</v>
      </c>
      <c r="E37" s="296" t="s">
        <v>304</v>
      </c>
      <c r="F37" s="294" t="s">
        <v>26</v>
      </c>
      <c r="G37" s="296"/>
      <c r="H37" s="296"/>
    </row>
    <row r="38" spans="1:8" ht="18.75">
      <c r="A38" s="49">
        <v>27</v>
      </c>
      <c r="B38" s="49">
        <v>2</v>
      </c>
      <c r="C38" s="297" t="s">
        <v>461</v>
      </c>
      <c r="D38" s="296" t="s">
        <v>274</v>
      </c>
      <c r="E38" s="296" t="s">
        <v>304</v>
      </c>
      <c r="F38" s="294" t="s">
        <v>26</v>
      </c>
      <c r="G38" s="296"/>
      <c r="H38" s="296"/>
    </row>
    <row r="39" spans="1:8" ht="18.75">
      <c r="A39" s="49">
        <v>28</v>
      </c>
      <c r="B39" s="49">
        <v>2</v>
      </c>
      <c r="C39" s="301" t="s">
        <v>456</v>
      </c>
      <c r="D39" s="302" t="s">
        <v>27</v>
      </c>
      <c r="E39" s="302" t="s">
        <v>304</v>
      </c>
      <c r="F39" s="294" t="s">
        <v>455</v>
      </c>
      <c r="G39" s="296"/>
      <c r="H39" s="296"/>
    </row>
    <row r="40" spans="1:8" ht="18.75">
      <c r="A40" s="49">
        <v>29</v>
      </c>
      <c r="B40" s="49">
        <v>3</v>
      </c>
      <c r="C40" s="270" t="s">
        <v>357</v>
      </c>
      <c r="D40" s="294" t="s">
        <v>70</v>
      </c>
      <c r="E40" s="294" t="s">
        <v>308</v>
      </c>
      <c r="F40" s="294" t="s">
        <v>26</v>
      </c>
      <c r="G40" s="296"/>
      <c r="H40" s="296"/>
    </row>
    <row r="41" spans="1:8" ht="18.75">
      <c r="A41" s="49">
        <v>30</v>
      </c>
      <c r="B41" s="49">
        <v>3</v>
      </c>
      <c r="C41" s="270" t="s">
        <v>324</v>
      </c>
      <c r="D41" s="294" t="s">
        <v>274</v>
      </c>
      <c r="E41" s="294" t="s">
        <v>323</v>
      </c>
      <c r="F41" s="294" t="s">
        <v>26</v>
      </c>
      <c r="G41" s="296"/>
      <c r="H41" s="296"/>
    </row>
    <row r="42" spans="1:8" ht="18.75">
      <c r="A42" s="49">
        <v>31</v>
      </c>
      <c r="B42" s="49">
        <v>3</v>
      </c>
      <c r="C42" s="270" t="s">
        <v>359</v>
      </c>
      <c r="D42" s="294" t="s">
        <v>274</v>
      </c>
      <c r="E42" s="294" t="s">
        <v>325</v>
      </c>
      <c r="F42" s="294" t="s">
        <v>26</v>
      </c>
      <c r="G42" s="296"/>
      <c r="H42" s="296"/>
    </row>
    <row r="43" spans="1:8" ht="18.75">
      <c r="A43" s="49">
        <v>32</v>
      </c>
      <c r="B43" s="49">
        <v>3</v>
      </c>
      <c r="C43" s="270" t="s">
        <v>326</v>
      </c>
      <c r="D43" s="294" t="s">
        <v>274</v>
      </c>
      <c r="E43" s="294" t="s">
        <v>327</v>
      </c>
      <c r="F43" s="294" t="s">
        <v>26</v>
      </c>
      <c r="G43" s="296"/>
      <c r="H43" s="296"/>
    </row>
    <row r="44" spans="1:8" ht="18.75">
      <c r="A44" s="49">
        <v>33</v>
      </c>
      <c r="B44" s="49">
        <v>3</v>
      </c>
      <c r="C44" s="270" t="s">
        <v>330</v>
      </c>
      <c r="D44" s="294" t="s">
        <v>70</v>
      </c>
      <c r="E44" s="294" t="s">
        <v>331</v>
      </c>
      <c r="F44" s="294" t="s">
        <v>26</v>
      </c>
      <c r="G44" s="296"/>
      <c r="H44" s="296"/>
    </row>
    <row r="45" spans="1:8" ht="18.75">
      <c r="A45" s="49">
        <v>34</v>
      </c>
      <c r="B45" s="49">
        <v>3</v>
      </c>
      <c r="C45" s="297" t="s">
        <v>334</v>
      </c>
      <c r="D45" s="296" t="s">
        <v>70</v>
      </c>
      <c r="E45" s="296" t="s">
        <v>335</v>
      </c>
      <c r="F45" s="294" t="s">
        <v>26</v>
      </c>
      <c r="G45" s="296"/>
      <c r="H45" s="296"/>
    </row>
    <row r="46" spans="1:8" ht="18.75">
      <c r="A46" s="49">
        <v>35</v>
      </c>
      <c r="B46" s="49">
        <v>3</v>
      </c>
      <c r="C46" s="297" t="s">
        <v>342</v>
      </c>
      <c r="D46" s="296" t="s">
        <v>274</v>
      </c>
      <c r="E46" s="296" t="s">
        <v>343</v>
      </c>
      <c r="F46" s="294" t="s">
        <v>26</v>
      </c>
      <c r="G46" s="296" t="s">
        <v>341</v>
      </c>
      <c r="H46" s="296"/>
    </row>
    <row r="47" spans="1:8" ht="18.75">
      <c r="A47" s="49">
        <v>36</v>
      </c>
      <c r="B47" s="49">
        <v>3</v>
      </c>
      <c r="C47" s="297" t="s">
        <v>351</v>
      </c>
      <c r="D47" s="296" t="s">
        <v>274</v>
      </c>
      <c r="E47" s="296" t="s">
        <v>362</v>
      </c>
      <c r="F47" s="294" t="s">
        <v>26</v>
      </c>
      <c r="G47" s="296"/>
      <c r="H47" s="296"/>
    </row>
    <row r="48" spans="1:8" ht="18.75">
      <c r="A48" s="49">
        <v>37</v>
      </c>
      <c r="B48" s="49">
        <v>3</v>
      </c>
      <c r="C48" s="297" t="s">
        <v>368</v>
      </c>
      <c r="D48" s="296" t="s">
        <v>274</v>
      </c>
      <c r="E48" s="296" t="s">
        <v>304</v>
      </c>
      <c r="F48" s="294" t="s">
        <v>26</v>
      </c>
      <c r="G48" s="296"/>
      <c r="H48" s="296"/>
    </row>
    <row r="49" spans="1:8" ht="18.75">
      <c r="A49" s="49">
        <v>38</v>
      </c>
      <c r="B49" s="49">
        <v>3</v>
      </c>
      <c r="C49" s="297" t="s">
        <v>365</v>
      </c>
      <c r="D49" s="296" t="s">
        <v>70</v>
      </c>
      <c r="E49" s="296" t="s">
        <v>304</v>
      </c>
      <c r="F49" s="294" t="s">
        <v>26</v>
      </c>
      <c r="G49" s="296"/>
      <c r="H49" s="296"/>
    </row>
    <row r="50" spans="1:8" ht="18.75">
      <c r="A50" s="49">
        <v>39</v>
      </c>
      <c r="B50" s="49">
        <v>3</v>
      </c>
      <c r="C50" s="301" t="s">
        <v>459</v>
      </c>
      <c r="D50" s="302" t="s">
        <v>27</v>
      </c>
      <c r="E50" s="302" t="s">
        <v>304</v>
      </c>
      <c r="F50" s="294" t="s">
        <v>455</v>
      </c>
      <c r="G50" s="296"/>
      <c r="H50" s="296"/>
    </row>
    <row r="51" spans="1:8" ht="18.75">
      <c r="A51" s="49">
        <v>40</v>
      </c>
      <c r="B51" s="49">
        <v>3</v>
      </c>
      <c r="C51" s="301" t="s">
        <v>460</v>
      </c>
      <c r="D51" s="302" t="s">
        <v>27</v>
      </c>
      <c r="E51" s="302" t="s">
        <v>304</v>
      </c>
      <c r="F51" s="294" t="s">
        <v>455</v>
      </c>
      <c r="G51" s="296"/>
      <c r="H51" s="296"/>
    </row>
    <row r="52" spans="1:8" ht="18.75">
      <c r="A52" s="49">
        <v>41</v>
      </c>
      <c r="B52" s="49">
        <v>4</v>
      </c>
      <c r="C52" s="270" t="s">
        <v>309</v>
      </c>
      <c r="D52" s="294" t="s">
        <v>70</v>
      </c>
      <c r="E52" s="294" t="s">
        <v>310</v>
      </c>
      <c r="F52" s="294" t="s">
        <v>26</v>
      </c>
      <c r="G52" s="296"/>
      <c r="H52" s="296"/>
    </row>
    <row r="53" spans="1:8" ht="18.75">
      <c r="A53" s="49">
        <v>42</v>
      </c>
      <c r="B53" s="49">
        <v>4</v>
      </c>
      <c r="C53" s="270" t="s">
        <v>316</v>
      </c>
      <c r="D53" s="294" t="s">
        <v>70</v>
      </c>
      <c r="E53" s="294" t="s">
        <v>317</v>
      </c>
      <c r="F53" s="294" t="s">
        <v>26</v>
      </c>
      <c r="G53" s="296"/>
      <c r="H53" s="296"/>
    </row>
    <row r="54" spans="1:8" ht="18.75">
      <c r="A54" s="49">
        <v>43</v>
      </c>
      <c r="B54" s="49">
        <v>4</v>
      </c>
      <c r="C54" s="270" t="s">
        <v>322</v>
      </c>
      <c r="D54" s="294" t="s">
        <v>70</v>
      </c>
      <c r="E54" s="294" t="s">
        <v>323</v>
      </c>
      <c r="F54" s="294" t="s">
        <v>26</v>
      </c>
      <c r="G54" s="296"/>
      <c r="H54" s="296"/>
    </row>
    <row r="55" spans="1:8" ht="18.75">
      <c r="A55" s="49">
        <v>44</v>
      </c>
      <c r="B55" s="49">
        <v>4</v>
      </c>
      <c r="C55" s="297" t="s">
        <v>340</v>
      </c>
      <c r="D55" s="296" t="s">
        <v>274</v>
      </c>
      <c r="E55" s="296" t="s">
        <v>289</v>
      </c>
      <c r="F55" s="294" t="s">
        <v>26</v>
      </c>
      <c r="G55" s="296" t="s">
        <v>339</v>
      </c>
      <c r="H55" s="296"/>
    </row>
    <row r="56" spans="1:8" ht="18.75">
      <c r="A56" s="49">
        <v>45</v>
      </c>
      <c r="B56" s="49">
        <v>4</v>
      </c>
      <c r="C56" s="297" t="s">
        <v>345</v>
      </c>
      <c r="D56" s="296" t="s">
        <v>70</v>
      </c>
      <c r="E56" s="296" t="s">
        <v>304</v>
      </c>
      <c r="F56" s="294" t="s">
        <v>26</v>
      </c>
      <c r="G56" s="296" t="s">
        <v>344</v>
      </c>
      <c r="H56" s="296"/>
    </row>
    <row r="57" spans="1:8" ht="18.75">
      <c r="A57" s="49">
        <v>46</v>
      </c>
      <c r="B57" s="49">
        <v>4</v>
      </c>
      <c r="C57" s="297" t="s">
        <v>346</v>
      </c>
      <c r="D57" s="296" t="s">
        <v>70</v>
      </c>
      <c r="E57" s="296" t="s">
        <v>347</v>
      </c>
      <c r="F57" s="294" t="s">
        <v>26</v>
      </c>
      <c r="G57" s="296"/>
      <c r="H57" s="296"/>
    </row>
    <row r="58" spans="1:8" ht="18.75">
      <c r="A58" s="49">
        <v>47</v>
      </c>
      <c r="B58" s="49">
        <v>4</v>
      </c>
      <c r="C58" s="297" t="s">
        <v>348</v>
      </c>
      <c r="D58" s="296" t="s">
        <v>274</v>
      </c>
      <c r="E58" s="296" t="s">
        <v>288</v>
      </c>
      <c r="F58" s="294" t="s">
        <v>26</v>
      </c>
      <c r="G58" s="296"/>
      <c r="H58" s="296"/>
    </row>
    <row r="59" spans="1:8" ht="18.75">
      <c r="A59" s="49">
        <v>48</v>
      </c>
      <c r="B59" s="49">
        <v>4</v>
      </c>
      <c r="C59" s="297" t="s">
        <v>352</v>
      </c>
      <c r="D59" s="296" t="s">
        <v>70</v>
      </c>
      <c r="E59" s="296" t="s">
        <v>353</v>
      </c>
      <c r="F59" s="294" t="s">
        <v>26</v>
      </c>
      <c r="G59" s="296"/>
      <c r="H59" s="296"/>
    </row>
    <row r="60" spans="1:8" ht="18.75">
      <c r="A60" s="49">
        <v>49</v>
      </c>
      <c r="B60" s="49">
        <v>4</v>
      </c>
      <c r="C60" s="360" t="s">
        <v>378</v>
      </c>
      <c r="D60" s="296" t="s">
        <v>274</v>
      </c>
      <c r="E60" s="296" t="s">
        <v>292</v>
      </c>
      <c r="F60" s="294" t="s">
        <v>26</v>
      </c>
      <c r="G60" s="296"/>
      <c r="H60" s="296"/>
    </row>
    <row r="61" spans="1:8" ht="18.75">
      <c r="A61" s="49">
        <v>50</v>
      </c>
      <c r="B61" s="49">
        <v>4</v>
      </c>
      <c r="C61" s="297" t="s">
        <v>370</v>
      </c>
      <c r="D61" s="296" t="s">
        <v>274</v>
      </c>
      <c r="E61" s="296" t="s">
        <v>304</v>
      </c>
      <c r="F61" s="294" t="s">
        <v>26</v>
      </c>
      <c r="G61" s="296"/>
      <c r="H61" s="296"/>
    </row>
    <row r="62" spans="1:8" ht="18.75">
      <c r="A62" s="49">
        <v>51</v>
      </c>
      <c r="B62" s="49">
        <v>4</v>
      </c>
      <c r="C62" s="301" t="s">
        <v>382</v>
      </c>
      <c r="D62" s="302" t="s">
        <v>274</v>
      </c>
      <c r="E62" s="302" t="s">
        <v>383</v>
      </c>
      <c r="F62" s="294" t="s">
        <v>26</v>
      </c>
      <c r="G62" s="296"/>
      <c r="H62" s="296"/>
    </row>
    <row r="63" spans="1:8" ht="18.75">
      <c r="A63" s="49">
        <v>52</v>
      </c>
      <c r="B63" s="49">
        <v>4</v>
      </c>
      <c r="C63" s="301" t="s">
        <v>457</v>
      </c>
      <c r="D63" s="302" t="s">
        <v>27</v>
      </c>
      <c r="E63" s="302" t="s">
        <v>304</v>
      </c>
      <c r="F63" s="294" t="s">
        <v>455</v>
      </c>
      <c r="G63" s="296"/>
      <c r="H63" s="296"/>
    </row>
    <row r="64" spans="1:8" ht="18.75">
      <c r="A64" s="49">
        <v>53</v>
      </c>
      <c r="B64" s="49">
        <v>4</v>
      </c>
      <c r="C64" s="301" t="s">
        <v>458</v>
      </c>
      <c r="D64" s="302" t="s">
        <v>27</v>
      </c>
      <c r="E64" s="302" t="s">
        <v>304</v>
      </c>
      <c r="F64" s="294" t="s">
        <v>455</v>
      </c>
      <c r="G64" s="296"/>
      <c r="H64" s="296"/>
    </row>
    <row r="65" spans="1:8" ht="18.75">
      <c r="A65" s="49">
        <v>54</v>
      </c>
      <c r="B65" s="49"/>
      <c r="C65" s="297"/>
      <c r="D65" s="296"/>
      <c r="E65" s="296"/>
      <c r="F65" s="294"/>
      <c r="G65" s="296"/>
      <c r="H65" s="296"/>
    </row>
    <row r="66" spans="1:8" ht="18.75">
      <c r="A66" s="163"/>
      <c r="B66" s="163"/>
      <c r="C66" s="303"/>
      <c r="D66" s="304"/>
      <c r="E66" s="304"/>
      <c r="F66" s="305"/>
      <c r="G66" s="306"/>
      <c r="H66" s="306"/>
    </row>
    <row r="67" spans="3:6" ht="15">
      <c r="C67" s="51" t="s">
        <v>28</v>
      </c>
      <c r="D67" s="190" t="str">
        <f>Рабочая!D17</f>
        <v>судья МК      Мельников А.Н.</v>
      </c>
      <c r="E67" s="190"/>
      <c r="F67" s="299"/>
    </row>
    <row r="68" spans="3:5" ht="15">
      <c r="C68" s="43"/>
      <c r="D68" s="35"/>
      <c r="E68" s="35"/>
    </row>
    <row r="69" spans="3:6" ht="15">
      <c r="C69" s="41" t="s">
        <v>29</v>
      </c>
      <c r="D69" s="190" t="str">
        <f>Рабочая!D19</f>
        <v>судья МК         Сейтаблаев А.В.</v>
      </c>
      <c r="E69" s="190"/>
      <c r="F69" s="299"/>
    </row>
    <row r="71" spans="3:5" ht="15">
      <c r="C71" s="43"/>
      <c r="D71" s="43"/>
      <c r="E71" s="43"/>
    </row>
    <row r="72" ht="9" customHeight="1"/>
    <row r="77" spans="2:6" ht="18.75">
      <c r="B77" s="298"/>
      <c r="C77" s="130" t="s">
        <v>374</v>
      </c>
      <c r="D77" s="130"/>
      <c r="E77" s="130"/>
      <c r="F77" s="130"/>
    </row>
    <row r="78" spans="2:6" ht="18.75">
      <c r="B78" s="298"/>
      <c r="C78" s="292"/>
      <c r="D78" s="292"/>
      <c r="E78" s="292"/>
      <c r="F78" s="117"/>
    </row>
    <row r="79" spans="2:6" ht="15.75">
      <c r="B79" s="296">
        <v>1</v>
      </c>
      <c r="C79" s="270" t="s">
        <v>306</v>
      </c>
      <c r="D79" s="294" t="s">
        <v>70</v>
      </c>
      <c r="E79" s="294" t="s">
        <v>307</v>
      </c>
      <c r="F79" s="116" t="s">
        <v>39</v>
      </c>
    </row>
    <row r="80" spans="2:6" ht="15.75">
      <c r="B80" s="296">
        <v>2</v>
      </c>
      <c r="C80" s="270" t="s">
        <v>312</v>
      </c>
      <c r="D80" s="294" t="s">
        <v>70</v>
      </c>
      <c r="E80" s="294" t="s">
        <v>313</v>
      </c>
      <c r="F80" s="116" t="s">
        <v>26</v>
      </c>
    </row>
    <row r="81" spans="2:6" ht="15.75">
      <c r="B81" s="296">
        <v>3</v>
      </c>
      <c r="C81" s="270" t="s">
        <v>314</v>
      </c>
      <c r="D81" s="294" t="s">
        <v>70</v>
      </c>
      <c r="E81" s="294" t="s">
        <v>315</v>
      </c>
      <c r="F81" s="116" t="s">
        <v>26</v>
      </c>
    </row>
    <row r="82" spans="2:6" ht="15.75">
      <c r="B82" s="296">
        <v>4</v>
      </c>
      <c r="C82" s="270" t="s">
        <v>328</v>
      </c>
      <c r="D82" s="294" t="s">
        <v>274</v>
      </c>
      <c r="E82" s="294" t="s">
        <v>329</v>
      </c>
      <c r="F82" s="116" t="s">
        <v>26</v>
      </c>
    </row>
    <row r="83" spans="2:6" ht="15.75">
      <c r="B83" s="296">
        <v>5</v>
      </c>
      <c r="C83" s="297" t="s">
        <v>336</v>
      </c>
      <c r="D83" s="296" t="s">
        <v>274</v>
      </c>
      <c r="E83" s="296" t="s">
        <v>337</v>
      </c>
      <c r="F83" s="116" t="s">
        <v>26</v>
      </c>
    </row>
    <row r="84" spans="2:6" ht="15.75">
      <c r="B84" s="296">
        <v>6</v>
      </c>
      <c r="C84" s="297" t="s">
        <v>349</v>
      </c>
      <c r="D84" s="296" t="s">
        <v>274</v>
      </c>
      <c r="E84" s="296" t="s">
        <v>291</v>
      </c>
      <c r="F84" s="116" t="s">
        <v>26</v>
      </c>
    </row>
    <row r="85" spans="2:6" ht="15.75">
      <c r="B85" s="296">
        <v>7</v>
      </c>
      <c r="C85" s="297" t="s">
        <v>360</v>
      </c>
      <c r="D85" s="296" t="s">
        <v>274</v>
      </c>
      <c r="E85" s="296" t="s">
        <v>308</v>
      </c>
      <c r="F85" s="116" t="s">
        <v>26</v>
      </c>
    </row>
    <row r="86" spans="2:6" ht="15.75">
      <c r="B86" s="296">
        <v>8</v>
      </c>
      <c r="C86" s="297" t="s">
        <v>355</v>
      </c>
      <c r="D86" s="296" t="s">
        <v>274</v>
      </c>
      <c r="E86" s="296" t="s">
        <v>363</v>
      </c>
      <c r="F86" s="116" t="s">
        <v>26</v>
      </c>
    </row>
    <row r="87" spans="2:6" ht="15.75">
      <c r="B87" s="296">
        <v>9</v>
      </c>
      <c r="C87" s="297" t="s">
        <v>364</v>
      </c>
      <c r="D87" s="296" t="s">
        <v>70</v>
      </c>
      <c r="E87" s="296" t="s">
        <v>304</v>
      </c>
      <c r="F87" s="116" t="s">
        <v>26</v>
      </c>
    </row>
    <row r="88" spans="2:6" ht="15.75">
      <c r="B88" s="296">
        <v>10</v>
      </c>
      <c r="C88" s="297" t="s">
        <v>366</v>
      </c>
      <c r="D88" s="296" t="s">
        <v>274</v>
      </c>
      <c r="E88" s="296" t="s">
        <v>304</v>
      </c>
      <c r="F88" s="116" t="s">
        <v>26</v>
      </c>
    </row>
    <row r="89" spans="2:6" ht="15.75">
      <c r="B89" s="296">
        <v>11</v>
      </c>
      <c r="C89" s="297" t="s">
        <v>369</v>
      </c>
      <c r="D89" s="296" t="s">
        <v>274</v>
      </c>
      <c r="E89" s="296" t="s">
        <v>304</v>
      </c>
      <c r="F89" s="116" t="s">
        <v>26</v>
      </c>
    </row>
    <row r="90" spans="2:6" ht="18.75">
      <c r="B90" s="1"/>
      <c r="C90" s="292"/>
      <c r="D90" s="292"/>
      <c r="E90" s="292"/>
      <c r="F90" s="117"/>
    </row>
    <row r="91" spans="2:6" ht="18.75">
      <c r="B91" s="1"/>
      <c r="C91" s="130" t="s">
        <v>375</v>
      </c>
      <c r="D91" s="130"/>
      <c r="E91" s="130"/>
      <c r="F91" s="130"/>
    </row>
    <row r="92" spans="2:6" ht="18.75">
      <c r="B92" s="1"/>
      <c r="C92" s="292"/>
      <c r="D92" s="292"/>
      <c r="E92" s="292"/>
      <c r="F92" s="117"/>
    </row>
    <row r="93" spans="2:6" ht="15.75">
      <c r="B93" s="296">
        <v>1</v>
      </c>
      <c r="C93" s="270" t="s">
        <v>311</v>
      </c>
      <c r="D93" s="294" t="s">
        <v>70</v>
      </c>
      <c r="E93" s="294" t="s">
        <v>304</v>
      </c>
      <c r="F93" s="116" t="s">
        <v>39</v>
      </c>
    </row>
    <row r="94" spans="2:6" ht="15.75">
      <c r="B94" s="296">
        <v>2</v>
      </c>
      <c r="C94" s="270" t="s">
        <v>381</v>
      </c>
      <c r="D94" s="294" t="s">
        <v>70</v>
      </c>
      <c r="E94" s="294" t="s">
        <v>379</v>
      </c>
      <c r="F94" s="116" t="s">
        <v>26</v>
      </c>
    </row>
    <row r="95" spans="2:6" ht="15.75">
      <c r="B95" s="296">
        <v>3</v>
      </c>
      <c r="C95" s="270" t="s">
        <v>318</v>
      </c>
      <c r="D95" s="294" t="s">
        <v>70</v>
      </c>
      <c r="E95" s="294" t="s">
        <v>319</v>
      </c>
      <c r="F95" s="116" t="s">
        <v>26</v>
      </c>
    </row>
    <row r="96" spans="2:6" ht="15.75">
      <c r="B96" s="296">
        <v>4</v>
      </c>
      <c r="C96" s="270" t="s">
        <v>320</v>
      </c>
      <c r="D96" s="294" t="s">
        <v>70</v>
      </c>
      <c r="E96" s="294" t="s">
        <v>321</v>
      </c>
      <c r="F96" s="116" t="s">
        <v>26</v>
      </c>
    </row>
    <row r="97" spans="2:6" ht="15.75">
      <c r="B97" s="296">
        <v>5</v>
      </c>
      <c r="C97" s="297" t="s">
        <v>332</v>
      </c>
      <c r="D97" s="296" t="s">
        <v>70</v>
      </c>
      <c r="E97" s="296" t="s">
        <v>333</v>
      </c>
      <c r="F97" s="116" t="s">
        <v>26</v>
      </c>
    </row>
    <row r="98" spans="2:6" ht="15.75">
      <c r="B98" s="296">
        <v>6</v>
      </c>
      <c r="C98" s="297" t="s">
        <v>338</v>
      </c>
      <c r="D98" s="296" t="s">
        <v>274</v>
      </c>
      <c r="E98" s="296" t="s">
        <v>380</v>
      </c>
      <c r="F98" s="116" t="s">
        <v>26</v>
      </c>
    </row>
    <row r="99" spans="2:6" ht="15.75">
      <c r="B99" s="296">
        <v>7</v>
      </c>
      <c r="C99" s="297" t="s">
        <v>350</v>
      </c>
      <c r="D99" s="296" t="s">
        <v>70</v>
      </c>
      <c r="E99" s="296" t="s">
        <v>361</v>
      </c>
      <c r="F99" s="116" t="s">
        <v>26</v>
      </c>
    </row>
    <row r="100" spans="2:6" ht="15.75">
      <c r="B100" s="296">
        <v>8</v>
      </c>
      <c r="C100" s="297" t="s">
        <v>393</v>
      </c>
      <c r="D100" s="296" t="s">
        <v>274</v>
      </c>
      <c r="E100" s="296" t="s">
        <v>354</v>
      </c>
      <c r="F100" s="116" t="s">
        <v>26</v>
      </c>
    </row>
    <row r="101" spans="2:6" ht="15.75">
      <c r="B101" s="296">
        <v>9</v>
      </c>
      <c r="C101" s="297" t="s">
        <v>367</v>
      </c>
      <c r="D101" s="296" t="s">
        <v>274</v>
      </c>
      <c r="E101" s="296" t="s">
        <v>304</v>
      </c>
      <c r="F101" s="116" t="s">
        <v>26</v>
      </c>
    </row>
    <row r="102" spans="2:6" ht="15.75">
      <c r="B102" s="296">
        <v>10</v>
      </c>
      <c r="C102" s="297" t="s">
        <v>371</v>
      </c>
      <c r="D102" s="296" t="s">
        <v>274</v>
      </c>
      <c r="E102" s="296" t="s">
        <v>304</v>
      </c>
      <c r="F102" s="116" t="s">
        <v>26</v>
      </c>
    </row>
    <row r="103" spans="2:6" ht="18.75">
      <c r="B103" s="1"/>
      <c r="C103" s="292"/>
      <c r="D103" s="292"/>
      <c r="E103" s="292"/>
      <c r="F103" s="117"/>
    </row>
    <row r="104" spans="2:6" ht="18.75">
      <c r="B104" s="1"/>
      <c r="C104" s="292"/>
      <c r="D104" s="292"/>
      <c r="E104" s="292"/>
      <c r="F104" s="117"/>
    </row>
    <row r="105" spans="2:6" ht="18.75">
      <c r="B105" s="1"/>
      <c r="C105" s="130" t="s">
        <v>376</v>
      </c>
      <c r="D105" s="130"/>
      <c r="E105" s="130"/>
      <c r="F105" s="130"/>
    </row>
    <row r="106" spans="2:6" ht="18.75">
      <c r="B106" s="1"/>
      <c r="C106" s="292"/>
      <c r="D106" s="292"/>
      <c r="E106" s="292"/>
      <c r="F106" s="117"/>
    </row>
    <row r="107" spans="2:6" ht="15.75">
      <c r="B107" s="296">
        <v>1</v>
      </c>
      <c r="C107" s="270" t="s">
        <v>357</v>
      </c>
      <c r="D107" s="294" t="s">
        <v>70</v>
      </c>
      <c r="E107" s="294" t="s">
        <v>308</v>
      </c>
      <c r="F107" s="116" t="s">
        <v>39</v>
      </c>
    </row>
    <row r="108" spans="2:6" ht="15.75">
      <c r="B108" s="296">
        <v>2</v>
      </c>
      <c r="C108" s="270" t="s">
        <v>324</v>
      </c>
      <c r="D108" s="294" t="s">
        <v>274</v>
      </c>
      <c r="E108" s="294" t="s">
        <v>323</v>
      </c>
      <c r="F108" s="116" t="s">
        <v>26</v>
      </c>
    </row>
    <row r="109" spans="2:6" ht="15.75">
      <c r="B109" s="296">
        <v>3</v>
      </c>
      <c r="C109" s="270" t="s">
        <v>359</v>
      </c>
      <c r="D109" s="294" t="s">
        <v>274</v>
      </c>
      <c r="E109" s="294" t="s">
        <v>325</v>
      </c>
      <c r="F109" s="116" t="s">
        <v>26</v>
      </c>
    </row>
    <row r="110" spans="2:6" ht="15.75">
      <c r="B110" s="296">
        <v>4</v>
      </c>
      <c r="C110" s="270" t="s">
        <v>326</v>
      </c>
      <c r="D110" s="294" t="s">
        <v>274</v>
      </c>
      <c r="E110" s="294" t="s">
        <v>327</v>
      </c>
      <c r="F110" s="116" t="s">
        <v>26</v>
      </c>
    </row>
    <row r="111" spans="2:6" ht="15.75">
      <c r="B111" s="296">
        <v>5</v>
      </c>
      <c r="C111" s="270" t="s">
        <v>330</v>
      </c>
      <c r="D111" s="294" t="s">
        <v>70</v>
      </c>
      <c r="E111" s="294" t="s">
        <v>331</v>
      </c>
      <c r="F111" s="116" t="s">
        <v>26</v>
      </c>
    </row>
    <row r="112" spans="2:6" ht="15.75">
      <c r="B112" s="296">
        <v>6</v>
      </c>
      <c r="C112" s="297" t="s">
        <v>334</v>
      </c>
      <c r="D112" s="296" t="s">
        <v>70</v>
      </c>
      <c r="E112" s="296" t="s">
        <v>335</v>
      </c>
      <c r="F112" s="116" t="s">
        <v>26</v>
      </c>
    </row>
    <row r="113" spans="2:6" ht="15.75">
      <c r="B113" s="296">
        <v>7</v>
      </c>
      <c r="C113" s="297" t="s">
        <v>342</v>
      </c>
      <c r="D113" s="296" t="s">
        <v>274</v>
      </c>
      <c r="E113" s="296" t="s">
        <v>343</v>
      </c>
      <c r="F113" s="116" t="s">
        <v>26</v>
      </c>
    </row>
    <row r="114" spans="2:6" ht="15.75">
      <c r="B114" s="296">
        <v>8</v>
      </c>
      <c r="C114" s="297" t="s">
        <v>351</v>
      </c>
      <c r="D114" s="296" t="s">
        <v>274</v>
      </c>
      <c r="E114" s="296" t="s">
        <v>362</v>
      </c>
      <c r="F114" s="116" t="s">
        <v>26</v>
      </c>
    </row>
    <row r="115" spans="2:6" ht="15.75">
      <c r="B115" s="296">
        <v>9</v>
      </c>
      <c r="C115" s="297" t="s">
        <v>368</v>
      </c>
      <c r="D115" s="296" t="s">
        <v>274</v>
      </c>
      <c r="E115" s="296" t="s">
        <v>304</v>
      </c>
      <c r="F115" s="116" t="s">
        <v>26</v>
      </c>
    </row>
    <row r="116" spans="2:6" ht="15.75">
      <c r="B116" s="296">
        <v>10</v>
      </c>
      <c r="C116" s="297" t="s">
        <v>365</v>
      </c>
      <c r="D116" s="296" t="s">
        <v>70</v>
      </c>
      <c r="E116" s="296" t="s">
        <v>304</v>
      </c>
      <c r="F116" s="116" t="s">
        <v>26</v>
      </c>
    </row>
    <row r="117" spans="2:6" ht="18.75">
      <c r="B117" s="1"/>
      <c r="C117" s="292"/>
      <c r="D117" s="292"/>
      <c r="E117" s="292"/>
      <c r="F117" s="117"/>
    </row>
    <row r="118" spans="2:6" ht="18.75">
      <c r="B118" s="1"/>
      <c r="C118" s="130" t="s">
        <v>377</v>
      </c>
      <c r="D118" s="130"/>
      <c r="E118" s="130"/>
      <c r="F118" s="130"/>
    </row>
    <row r="119" spans="2:6" ht="18.75">
      <c r="B119" s="1"/>
      <c r="C119" s="292"/>
      <c r="D119" s="292"/>
      <c r="E119" s="292"/>
      <c r="F119" s="117"/>
    </row>
    <row r="120" spans="2:6" ht="15.75">
      <c r="B120" s="296">
        <v>1</v>
      </c>
      <c r="C120" s="270" t="s">
        <v>309</v>
      </c>
      <c r="D120" s="294" t="s">
        <v>70</v>
      </c>
      <c r="E120" s="294" t="s">
        <v>310</v>
      </c>
      <c r="F120" s="116" t="s">
        <v>39</v>
      </c>
    </row>
    <row r="121" spans="2:6" ht="15.75">
      <c r="B121" s="296">
        <v>2</v>
      </c>
      <c r="C121" s="270" t="s">
        <v>316</v>
      </c>
      <c r="D121" s="294" t="s">
        <v>70</v>
      </c>
      <c r="E121" s="294" t="s">
        <v>317</v>
      </c>
      <c r="F121" s="116" t="s">
        <v>26</v>
      </c>
    </row>
    <row r="122" spans="2:6" ht="15.75">
      <c r="B122" s="296">
        <v>3</v>
      </c>
      <c r="C122" s="270" t="s">
        <v>322</v>
      </c>
      <c r="D122" s="294" t="s">
        <v>70</v>
      </c>
      <c r="E122" s="294" t="s">
        <v>323</v>
      </c>
      <c r="F122" s="116" t="s">
        <v>26</v>
      </c>
    </row>
    <row r="123" spans="2:6" ht="15.75">
      <c r="B123" s="296">
        <v>4</v>
      </c>
      <c r="C123" s="297" t="s">
        <v>340</v>
      </c>
      <c r="D123" s="296" t="s">
        <v>274</v>
      </c>
      <c r="E123" s="296" t="s">
        <v>289</v>
      </c>
      <c r="F123" s="116" t="s">
        <v>26</v>
      </c>
    </row>
    <row r="124" spans="2:6" ht="15.75">
      <c r="B124" s="296">
        <v>5</v>
      </c>
      <c r="C124" s="297" t="s">
        <v>345</v>
      </c>
      <c r="D124" s="296" t="s">
        <v>70</v>
      </c>
      <c r="E124" s="296" t="s">
        <v>304</v>
      </c>
      <c r="F124" s="116" t="s">
        <v>26</v>
      </c>
    </row>
    <row r="125" spans="2:6" ht="15.75">
      <c r="B125" s="296">
        <v>6</v>
      </c>
      <c r="C125" s="297" t="s">
        <v>346</v>
      </c>
      <c r="D125" s="296" t="s">
        <v>70</v>
      </c>
      <c r="E125" s="296" t="s">
        <v>347</v>
      </c>
      <c r="F125" s="116" t="s">
        <v>26</v>
      </c>
    </row>
    <row r="126" spans="2:6" ht="15.75">
      <c r="B126" s="296">
        <v>7</v>
      </c>
      <c r="C126" s="297" t="s">
        <v>348</v>
      </c>
      <c r="D126" s="296" t="s">
        <v>274</v>
      </c>
      <c r="E126" s="296" t="s">
        <v>288</v>
      </c>
      <c r="F126" s="116" t="s">
        <v>26</v>
      </c>
    </row>
    <row r="127" spans="2:6" ht="15.75">
      <c r="B127" s="296">
        <v>8</v>
      </c>
      <c r="C127" s="297" t="s">
        <v>352</v>
      </c>
      <c r="D127" s="296" t="s">
        <v>70</v>
      </c>
      <c r="E127" s="296" t="s">
        <v>353</v>
      </c>
      <c r="F127" s="116" t="s">
        <v>26</v>
      </c>
    </row>
    <row r="128" spans="2:6" ht="15.75">
      <c r="B128" s="296">
        <v>9</v>
      </c>
      <c r="C128" s="297" t="s">
        <v>378</v>
      </c>
      <c r="D128" s="296" t="s">
        <v>274</v>
      </c>
      <c r="E128" s="296" t="s">
        <v>292</v>
      </c>
      <c r="F128" s="116" t="s">
        <v>26</v>
      </c>
    </row>
    <row r="129" spans="2:6" ht="15.75">
      <c r="B129" s="296">
        <v>10</v>
      </c>
      <c r="C129" s="297" t="s">
        <v>370</v>
      </c>
      <c r="D129" s="296" t="s">
        <v>274</v>
      </c>
      <c r="E129" s="296" t="s">
        <v>304</v>
      </c>
      <c r="F129" s="116" t="s">
        <v>26</v>
      </c>
    </row>
    <row r="130" spans="2:6" ht="15.75">
      <c r="B130" s="296">
        <v>11</v>
      </c>
      <c r="C130" s="301" t="s">
        <v>382</v>
      </c>
      <c r="D130" s="302" t="s">
        <v>274</v>
      </c>
      <c r="E130" s="302" t="s">
        <v>383</v>
      </c>
      <c r="F130" s="116" t="s">
        <v>26</v>
      </c>
    </row>
  </sheetData>
  <sheetProtection/>
  <mergeCells count="10">
    <mergeCell ref="A1:F4"/>
    <mergeCell ref="A5:F5"/>
    <mergeCell ref="D69:E69"/>
    <mergeCell ref="D7:F7"/>
    <mergeCell ref="D67:E67"/>
    <mergeCell ref="A9:F9"/>
    <mergeCell ref="C118:F118"/>
    <mergeCell ref="C105:F105"/>
    <mergeCell ref="C91:F91"/>
    <mergeCell ref="C77:F77"/>
  </mergeCells>
  <printOptions/>
  <pageMargins left="0.6692913385826772" right="0.11811023622047245" top="0.11811023622047245" bottom="0.15748031496062992" header="0.11811023622047245" footer="0.11811023622047245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6">
      <selection activeCell="K27" sqref="K27"/>
    </sheetView>
  </sheetViews>
  <sheetFormatPr defaultColWidth="9.140625" defaultRowHeight="15"/>
  <cols>
    <col min="1" max="1" width="5.28125" style="104" customWidth="1"/>
    <col min="2" max="2" width="38.00390625" style="114" customWidth="1"/>
    <col min="3" max="8" width="9.140625" style="105" customWidth="1"/>
    <col min="9" max="16384" width="9.140625" style="103" customWidth="1"/>
  </cols>
  <sheetData>
    <row r="1" spans="1:8" ht="21">
      <c r="A1" s="514" t="s">
        <v>44</v>
      </c>
      <c r="B1" s="514"/>
      <c r="C1" s="514"/>
      <c r="D1" s="514"/>
      <c r="E1" s="514"/>
      <c r="F1" s="514"/>
      <c r="G1" s="514"/>
      <c r="H1" s="514"/>
    </row>
    <row r="2" spans="1:8" ht="15" customHeight="1">
      <c r="A2" s="524" t="str">
        <f>Рабочая!A11</f>
        <v>Х Международный юношеский турнир по самбо "Победа"                                                                                                 </v>
      </c>
      <c r="B2" s="525"/>
      <c r="C2" s="525"/>
      <c r="D2" s="525"/>
      <c r="E2" s="525"/>
      <c r="F2" s="525"/>
      <c r="G2" s="525"/>
      <c r="H2" s="525"/>
    </row>
    <row r="3" spans="1:8" ht="15" customHeight="1">
      <c r="A3" s="525"/>
      <c r="B3" s="525"/>
      <c r="C3" s="525"/>
      <c r="D3" s="525"/>
      <c r="E3" s="525"/>
      <c r="F3" s="525"/>
      <c r="G3" s="525"/>
      <c r="H3" s="525"/>
    </row>
    <row r="4" spans="1:8" ht="15" customHeight="1">
      <c r="A4" s="525"/>
      <c r="B4" s="525"/>
      <c r="C4" s="525"/>
      <c r="D4" s="525"/>
      <c r="E4" s="525"/>
      <c r="F4" s="525"/>
      <c r="G4" s="525"/>
      <c r="H4" s="525"/>
    </row>
    <row r="5" spans="1:8" ht="15" customHeight="1">
      <c r="A5" s="525"/>
      <c r="B5" s="525"/>
      <c r="C5" s="525"/>
      <c r="D5" s="525"/>
      <c r="E5" s="525"/>
      <c r="F5" s="525"/>
      <c r="G5" s="525"/>
      <c r="H5" s="525"/>
    </row>
    <row r="6" spans="1:8" ht="15">
      <c r="A6" s="515"/>
      <c r="B6" s="515"/>
      <c r="D6" s="516"/>
      <c r="E6" s="516"/>
      <c r="F6" s="516"/>
      <c r="G6" s="516"/>
      <c r="H6" s="516"/>
    </row>
    <row r="7" spans="1:8" ht="28.5" customHeight="1">
      <c r="A7" s="181">
        <v>1</v>
      </c>
      <c r="B7" s="106" t="s">
        <v>45</v>
      </c>
      <c r="C7" s="517" t="str">
        <f>Рабочая!A11</f>
        <v>Х Международный юношеский турнир по самбо "Победа"                                                                                                 </v>
      </c>
      <c r="D7" s="518"/>
      <c r="E7" s="518"/>
      <c r="F7" s="518"/>
      <c r="G7" s="518"/>
      <c r="H7" s="519"/>
    </row>
    <row r="8" spans="1:9" ht="15" customHeight="1">
      <c r="A8" s="181">
        <v>2</v>
      </c>
      <c r="B8" s="106" t="s">
        <v>46</v>
      </c>
      <c r="C8" s="520" t="str">
        <f>Рабочая!B24</f>
        <v>03-06.05.2010</v>
      </c>
      <c r="D8" s="521"/>
      <c r="E8" s="521"/>
      <c r="F8" s="522" t="str">
        <f>Рабочая!E24</f>
        <v>УСЗК "Дружба"</v>
      </c>
      <c r="G8" s="521"/>
      <c r="H8" s="523"/>
      <c r="I8" s="186"/>
    </row>
    <row r="9" spans="1:8" ht="15">
      <c r="A9" s="181">
        <v>3</v>
      </c>
      <c r="B9" s="106" t="s">
        <v>47</v>
      </c>
      <c r="C9" s="506"/>
      <c r="D9" s="507"/>
      <c r="E9" s="107"/>
      <c r="F9" s="107"/>
      <c r="G9" s="107"/>
      <c r="H9" s="108"/>
    </row>
    <row r="10" spans="1:8" ht="15">
      <c r="A10" s="181">
        <v>4</v>
      </c>
      <c r="B10" s="106" t="s">
        <v>48</v>
      </c>
      <c r="C10" s="506">
        <f>Мандатка!BS21</f>
        <v>96</v>
      </c>
      <c r="D10" s="507"/>
      <c r="E10" s="507"/>
      <c r="F10" s="507"/>
      <c r="G10" s="180"/>
      <c r="H10" s="109"/>
    </row>
    <row r="11" spans="1:8" ht="15">
      <c r="A11" s="510">
        <v>5</v>
      </c>
      <c r="B11" s="511" t="s">
        <v>49</v>
      </c>
      <c r="C11" s="495" t="s">
        <v>50</v>
      </c>
      <c r="D11" s="495"/>
      <c r="E11" s="179">
        <v>0</v>
      </c>
      <c r="F11" s="180"/>
      <c r="G11" s="180"/>
      <c r="H11" s="109"/>
    </row>
    <row r="12" spans="1:8" ht="15">
      <c r="A12" s="510"/>
      <c r="B12" s="512"/>
      <c r="C12" s="495" t="s">
        <v>51</v>
      </c>
      <c r="D12" s="495"/>
      <c r="E12" s="179">
        <f>Мандатка!M25</f>
        <v>0</v>
      </c>
      <c r="F12" s="180"/>
      <c r="G12" s="180"/>
      <c r="H12" s="109"/>
    </row>
    <row r="13" spans="1:8" ht="15">
      <c r="A13" s="510"/>
      <c r="B13" s="512"/>
      <c r="C13" s="495" t="s">
        <v>52</v>
      </c>
      <c r="D13" s="495"/>
      <c r="E13" s="179">
        <f>Мандатка!J25</f>
        <v>12</v>
      </c>
      <c r="F13" s="180"/>
      <c r="G13" s="180"/>
      <c r="H13" s="109"/>
    </row>
    <row r="14" spans="1:8" ht="15">
      <c r="A14" s="510"/>
      <c r="B14" s="512"/>
      <c r="C14" s="495">
        <v>3</v>
      </c>
      <c r="D14" s="495"/>
      <c r="E14" s="179">
        <f>Мандатка!I25</f>
        <v>0</v>
      </c>
      <c r="F14" s="180"/>
      <c r="G14" s="180"/>
      <c r="H14" s="109"/>
    </row>
    <row r="15" spans="1:8" ht="15">
      <c r="A15" s="510"/>
      <c r="B15" s="512"/>
      <c r="C15" s="495">
        <v>2</v>
      </c>
      <c r="D15" s="495"/>
      <c r="E15" s="179">
        <f>Мандатка!G25</f>
        <v>75</v>
      </c>
      <c r="F15" s="180"/>
      <c r="G15" s="180"/>
      <c r="H15" s="109"/>
    </row>
    <row r="16" spans="1:8" ht="15">
      <c r="A16" s="510"/>
      <c r="B16" s="512"/>
      <c r="C16" s="495">
        <v>1</v>
      </c>
      <c r="D16" s="495"/>
      <c r="E16" s="179">
        <f>Мандатка!E25</f>
        <v>0</v>
      </c>
      <c r="F16" s="180"/>
      <c r="G16" s="180"/>
      <c r="H16" s="109"/>
    </row>
    <row r="17" spans="1:8" ht="15">
      <c r="A17" s="510"/>
      <c r="B17" s="512"/>
      <c r="C17" s="495" t="s">
        <v>5</v>
      </c>
      <c r="D17" s="495"/>
      <c r="E17" s="179">
        <f>Мандатка!C25</f>
        <v>9</v>
      </c>
      <c r="F17" s="180"/>
      <c r="G17" s="180"/>
      <c r="H17" s="109"/>
    </row>
    <row r="18" spans="1:8" ht="15" hidden="1">
      <c r="A18" s="510"/>
      <c r="B18" s="512"/>
      <c r="C18" s="495"/>
      <c r="D18" s="495"/>
      <c r="E18" s="180"/>
      <c r="F18" s="180"/>
      <c r="G18" s="180"/>
      <c r="H18" s="109"/>
    </row>
    <row r="19" spans="1:8" ht="15" hidden="1">
      <c r="A19" s="510"/>
      <c r="B19" s="512"/>
      <c r="C19" s="495"/>
      <c r="D19" s="495"/>
      <c r="E19" s="180"/>
      <c r="F19" s="180"/>
      <c r="G19" s="180"/>
      <c r="H19" s="109"/>
    </row>
    <row r="20" spans="1:8" ht="15" hidden="1">
      <c r="A20" s="510"/>
      <c r="B20" s="513"/>
      <c r="C20" s="495"/>
      <c r="D20" s="495"/>
      <c r="E20" s="180"/>
      <c r="F20" s="180"/>
      <c r="G20" s="180"/>
      <c r="H20" s="109"/>
    </row>
    <row r="21" spans="1:8" ht="15">
      <c r="A21" s="502">
        <v>6</v>
      </c>
      <c r="B21" s="504" t="s">
        <v>53</v>
      </c>
      <c r="C21" s="110" t="s">
        <v>54</v>
      </c>
      <c r="D21" s="506" t="s">
        <v>14</v>
      </c>
      <c r="E21" s="507"/>
      <c r="F21" s="507"/>
      <c r="G21" s="507"/>
      <c r="H21" s="179" t="s">
        <v>55</v>
      </c>
    </row>
    <row r="22" spans="1:8" ht="15">
      <c r="A22" s="503"/>
      <c r="B22" s="505"/>
      <c r="C22" s="179">
        <v>1</v>
      </c>
      <c r="D22" s="496"/>
      <c r="E22" s="497"/>
      <c r="F22" s="497"/>
      <c r="G22" s="498"/>
      <c r="H22" s="179"/>
    </row>
    <row r="23" spans="1:8" ht="15">
      <c r="A23" s="503"/>
      <c r="B23" s="505"/>
      <c r="C23" s="179">
        <v>2</v>
      </c>
      <c r="D23" s="496"/>
      <c r="E23" s="497"/>
      <c r="F23" s="497"/>
      <c r="G23" s="498"/>
      <c r="H23" s="179"/>
    </row>
    <row r="24" spans="1:8" ht="15">
      <c r="A24" s="503"/>
      <c r="B24" s="505"/>
      <c r="C24" s="179">
        <v>3</v>
      </c>
      <c r="D24" s="499"/>
      <c r="E24" s="500"/>
      <c r="F24" s="500"/>
      <c r="G24" s="501"/>
      <c r="H24" s="179"/>
    </row>
    <row r="25" spans="1:8" ht="15">
      <c r="A25" s="503"/>
      <c r="B25" s="505"/>
      <c r="C25" s="111">
        <v>3</v>
      </c>
      <c r="D25" s="499"/>
      <c r="E25" s="500"/>
      <c r="F25" s="500"/>
      <c r="G25" s="501"/>
      <c r="H25" s="179"/>
    </row>
    <row r="26" spans="1:8" ht="15">
      <c r="A26" s="181">
        <v>7</v>
      </c>
      <c r="B26" s="112" t="s">
        <v>56</v>
      </c>
      <c r="C26" s="495" t="s">
        <v>496</v>
      </c>
      <c r="D26" s="495"/>
      <c r="E26" s="495"/>
      <c r="F26" s="495"/>
      <c r="G26" s="495"/>
      <c r="H26" s="495"/>
    </row>
    <row r="27" spans="1:8" ht="42" customHeight="1">
      <c r="A27" s="181">
        <v>8</v>
      </c>
      <c r="B27" s="112" t="s">
        <v>57</v>
      </c>
      <c r="C27" s="495" t="s">
        <v>105</v>
      </c>
      <c r="D27" s="495"/>
      <c r="E27" s="495"/>
      <c r="F27" s="495"/>
      <c r="G27" s="495"/>
      <c r="H27" s="495"/>
    </row>
    <row r="28" spans="1:8" ht="24">
      <c r="A28" s="181">
        <v>9</v>
      </c>
      <c r="B28" s="112" t="s">
        <v>58</v>
      </c>
      <c r="C28" s="495" t="s">
        <v>59</v>
      </c>
      <c r="D28" s="495"/>
      <c r="E28" s="495"/>
      <c r="F28" s="495"/>
      <c r="G28" s="495"/>
      <c r="H28" s="495"/>
    </row>
    <row r="29" spans="1:8" ht="24">
      <c r="A29" s="181">
        <v>10</v>
      </c>
      <c r="B29" s="112" t="s">
        <v>60</v>
      </c>
      <c r="C29" s="495" t="s">
        <v>61</v>
      </c>
      <c r="D29" s="495"/>
      <c r="E29" s="495"/>
      <c r="F29" s="495"/>
      <c r="G29" s="495"/>
      <c r="H29" s="495"/>
    </row>
    <row r="30" spans="1:8" ht="15">
      <c r="A30" s="181">
        <v>11</v>
      </c>
      <c r="B30" s="112" t="s">
        <v>62</v>
      </c>
      <c r="C30" s="495" t="s">
        <v>94</v>
      </c>
      <c r="D30" s="495"/>
      <c r="E30" s="495"/>
      <c r="F30" s="495"/>
      <c r="G30" s="495"/>
      <c r="H30" s="495"/>
    </row>
    <row r="31" spans="1:8" ht="28.5" customHeight="1">
      <c r="A31" s="181">
        <v>12</v>
      </c>
      <c r="B31" s="112" t="s">
        <v>63</v>
      </c>
      <c r="C31" s="495" t="s">
        <v>64</v>
      </c>
      <c r="D31" s="495"/>
      <c r="E31" s="495"/>
      <c r="F31" s="495"/>
      <c r="G31" s="495"/>
      <c r="H31" s="495"/>
    </row>
    <row r="32" spans="1:8" ht="15">
      <c r="A32" s="181">
        <v>13</v>
      </c>
      <c r="B32" s="112" t="s">
        <v>65</v>
      </c>
      <c r="C32" s="495" t="s">
        <v>66</v>
      </c>
      <c r="D32" s="495"/>
      <c r="E32" s="495"/>
      <c r="F32" s="495"/>
      <c r="G32" s="495"/>
      <c r="H32" s="495"/>
    </row>
    <row r="33" spans="1:8" ht="15">
      <c r="A33" s="502">
        <v>14</v>
      </c>
      <c r="B33" s="112" t="s">
        <v>67</v>
      </c>
      <c r="C33" s="495" t="s">
        <v>68</v>
      </c>
      <c r="D33" s="495"/>
      <c r="E33" s="495"/>
      <c r="F33" s="495"/>
      <c r="G33" s="495"/>
      <c r="H33" s="495"/>
    </row>
    <row r="34" spans="1:8" ht="15">
      <c r="A34" s="503"/>
      <c r="B34" s="112" t="s">
        <v>69</v>
      </c>
      <c r="C34" s="179">
        <f>Судьи!K11</f>
        <v>0</v>
      </c>
      <c r="D34" s="180"/>
      <c r="E34" s="180"/>
      <c r="F34" s="180"/>
      <c r="G34" s="180"/>
      <c r="H34" s="109"/>
    </row>
    <row r="35" spans="1:8" ht="15" customHeight="1">
      <c r="A35" s="503"/>
      <c r="B35" s="112" t="s">
        <v>70</v>
      </c>
      <c r="C35" s="179">
        <f>Судьи!K12</f>
        <v>0</v>
      </c>
      <c r="D35" s="180"/>
      <c r="E35" s="180"/>
      <c r="F35" s="180"/>
      <c r="G35" s="180"/>
      <c r="H35" s="109"/>
    </row>
    <row r="36" spans="1:8" ht="15" customHeight="1">
      <c r="A36" s="503"/>
      <c r="B36" s="113" t="s">
        <v>104</v>
      </c>
      <c r="C36" s="179">
        <f>Судьи!K13</f>
        <v>0</v>
      </c>
      <c r="D36" s="180"/>
      <c r="E36" s="180"/>
      <c r="F36" s="180"/>
      <c r="G36" s="180"/>
      <c r="H36" s="109"/>
    </row>
    <row r="37" spans="1:8" ht="15" customHeight="1">
      <c r="A37" s="503"/>
      <c r="B37" s="106" t="s">
        <v>27</v>
      </c>
      <c r="C37" s="179">
        <f>Судьи!K14</f>
        <v>0</v>
      </c>
      <c r="D37" s="180"/>
      <c r="E37" s="180"/>
      <c r="F37" s="180"/>
      <c r="G37" s="180"/>
      <c r="H37" s="109"/>
    </row>
    <row r="38" spans="1:8" ht="15" customHeight="1">
      <c r="A38" s="508"/>
      <c r="B38" s="181" t="s">
        <v>102</v>
      </c>
      <c r="C38" s="204">
        <f>Судьи!K15</f>
        <v>0</v>
      </c>
      <c r="D38" s="180"/>
      <c r="E38" s="180"/>
      <c r="F38" s="180"/>
      <c r="G38" s="180"/>
      <c r="H38" s="109"/>
    </row>
    <row r="41" spans="1:18" s="197" customFormat="1" ht="15.75">
      <c r="A41" s="187"/>
      <c r="B41" s="188" t="s">
        <v>28</v>
      </c>
      <c r="C41" s="509" t="str">
        <f>Рабочая!D17</f>
        <v>судья МК      Мельников А.Н.</v>
      </c>
      <c r="D41" s="509"/>
      <c r="E41" s="509"/>
      <c r="F41" s="509"/>
      <c r="G41" s="189"/>
      <c r="H41" s="195"/>
      <c r="I41" s="196"/>
      <c r="N41" s="198"/>
      <c r="Q41" s="199"/>
      <c r="R41" s="198"/>
    </row>
    <row r="42" spans="1:18" s="197" customFormat="1" ht="15.75">
      <c r="A42" s="187"/>
      <c r="B42" s="200"/>
      <c r="C42" s="509"/>
      <c r="D42" s="509"/>
      <c r="E42" s="178"/>
      <c r="F42" s="509"/>
      <c r="G42" s="509"/>
      <c r="H42" s="509"/>
      <c r="I42" s="196"/>
      <c r="N42" s="198"/>
      <c r="Q42" s="199"/>
      <c r="R42" s="198"/>
    </row>
    <row r="43" spans="2:8" ht="15">
      <c r="B43" s="201" t="s">
        <v>29</v>
      </c>
      <c r="C43" s="494" t="str">
        <f>Рабочая!D19</f>
        <v>судья МК         Сейтаблаев А.В.</v>
      </c>
      <c r="D43" s="494"/>
      <c r="E43" s="494"/>
      <c r="F43" s="494"/>
      <c r="G43" s="115"/>
      <c r="H43" s="178"/>
    </row>
  </sheetData>
  <sheetProtection/>
  <mergeCells count="42">
    <mergeCell ref="C15:D15"/>
    <mergeCell ref="C17:D17"/>
    <mergeCell ref="A1:H1"/>
    <mergeCell ref="A6:B6"/>
    <mergeCell ref="D6:H6"/>
    <mergeCell ref="C7:H7"/>
    <mergeCell ref="C8:E8"/>
    <mergeCell ref="F8:H8"/>
    <mergeCell ref="A2:H5"/>
    <mergeCell ref="C9:D9"/>
    <mergeCell ref="C10:D10"/>
    <mergeCell ref="E10:F10"/>
    <mergeCell ref="A11:A20"/>
    <mergeCell ref="B11:B20"/>
    <mergeCell ref="C16:D16"/>
    <mergeCell ref="C11:D11"/>
    <mergeCell ref="C12:D12"/>
    <mergeCell ref="C13:D13"/>
    <mergeCell ref="C14:D14"/>
    <mergeCell ref="A33:A38"/>
    <mergeCell ref="C33:H33"/>
    <mergeCell ref="C42:D42"/>
    <mergeCell ref="F42:H42"/>
    <mergeCell ref="C41:F41"/>
    <mergeCell ref="C29:H29"/>
    <mergeCell ref="C30:H30"/>
    <mergeCell ref="C32:H32"/>
    <mergeCell ref="A21:A25"/>
    <mergeCell ref="B21:B25"/>
    <mergeCell ref="D21:G21"/>
    <mergeCell ref="D22:G22"/>
    <mergeCell ref="C26:H26"/>
    <mergeCell ref="C43:F43"/>
    <mergeCell ref="C18:D18"/>
    <mergeCell ref="C19:D19"/>
    <mergeCell ref="C20:D20"/>
    <mergeCell ref="D23:G23"/>
    <mergeCell ref="D24:G24"/>
    <mergeCell ref="D25:G25"/>
    <mergeCell ref="C31:H31"/>
    <mergeCell ref="C27:H27"/>
    <mergeCell ref="C28:H28"/>
  </mergeCells>
  <printOptions/>
  <pageMargins left="0.28" right="0.14" top="0.34" bottom="0.75" header="0.12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2.8515625" style="3" customWidth="1"/>
    <col min="2" max="2" width="28.7109375" style="77" customWidth="1"/>
    <col min="3" max="3" width="22.57421875" style="77" customWidth="1"/>
    <col min="4" max="16384" width="9.140625" style="3" customWidth="1"/>
  </cols>
  <sheetData>
    <row r="1" spans="1:3" ht="39" customHeight="1">
      <c r="A1" s="527" t="s">
        <v>103</v>
      </c>
      <c r="B1" s="527"/>
      <c r="C1" s="527"/>
    </row>
    <row r="2" spans="1:3" s="54" customFormat="1" ht="15.75" customHeight="1">
      <c r="A2" s="528" t="str">
        <f>Рабочая!A11</f>
        <v>Х Международный юношеский турнир по самбо "Победа"                                                                                                 </v>
      </c>
      <c r="B2" s="528"/>
      <c r="C2" s="528"/>
    </row>
    <row r="3" spans="1:3" s="54" customFormat="1" ht="15.75" customHeight="1">
      <c r="A3" s="528"/>
      <c r="B3" s="528"/>
      <c r="C3" s="528"/>
    </row>
    <row r="4" spans="1:3" s="54" customFormat="1" ht="15" customHeight="1">
      <c r="A4" s="436"/>
      <c r="B4" s="436"/>
      <c r="C4" s="436"/>
    </row>
    <row r="5" spans="1:3" ht="15" customHeight="1">
      <c r="A5" s="152"/>
      <c r="B5" s="152"/>
      <c r="C5" s="152"/>
    </row>
    <row r="6" spans="1:3" s="54" customFormat="1" ht="21.75" customHeight="1">
      <c r="A6" s="208" t="str">
        <f>Рабочая!B24</f>
        <v>03-06.05.2010</v>
      </c>
      <c r="B6" s="526" t="str">
        <f>Рабочая!E24</f>
        <v>УСЗК "Дружба"</v>
      </c>
      <c r="C6" s="444"/>
    </row>
    <row r="7" ht="31.5" customHeight="1"/>
    <row r="8" spans="1:3" s="80" customFormat="1" ht="23.25">
      <c r="A8" s="78" t="s">
        <v>7</v>
      </c>
      <c r="B8" s="79" t="s">
        <v>31</v>
      </c>
      <c r="C8" s="79" t="s">
        <v>32</v>
      </c>
    </row>
    <row r="9" spans="1:3" ht="18.75">
      <c r="A9" s="81"/>
      <c r="B9" s="82"/>
      <c r="C9" s="82"/>
    </row>
    <row r="10" spans="1:3" ht="18.75">
      <c r="A10" s="81"/>
      <c r="B10" s="82"/>
      <c r="C10" s="82"/>
    </row>
    <row r="11" spans="1:3" ht="18.75">
      <c r="A11" s="81"/>
      <c r="B11" s="82"/>
      <c r="C11" s="82"/>
    </row>
    <row r="12" spans="1:3" ht="18.75">
      <c r="A12" s="81"/>
      <c r="B12" s="82"/>
      <c r="C12" s="82"/>
    </row>
    <row r="13" spans="1:3" ht="18.75">
      <c r="A13" s="84"/>
      <c r="B13" s="85"/>
      <c r="C13" s="85"/>
    </row>
    <row r="14" spans="1:3" ht="18.75">
      <c r="A14" s="84"/>
      <c r="B14" s="85"/>
      <c r="C14" s="85"/>
    </row>
    <row r="15" spans="1:3" ht="18.75">
      <c r="A15" s="84"/>
      <c r="B15" s="85"/>
      <c r="C15" s="85"/>
    </row>
    <row r="16" spans="1:3" ht="18.75">
      <c r="A16" s="84"/>
      <c r="B16" s="85"/>
      <c r="C16" s="85"/>
    </row>
    <row r="17" spans="1:3" ht="18.75">
      <c r="A17" s="84"/>
      <c r="B17" s="85"/>
      <c r="C17" s="85"/>
    </row>
    <row r="18" spans="1:3" ht="18.75">
      <c r="A18" s="84"/>
      <c r="B18" s="85"/>
      <c r="C18" s="85"/>
    </row>
    <row r="19" spans="1:3" ht="18.75">
      <c r="A19" s="83"/>
      <c r="B19" s="86"/>
      <c r="C19" s="86"/>
    </row>
    <row r="20" spans="1:3" ht="18.75">
      <c r="A20" s="87"/>
      <c r="B20" s="86"/>
      <c r="C20" s="86"/>
    </row>
    <row r="21" spans="1:3" s="76" customFormat="1" ht="15">
      <c r="A21" s="88" t="s">
        <v>28</v>
      </c>
      <c r="B21" s="210" t="str">
        <f>Рабочая!D17</f>
        <v>судья МК      Мельников А.Н.</v>
      </c>
      <c r="C21" s="209"/>
    </row>
    <row r="22" spans="1:3" s="76" customFormat="1" ht="15">
      <c r="A22" s="89"/>
      <c r="B22" s="44"/>
      <c r="C22" s="90"/>
    </row>
    <row r="23" spans="1:3" s="76" customFormat="1" ht="15">
      <c r="A23" s="91" t="s">
        <v>29</v>
      </c>
      <c r="B23" s="210" t="str">
        <f>Рабочая!D19</f>
        <v>судья МК         Сейтаблаев А.В.</v>
      </c>
      <c r="C23" s="209"/>
    </row>
  </sheetData>
  <sheetProtection/>
  <mergeCells count="3">
    <mergeCell ref="B6:C6"/>
    <mergeCell ref="A1:C1"/>
    <mergeCell ref="A2:C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2010-05-19T11:06:27Z</dcterms:modified>
  <cp:category/>
  <cp:version/>
  <cp:contentType/>
  <cp:contentStatus/>
</cp:coreProperties>
</file>