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<sst xmlns="http://schemas.openxmlformats.org/spreadsheetml/2006/main" count="204" uniqueCount="103">
  <si>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</si>
  <si>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</si>
  <si>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</si>
  <si>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</si>
  <si>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</si>
  <si>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</si>
  <si>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</si>
  <si>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</si>
  <si>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</si>
  <si>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</si>
  <si>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</si>
  <si>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</si>
  <si>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</si>
  <si>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</si>
  <si>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</si>
  <si>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</si>
  <si>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</si>
  <si>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</si>
  <si>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</si>
  <si>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</si>
  <si>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</si>
  <si>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</si>
  <si>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</si>
  <si>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</si>
  <si>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</si>
  <si>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</si>
  <si>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</si>
  <si>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</si>
  <si>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</si>
  <si>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</si>
  <si>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ШУМКИН Алексей Александрович</t>
  </si>
  <si>
    <t>1987, КМС</t>
  </si>
  <si>
    <t>ПФО, Мордовия, Саранск</t>
  </si>
  <si>
    <t>Ганюшкин А.А.</t>
  </si>
  <si>
    <t>ГАНЮШКИН Александр Алексеевич</t>
  </si>
  <si>
    <t>1971, МС</t>
  </si>
  <si>
    <t>Макаров С.В.</t>
  </si>
  <si>
    <t>ГАВРИЛОВ Алексей Игоревич</t>
  </si>
  <si>
    <t>31.05.1990, КМС</t>
  </si>
  <si>
    <t>ПФО, Саратовская, Д</t>
  </si>
  <si>
    <t>Нилогов В.В.</t>
  </si>
  <si>
    <t>ФАЙЗРАХМАНОВ Илья Рамилевич</t>
  </si>
  <si>
    <t>19.01.1994, КМС</t>
  </si>
  <si>
    <t>ПФО, Пермский, Краснокамск</t>
  </si>
  <si>
    <t>Фадеев А.Н.</t>
  </si>
  <si>
    <t>ГАЙНУТДИНОВ Артем Александрович</t>
  </si>
  <si>
    <t>14.05.1989, КМС</t>
  </si>
  <si>
    <t>ПФО, Татарстан, Казань, Д</t>
  </si>
  <si>
    <t>Фатахов И.И., Сабиров Р.Т.</t>
  </si>
  <si>
    <t>АБИЕВ Адам Аминович</t>
  </si>
  <si>
    <t>21.11.1986, КМС</t>
  </si>
  <si>
    <t>ЮФО, Адыгея</t>
  </si>
  <si>
    <t>Хапай А., Меретуков С.</t>
  </si>
  <si>
    <t>БОГОМОЛОВ Михаил Петрович</t>
  </si>
  <si>
    <t>09.08.1978, МС</t>
  </si>
  <si>
    <t>ПФО, Ульяновская, Димитровград</t>
  </si>
  <si>
    <t>Хафиятов Р.Х.</t>
  </si>
  <si>
    <t>ГРИГОРЯН Арам Арайикович</t>
  </si>
  <si>
    <t>1990, МС</t>
  </si>
  <si>
    <t>ЦФО, Тульская, Тула, Д</t>
  </si>
  <si>
    <t>КАЗАНЦЕВ Александр Павлович</t>
  </si>
  <si>
    <t>20.08.1982, КМС</t>
  </si>
  <si>
    <t>ПФО, Кировская, В.Поляны</t>
  </si>
  <si>
    <t>Панагушин Ю.А.</t>
  </si>
  <si>
    <t>ЛЕБЕДЕВ Евгений Владимирович</t>
  </si>
  <si>
    <t>13.12.1978, МС</t>
  </si>
  <si>
    <t>ЦФО, Московская, Видное, ПР</t>
  </si>
  <si>
    <t>Степанов Ю.Б.</t>
  </si>
  <si>
    <t>ГРЕБЕНКИН Денис Владимирович</t>
  </si>
  <si>
    <t>15.02.1989, КМС</t>
  </si>
  <si>
    <t>ПФО, Нижегородская, Выкса, Пр</t>
  </si>
  <si>
    <t>Гордеев М.А., Ерушов В.И.</t>
  </si>
  <si>
    <t>РАФИКОВ Артур Раисович</t>
  </si>
  <si>
    <t>26.03.1992, КМС</t>
  </si>
  <si>
    <t xml:space="preserve">ПФО, Татарстан, Казань </t>
  </si>
  <si>
    <t>Гарипова З.Р.</t>
  </si>
  <si>
    <t>МОДЗГВРИШВИЛИ Нурзари Елдариевич</t>
  </si>
  <si>
    <t>04.11.1981, МСМК</t>
  </si>
  <si>
    <t>ПФО, Пермский, Пермь</t>
  </si>
  <si>
    <t>000700</t>
  </si>
  <si>
    <t>Забалуев А.И.</t>
  </si>
  <si>
    <t>В.к.  100  кг.</t>
  </si>
  <si>
    <t>подгруппа В</t>
  </si>
  <si>
    <t>подгруппа А</t>
  </si>
  <si>
    <t>св</t>
  </si>
  <si>
    <t>0,00</t>
  </si>
  <si>
    <t>Х</t>
  </si>
  <si>
    <t>2,10</t>
  </si>
  <si>
    <t>снят врачем</t>
  </si>
  <si>
    <t>1,10</t>
  </si>
  <si>
    <t>1,40</t>
  </si>
  <si>
    <t>2,5</t>
  </si>
  <si>
    <t>2,01</t>
  </si>
  <si>
    <t>2,26</t>
  </si>
  <si>
    <t>1,20</t>
  </si>
  <si>
    <t>ПФ</t>
  </si>
  <si>
    <t>Ф</t>
  </si>
  <si>
    <t>А2</t>
  </si>
  <si>
    <t>4,00</t>
  </si>
  <si>
    <t>А1</t>
  </si>
  <si>
    <t>2,30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</si>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</sst>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center" vertical="center" textRotation="90" wrapText="1"/>
    </xf>
    <xf numFmtId="0" fontId="23" fillId="34" borderId="3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9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8" sqref="A1:AB3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4.8515625" style="0" customWidth="1"/>
    <col min="4" max="4" width="8.7109375" style="0" customWidth="1"/>
    <col min="5" max="5" width="9.8515625" style="0" customWidth="1"/>
    <col min="6" max="23" width="2.57421875" style="0" customWidth="1"/>
    <col min="24" max="24" width="2.28125" style="0" customWidth="1"/>
    <col min="25" max="25" width="2.14062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4.75" customHeight="1" thickBot="1">
      <c r="A2" s="11"/>
      <c r="B2" s="91" t="s">
        <v>25</v>
      </c>
      <c r="C2" s="92"/>
      <c r="D2" s="92"/>
      <c r="E2" s="92"/>
      <c r="F2" s="92"/>
      <c r="G2" s="92"/>
      <c r="H2" s="92"/>
      <c r="I2" s="92"/>
      <c r="J2" s="92"/>
      <c r="K2" s="78" t="str">
        <f>HYPERLINK('[1]реквизиты'!$A$2)</f>
        <v>ХХI Всероссийский турнир по самбо, посвященный памяти МСМК Накипа Мадьярова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30" ht="20.25" customHeight="1" thickBot="1">
      <c r="A3" s="12"/>
      <c r="B3" s="72" t="str">
        <f>HYPERLINK('[1]реквизиты'!$A$3)</f>
        <v>1-3 апреля 2011 г.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69" t="str">
        <f>HYPERLINK('пр.взв'!D4)</f>
        <v>В.к.  100  кг.</v>
      </c>
      <c r="Y3" s="70"/>
      <c r="Z3" s="70"/>
      <c r="AA3" s="70"/>
      <c r="AB3" s="71"/>
      <c r="AC3" s="8"/>
      <c r="AD3" s="8"/>
    </row>
    <row r="4" spans="1:34" ht="14.25" customHeight="1" thickBot="1">
      <c r="A4" s="107"/>
      <c r="B4" s="103" t="s">
        <v>4</v>
      </c>
      <c r="C4" s="105" t="s">
        <v>1</v>
      </c>
      <c r="D4" s="93" t="s">
        <v>2</v>
      </c>
      <c r="E4" s="95" t="s">
        <v>26</v>
      </c>
      <c r="F4" s="114" t="s">
        <v>5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17"/>
      <c r="Z4" s="81" t="s">
        <v>6</v>
      </c>
      <c r="AA4" s="83" t="s">
        <v>29</v>
      </c>
      <c r="AB4" s="118" t="s">
        <v>21</v>
      </c>
      <c r="AC4" s="8"/>
      <c r="AD4" s="8"/>
      <c r="AH4" s="13"/>
    </row>
    <row r="5" spans="1:33" ht="15" customHeight="1" thickBot="1">
      <c r="A5" s="107"/>
      <c r="B5" s="104"/>
      <c r="C5" s="106"/>
      <c r="D5" s="94"/>
      <c r="E5" s="96"/>
      <c r="F5" s="110">
        <v>1</v>
      </c>
      <c r="G5" s="109"/>
      <c r="H5" s="110">
        <v>2</v>
      </c>
      <c r="I5" s="111"/>
      <c r="J5" s="108">
        <v>3</v>
      </c>
      <c r="K5" s="109"/>
      <c r="L5" s="110">
        <v>4</v>
      </c>
      <c r="M5" s="111"/>
      <c r="N5" s="108" t="s">
        <v>95</v>
      </c>
      <c r="O5" s="109"/>
      <c r="P5" s="110" t="s">
        <v>96</v>
      </c>
      <c r="Q5" s="111"/>
      <c r="R5" s="108">
        <v>7</v>
      </c>
      <c r="S5" s="109"/>
      <c r="T5" s="110">
        <v>8</v>
      </c>
      <c r="U5" s="111"/>
      <c r="V5" s="110">
        <v>9</v>
      </c>
      <c r="W5" s="111"/>
      <c r="X5" s="110">
        <v>10</v>
      </c>
      <c r="Y5" s="111"/>
      <c r="Z5" s="82"/>
      <c r="AA5" s="84"/>
      <c r="AB5" s="119"/>
      <c r="AC5" s="24"/>
      <c r="AD5" s="24"/>
      <c r="AE5" s="15"/>
      <c r="AF5" s="15"/>
      <c r="AG5" s="2"/>
    </row>
    <row r="6" spans="1:33" ht="15" customHeight="1">
      <c r="A6" s="9"/>
      <c r="B6" s="133" t="s">
        <v>83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5"/>
      <c r="AC6" s="24"/>
      <c r="AD6" s="24"/>
      <c r="AE6" s="15"/>
      <c r="AF6" s="15"/>
      <c r="AG6" s="2"/>
    </row>
    <row r="7" spans="1:34" ht="12.75" customHeight="1">
      <c r="A7" s="52"/>
      <c r="B7" s="126">
        <v>1</v>
      </c>
      <c r="C7" s="128" t="str">
        <f>VLOOKUP(B7,'пр.взв'!B7:E30,2,FALSE)</f>
        <v>РАФИКОВ Артур Раисович</v>
      </c>
      <c r="D7" s="112" t="str">
        <f>VLOOKUP(B7,'пр.взв'!B7:F32,3,FALSE)</f>
        <v>26.03.1992, КМС</v>
      </c>
      <c r="E7" s="112" t="str">
        <f>VLOOKUP(B7,'пр.взв'!B7:G32,4,FALSE)</f>
        <v>ПФО, Татарстан, Казань </v>
      </c>
      <c r="F7" s="97">
        <v>2</v>
      </c>
      <c r="G7" s="43">
        <v>4</v>
      </c>
      <c r="H7" s="98" t="s">
        <v>86</v>
      </c>
      <c r="I7" s="43"/>
      <c r="J7" s="98" t="s">
        <v>86</v>
      </c>
      <c r="K7" s="43"/>
      <c r="L7" s="98" t="s">
        <v>86</v>
      </c>
      <c r="M7" s="43"/>
      <c r="N7" s="98" t="s">
        <v>86</v>
      </c>
      <c r="O7" s="43"/>
      <c r="P7" s="98" t="s">
        <v>86</v>
      </c>
      <c r="Q7" s="43"/>
      <c r="R7" s="98" t="s">
        <v>86</v>
      </c>
      <c r="S7" s="43"/>
      <c r="T7" s="98" t="s">
        <v>86</v>
      </c>
      <c r="U7" s="43"/>
      <c r="V7" s="98" t="s">
        <v>86</v>
      </c>
      <c r="W7" s="43"/>
      <c r="X7" s="98" t="s">
        <v>86</v>
      </c>
      <c r="Y7" s="43"/>
      <c r="Z7" s="89">
        <v>1</v>
      </c>
      <c r="AA7" s="87">
        <f>SUM(G7+I7+K7+M7+O7+Q7+S7+U7+W7+Y7)</f>
        <v>4</v>
      </c>
      <c r="AB7" s="87">
        <v>13</v>
      </c>
      <c r="AC7" s="22"/>
      <c r="AD7" s="22"/>
      <c r="AE7" s="22"/>
      <c r="AF7" s="22"/>
      <c r="AG7" s="22"/>
      <c r="AH7" s="22"/>
    </row>
    <row r="8" spans="1:34" ht="12.75" customHeight="1" thickBot="1">
      <c r="A8" s="53"/>
      <c r="B8" s="127"/>
      <c r="C8" s="129"/>
      <c r="D8" s="113"/>
      <c r="E8" s="113"/>
      <c r="F8" s="77"/>
      <c r="G8" s="58" t="s">
        <v>85</v>
      </c>
      <c r="H8" s="98"/>
      <c r="I8" s="10"/>
      <c r="J8" s="98"/>
      <c r="K8" s="10"/>
      <c r="L8" s="98"/>
      <c r="M8" s="10"/>
      <c r="N8" s="98"/>
      <c r="O8" s="10"/>
      <c r="P8" s="98"/>
      <c r="Q8" s="10"/>
      <c r="R8" s="98"/>
      <c r="S8" s="10"/>
      <c r="T8" s="98"/>
      <c r="U8" s="10"/>
      <c r="V8" s="98"/>
      <c r="W8" s="10"/>
      <c r="X8" s="98"/>
      <c r="Y8" s="10"/>
      <c r="Z8" s="86"/>
      <c r="AA8" s="88"/>
      <c r="AB8" s="88"/>
      <c r="AC8" s="22"/>
      <c r="AD8" s="22"/>
      <c r="AE8" s="22"/>
      <c r="AF8" s="22"/>
      <c r="AG8" s="22"/>
      <c r="AH8" s="22"/>
    </row>
    <row r="9" spans="1:34" ht="12.75" customHeight="1" thickTop="1">
      <c r="A9" s="120"/>
      <c r="B9" s="122">
        <v>2</v>
      </c>
      <c r="C9" s="124" t="str">
        <f>VLOOKUP(B9,'пр.взв'!B9:E32,2,FALSE)</f>
        <v>ГАНЮШКИН Александр Алексеевич</v>
      </c>
      <c r="D9" s="101" t="str">
        <f>VLOOKUP(B9,'пр.взв'!B9:F32,3,FALSE)</f>
        <v>1971, МС</v>
      </c>
      <c r="E9" s="101" t="str">
        <f>VLOOKUP(B9,'пр.взв'!B9:G32,4,FALSE)</f>
        <v>ПФО, Мордовия, Саранск</v>
      </c>
      <c r="F9" s="76">
        <v>1</v>
      </c>
      <c r="G9" s="56">
        <v>0</v>
      </c>
      <c r="H9" s="64">
        <v>3</v>
      </c>
      <c r="I9" s="60" t="s">
        <v>91</v>
      </c>
      <c r="J9" s="64">
        <v>5</v>
      </c>
      <c r="K9" s="56">
        <v>4</v>
      </c>
      <c r="L9" s="64" t="s">
        <v>86</v>
      </c>
      <c r="M9" s="56"/>
      <c r="N9" s="64" t="s">
        <v>86</v>
      </c>
      <c r="O9" s="56"/>
      <c r="P9" s="64" t="s">
        <v>86</v>
      </c>
      <c r="Q9" s="56"/>
      <c r="R9" s="64" t="s">
        <v>86</v>
      </c>
      <c r="S9" s="56"/>
      <c r="T9" s="64" t="s">
        <v>86</v>
      </c>
      <c r="U9" s="57"/>
      <c r="V9" s="64" t="s">
        <v>86</v>
      </c>
      <c r="W9" s="57"/>
      <c r="X9" s="64" t="s">
        <v>86</v>
      </c>
      <c r="Y9" s="57"/>
      <c r="Z9" s="85">
        <v>3</v>
      </c>
      <c r="AA9" s="90">
        <f>SUM(G9+I9+K9+M9+O9+Q9+S9+U9+W9+Y9)</f>
        <v>6.5</v>
      </c>
      <c r="AB9" s="90">
        <v>5</v>
      </c>
      <c r="AC9" s="22"/>
      <c r="AD9" s="22"/>
      <c r="AE9" s="22"/>
      <c r="AF9" s="22"/>
      <c r="AG9" s="22"/>
      <c r="AH9" s="22"/>
    </row>
    <row r="10" spans="1:34" ht="12.75" customHeight="1" thickBot="1">
      <c r="A10" s="121"/>
      <c r="B10" s="123"/>
      <c r="C10" s="125"/>
      <c r="D10" s="102"/>
      <c r="E10" s="102"/>
      <c r="F10" s="77"/>
      <c r="G10" s="59" t="s">
        <v>85</v>
      </c>
      <c r="H10" s="66"/>
      <c r="I10" s="54"/>
      <c r="J10" s="66"/>
      <c r="K10" s="59" t="s">
        <v>93</v>
      </c>
      <c r="L10" s="66"/>
      <c r="M10" s="54"/>
      <c r="N10" s="66"/>
      <c r="O10" s="54"/>
      <c r="P10" s="66"/>
      <c r="Q10" s="54"/>
      <c r="R10" s="66"/>
      <c r="S10" s="54"/>
      <c r="T10" s="66"/>
      <c r="U10" s="55"/>
      <c r="V10" s="66"/>
      <c r="W10" s="55"/>
      <c r="X10" s="66"/>
      <c r="Y10" s="55"/>
      <c r="Z10" s="86"/>
      <c r="AA10" s="88"/>
      <c r="AB10" s="88"/>
      <c r="AC10" s="22"/>
      <c r="AD10" s="22"/>
      <c r="AE10" s="22"/>
      <c r="AF10" s="22"/>
      <c r="AG10" s="22"/>
      <c r="AH10" s="22"/>
    </row>
    <row r="11" spans="1:34" ht="12.75" customHeight="1" thickTop="1">
      <c r="A11" s="9"/>
      <c r="B11" s="126">
        <v>3</v>
      </c>
      <c r="C11" s="124" t="str">
        <f>VLOOKUP(B11,'пр.взв'!B11:E32,2,FALSE)</f>
        <v>ГРЕБЕНКИН Денис Владимирович</v>
      </c>
      <c r="D11" s="74" t="str">
        <f>VLOOKUP(B11,'пр.взв'!B11:F32,3,FALSE)</f>
        <v>15.02.1989, КМС</v>
      </c>
      <c r="E11" s="74" t="str">
        <f>VLOOKUP(B11,'пр.взв'!B11:G32,4,FALSE)</f>
        <v>ПФО, Нижегородская, Выкса, Пр</v>
      </c>
      <c r="F11" s="76">
        <v>4</v>
      </c>
      <c r="G11" s="56">
        <v>0</v>
      </c>
      <c r="H11" s="64">
        <v>2</v>
      </c>
      <c r="I11" s="56">
        <v>3</v>
      </c>
      <c r="J11" s="64">
        <v>7</v>
      </c>
      <c r="K11" s="56">
        <v>4</v>
      </c>
      <c r="L11" s="64" t="s">
        <v>86</v>
      </c>
      <c r="M11" s="56"/>
      <c r="N11" s="64" t="s">
        <v>86</v>
      </c>
      <c r="O11" s="56"/>
      <c r="P11" s="64" t="s">
        <v>86</v>
      </c>
      <c r="Q11" s="56"/>
      <c r="R11" s="64" t="s">
        <v>86</v>
      </c>
      <c r="S11" s="56"/>
      <c r="T11" s="64" t="s">
        <v>86</v>
      </c>
      <c r="U11" s="57"/>
      <c r="V11" s="64" t="s">
        <v>86</v>
      </c>
      <c r="W11" s="57"/>
      <c r="X11" s="64" t="s">
        <v>86</v>
      </c>
      <c r="Y11" s="57"/>
      <c r="Z11" s="85">
        <v>3</v>
      </c>
      <c r="AA11" s="90">
        <f>SUM(G11+I11+K11+M11+O11+Q11+S11+U11+W11+Y11)</f>
        <v>7</v>
      </c>
      <c r="AB11" s="90">
        <v>6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9"/>
      <c r="B12" s="127"/>
      <c r="C12" s="125"/>
      <c r="D12" s="75"/>
      <c r="E12" s="75"/>
      <c r="F12" s="77"/>
      <c r="G12" s="59" t="s">
        <v>87</v>
      </c>
      <c r="H12" s="66"/>
      <c r="I12" s="54"/>
      <c r="J12" s="66"/>
      <c r="K12" s="59" t="s">
        <v>94</v>
      </c>
      <c r="L12" s="66"/>
      <c r="M12" s="54"/>
      <c r="N12" s="66"/>
      <c r="O12" s="54"/>
      <c r="P12" s="66"/>
      <c r="Q12" s="54"/>
      <c r="R12" s="66"/>
      <c r="S12" s="54"/>
      <c r="T12" s="66"/>
      <c r="U12" s="55"/>
      <c r="V12" s="66"/>
      <c r="W12" s="55"/>
      <c r="X12" s="66"/>
      <c r="Y12" s="55"/>
      <c r="Z12" s="86"/>
      <c r="AA12" s="88"/>
      <c r="AB12" s="88"/>
      <c r="AC12" s="22"/>
      <c r="AD12" s="22"/>
      <c r="AE12" s="22"/>
      <c r="AF12" s="22"/>
      <c r="AG12" s="22"/>
      <c r="AH12" s="22"/>
    </row>
    <row r="13" spans="1:34" ht="12.75" customHeight="1" thickTop="1">
      <c r="A13" s="9"/>
      <c r="B13" s="122">
        <v>4</v>
      </c>
      <c r="C13" s="124" t="str">
        <f>VLOOKUP(B13,'пр.взв'!B13:E32,2,FALSE)</f>
        <v>ГРИГОРЯН Арам Арайикович</v>
      </c>
      <c r="D13" s="74" t="str">
        <f>VLOOKUP(B13,'пр.взв'!B13:F32,3,FALSE)</f>
        <v>1990, МС</v>
      </c>
      <c r="E13" s="101" t="str">
        <f>VLOOKUP(B13,'пр.взв'!B13:G32,4,FALSE)</f>
        <v>ЦФО, Тульская, Тула, Д</v>
      </c>
      <c r="F13" s="76">
        <v>3</v>
      </c>
      <c r="G13" s="56">
        <v>4</v>
      </c>
      <c r="H13" s="64" t="s">
        <v>88</v>
      </c>
      <c r="I13" s="65"/>
      <c r="J13" s="65"/>
      <c r="K13" s="65"/>
      <c r="L13" s="65"/>
      <c r="M13" s="56"/>
      <c r="N13" s="64" t="s">
        <v>86</v>
      </c>
      <c r="O13" s="56"/>
      <c r="P13" s="64" t="s">
        <v>86</v>
      </c>
      <c r="Q13" s="56"/>
      <c r="R13" s="64" t="s">
        <v>86</v>
      </c>
      <c r="S13" s="56"/>
      <c r="T13" s="64" t="s">
        <v>86</v>
      </c>
      <c r="U13" s="57"/>
      <c r="V13" s="64" t="s">
        <v>86</v>
      </c>
      <c r="W13" s="57"/>
      <c r="X13" s="64" t="s">
        <v>86</v>
      </c>
      <c r="Y13" s="57"/>
      <c r="Z13" s="85">
        <v>1</v>
      </c>
      <c r="AA13" s="90">
        <f>SUM(G13+I13+K13+M13+O13+Q13+S13+U13+W13+Y13)</f>
        <v>4</v>
      </c>
      <c r="AB13" s="90">
        <v>11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9"/>
      <c r="B14" s="123"/>
      <c r="C14" s="125"/>
      <c r="D14" s="75"/>
      <c r="E14" s="102"/>
      <c r="F14" s="77"/>
      <c r="G14" s="59" t="s">
        <v>87</v>
      </c>
      <c r="H14" s="66"/>
      <c r="I14" s="67"/>
      <c r="J14" s="67"/>
      <c r="K14" s="67"/>
      <c r="L14" s="67"/>
      <c r="M14" s="54"/>
      <c r="N14" s="66"/>
      <c r="O14" s="54"/>
      <c r="P14" s="66"/>
      <c r="Q14" s="54"/>
      <c r="R14" s="66"/>
      <c r="S14" s="54"/>
      <c r="T14" s="66"/>
      <c r="U14" s="55"/>
      <c r="V14" s="66"/>
      <c r="W14" s="55"/>
      <c r="X14" s="66"/>
      <c r="Y14" s="55"/>
      <c r="Z14" s="86"/>
      <c r="AA14" s="88"/>
      <c r="AB14" s="88"/>
      <c r="AC14" s="22"/>
      <c r="AD14" s="22"/>
      <c r="AE14" s="22"/>
      <c r="AF14" s="22"/>
      <c r="AG14" s="22"/>
      <c r="AH14" s="22"/>
    </row>
    <row r="15" spans="1:34" ht="12.75" customHeight="1" thickTop="1">
      <c r="A15" s="9"/>
      <c r="B15" s="126">
        <v>5</v>
      </c>
      <c r="C15" s="124" t="str">
        <f>VLOOKUP(B15,'пр.взв'!B15:E32,2,FALSE)</f>
        <v>АБИЕВ Адам Аминович</v>
      </c>
      <c r="D15" s="74" t="str">
        <f>VLOOKUP(B15,'пр.взв'!B15:F32,3,FALSE)</f>
        <v>21.11.1986, КМС</v>
      </c>
      <c r="E15" s="74" t="str">
        <f>VLOOKUP(B15,'пр.взв'!B15:G32,4,FALSE)</f>
        <v>ЮФО, Адыгея</v>
      </c>
      <c r="F15" s="76">
        <v>6</v>
      </c>
      <c r="G15" s="56">
        <v>0</v>
      </c>
      <c r="H15" s="64">
        <v>7</v>
      </c>
      <c r="I15" s="56">
        <v>4</v>
      </c>
      <c r="J15" s="64">
        <v>2</v>
      </c>
      <c r="K15" s="56">
        <v>0</v>
      </c>
      <c r="L15" s="64"/>
      <c r="M15" s="56"/>
      <c r="N15" s="64">
        <v>12</v>
      </c>
      <c r="O15" s="56">
        <v>1</v>
      </c>
      <c r="P15" s="64">
        <v>7</v>
      </c>
      <c r="Q15" s="56">
        <v>0</v>
      </c>
      <c r="R15" s="64"/>
      <c r="S15" s="56"/>
      <c r="T15" s="64"/>
      <c r="U15" s="57"/>
      <c r="V15" s="64"/>
      <c r="W15" s="57"/>
      <c r="X15" s="64"/>
      <c r="Y15" s="57"/>
      <c r="Z15" s="85" t="s">
        <v>97</v>
      </c>
      <c r="AA15" s="99">
        <f>SUM(G15+I15+K15+M15+O15+Q15+S15+U15+W15+Y15)</f>
        <v>5</v>
      </c>
      <c r="AB15" s="90">
        <v>1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9"/>
      <c r="B16" s="127"/>
      <c r="C16" s="125"/>
      <c r="D16" s="75"/>
      <c r="E16" s="75"/>
      <c r="F16" s="77"/>
      <c r="G16" s="59" t="s">
        <v>89</v>
      </c>
      <c r="H16" s="66"/>
      <c r="I16" s="59" t="s">
        <v>92</v>
      </c>
      <c r="J16" s="66"/>
      <c r="K16" s="59" t="s">
        <v>93</v>
      </c>
      <c r="L16" s="66"/>
      <c r="M16" s="54"/>
      <c r="N16" s="66"/>
      <c r="O16" s="54"/>
      <c r="P16" s="66"/>
      <c r="Q16" s="59" t="s">
        <v>85</v>
      </c>
      <c r="R16" s="66"/>
      <c r="S16" s="54"/>
      <c r="T16" s="66"/>
      <c r="U16" s="55"/>
      <c r="V16" s="66"/>
      <c r="W16" s="55"/>
      <c r="X16" s="66"/>
      <c r="Y16" s="55"/>
      <c r="Z16" s="86"/>
      <c r="AA16" s="100"/>
      <c r="AB16" s="88"/>
      <c r="AC16" s="22"/>
      <c r="AD16" s="22"/>
      <c r="AE16" s="22"/>
      <c r="AF16" s="22"/>
      <c r="AG16" s="22"/>
      <c r="AH16" s="22"/>
    </row>
    <row r="17" spans="1:34" ht="12.75" customHeight="1" thickTop="1">
      <c r="A17" s="9"/>
      <c r="B17" s="122">
        <v>6</v>
      </c>
      <c r="C17" s="124" t="str">
        <f>VLOOKUP(B17,'пр.взв'!B17:E32,2,FALSE)</f>
        <v>ГАВРИЛОВ Алексей Игоревич</v>
      </c>
      <c r="D17" s="74" t="str">
        <f>VLOOKUP(B17,'пр.взв'!B17:F32,3,FALSE)</f>
        <v>31.05.1990, КМС</v>
      </c>
      <c r="E17" s="101" t="str">
        <f>VLOOKUP(B17,'пр.взв'!B17:G32,4,FALSE)</f>
        <v>ПФО, Саратовская, Д</v>
      </c>
      <c r="F17" s="76">
        <v>5</v>
      </c>
      <c r="G17" s="56">
        <v>4</v>
      </c>
      <c r="H17" s="64" t="s">
        <v>88</v>
      </c>
      <c r="I17" s="65"/>
      <c r="J17" s="65"/>
      <c r="K17" s="65"/>
      <c r="L17" s="65"/>
      <c r="M17" s="56"/>
      <c r="N17" s="64" t="s">
        <v>86</v>
      </c>
      <c r="O17" s="56"/>
      <c r="P17" s="64" t="s">
        <v>86</v>
      </c>
      <c r="Q17" s="56"/>
      <c r="R17" s="64" t="s">
        <v>86</v>
      </c>
      <c r="S17" s="56"/>
      <c r="T17" s="64" t="s">
        <v>86</v>
      </c>
      <c r="U17" s="57"/>
      <c r="V17" s="64" t="s">
        <v>86</v>
      </c>
      <c r="W17" s="57"/>
      <c r="X17" s="64" t="s">
        <v>86</v>
      </c>
      <c r="Y17" s="57"/>
      <c r="Z17" s="85">
        <v>1</v>
      </c>
      <c r="AA17" s="90">
        <f>SUM(G17+I17+K17+M17+O17+Q17+S17+U17+W17+Y17)</f>
        <v>4</v>
      </c>
      <c r="AB17" s="90">
        <v>12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9"/>
      <c r="B18" s="123"/>
      <c r="C18" s="125"/>
      <c r="D18" s="75"/>
      <c r="E18" s="102"/>
      <c r="F18" s="77"/>
      <c r="G18" s="59" t="s">
        <v>89</v>
      </c>
      <c r="H18" s="66"/>
      <c r="I18" s="67"/>
      <c r="J18" s="67"/>
      <c r="K18" s="67"/>
      <c r="L18" s="67"/>
      <c r="M18" s="54"/>
      <c r="N18" s="66"/>
      <c r="O18" s="54"/>
      <c r="P18" s="66"/>
      <c r="Q18" s="54"/>
      <c r="R18" s="66"/>
      <c r="S18" s="54"/>
      <c r="T18" s="66"/>
      <c r="U18" s="55"/>
      <c r="V18" s="66"/>
      <c r="W18" s="55"/>
      <c r="X18" s="66"/>
      <c r="Y18" s="55"/>
      <c r="Z18" s="86"/>
      <c r="AA18" s="88"/>
      <c r="AB18" s="88"/>
      <c r="AC18" s="22"/>
      <c r="AD18" s="22"/>
      <c r="AE18" s="22"/>
      <c r="AF18" s="22"/>
      <c r="AG18" s="22"/>
      <c r="AH18" s="22"/>
    </row>
    <row r="19" spans="1:34" ht="12.75" customHeight="1" thickTop="1">
      <c r="A19" s="9"/>
      <c r="B19" s="122">
        <v>7</v>
      </c>
      <c r="C19" s="124" t="str">
        <f>VLOOKUP(B19,'пр.взв'!B19:E32,2,FALSE)</f>
        <v>МОДЗГВРИШВИЛИ Нурзари Елдариевич</v>
      </c>
      <c r="D19" s="74" t="str">
        <f>VLOOKUP(B19,'пр.взв'!B19:F32,3,FALSE)</f>
        <v>04.11.1981, МСМК</v>
      </c>
      <c r="E19" s="74" t="str">
        <f>VLOOKUP(B19,'пр.взв'!B19:G32,4,FALSE)</f>
        <v>ПФО, Пермский, Пермь</v>
      </c>
      <c r="F19" s="76" t="s">
        <v>84</v>
      </c>
      <c r="G19" s="56"/>
      <c r="H19" s="64">
        <v>5</v>
      </c>
      <c r="I19" s="56">
        <v>0</v>
      </c>
      <c r="J19" s="64">
        <v>3</v>
      </c>
      <c r="K19" s="56">
        <v>0</v>
      </c>
      <c r="L19" s="64"/>
      <c r="M19" s="56"/>
      <c r="N19" s="64">
        <v>9</v>
      </c>
      <c r="O19" s="56">
        <v>0</v>
      </c>
      <c r="P19" s="64">
        <v>5</v>
      </c>
      <c r="Q19" s="56">
        <v>4</v>
      </c>
      <c r="R19" s="64"/>
      <c r="S19" s="56"/>
      <c r="T19" s="64"/>
      <c r="U19" s="57"/>
      <c r="V19" s="64"/>
      <c r="W19" s="57"/>
      <c r="X19" s="64"/>
      <c r="Y19" s="57"/>
      <c r="Z19" s="85" t="s">
        <v>99</v>
      </c>
      <c r="AA19" s="99">
        <f>SUM(G19+I19+K19+M19+O19+Q19+S19+U19+W19+Y19)</f>
        <v>4</v>
      </c>
      <c r="AB19" s="90">
        <v>2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9"/>
      <c r="B20" s="123"/>
      <c r="C20" s="125"/>
      <c r="D20" s="75"/>
      <c r="E20" s="75"/>
      <c r="F20" s="77"/>
      <c r="G20" s="54"/>
      <c r="H20" s="66"/>
      <c r="I20" s="59" t="s">
        <v>92</v>
      </c>
      <c r="J20" s="66"/>
      <c r="K20" s="59" t="s">
        <v>94</v>
      </c>
      <c r="L20" s="66"/>
      <c r="M20" s="54"/>
      <c r="N20" s="66"/>
      <c r="O20" s="59" t="s">
        <v>98</v>
      </c>
      <c r="P20" s="66"/>
      <c r="Q20" s="59" t="s">
        <v>85</v>
      </c>
      <c r="R20" s="66"/>
      <c r="S20" s="54"/>
      <c r="T20" s="66"/>
      <c r="U20" s="55"/>
      <c r="V20" s="66"/>
      <c r="W20" s="55"/>
      <c r="X20" s="66"/>
      <c r="Y20" s="55"/>
      <c r="Z20" s="86"/>
      <c r="AA20" s="100"/>
      <c r="AB20" s="88"/>
      <c r="AC20" s="22"/>
      <c r="AD20" s="22"/>
      <c r="AE20" s="22"/>
      <c r="AF20" s="22"/>
      <c r="AG20" s="22"/>
      <c r="AH20" s="22"/>
    </row>
    <row r="21" spans="1:34" ht="12.75" customHeight="1" thickBot="1" thickTop="1">
      <c r="A21" s="9"/>
      <c r="B21" s="130" t="s">
        <v>82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122">
        <v>8</v>
      </c>
      <c r="C22" s="124" t="str">
        <f>VLOOKUP(B22,'пр.взв'!B21:E32,2,FALSE)</f>
        <v>БОГОМОЛОВ Михаил Петрович</v>
      </c>
      <c r="D22" s="74" t="str">
        <f>VLOOKUP(B22,'пр.взв'!B21:F34,3,FALSE)</f>
        <v>09.08.1978, МС</v>
      </c>
      <c r="E22" s="101" t="str">
        <f>VLOOKUP(B22,'пр.взв'!B21:G34,4,FALSE)</f>
        <v>ПФО, Ульяновская, Димитровград</v>
      </c>
      <c r="F22" s="76">
        <v>9</v>
      </c>
      <c r="G22" s="56">
        <v>3</v>
      </c>
      <c r="H22" s="64">
        <v>10</v>
      </c>
      <c r="I22" s="56">
        <v>3</v>
      </c>
      <c r="J22" s="64" t="s">
        <v>86</v>
      </c>
      <c r="K22" s="56"/>
      <c r="L22" s="64" t="s">
        <v>86</v>
      </c>
      <c r="M22" s="56"/>
      <c r="N22" s="64" t="s">
        <v>86</v>
      </c>
      <c r="O22" s="56"/>
      <c r="P22" s="64" t="s">
        <v>86</v>
      </c>
      <c r="Q22" s="56"/>
      <c r="R22" s="64" t="s">
        <v>86</v>
      </c>
      <c r="S22" s="56"/>
      <c r="T22" s="64" t="s">
        <v>86</v>
      </c>
      <c r="U22" s="57"/>
      <c r="V22" s="64" t="s">
        <v>86</v>
      </c>
      <c r="W22" s="57"/>
      <c r="X22" s="64" t="s">
        <v>86</v>
      </c>
      <c r="Y22" s="57"/>
      <c r="Z22" s="85">
        <v>2</v>
      </c>
      <c r="AA22" s="90">
        <f>SUM(G22+I22+K22+M22+O22+Q22+S22+U22+W22+Y22)</f>
        <v>6</v>
      </c>
      <c r="AB22" s="90">
        <v>9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123"/>
      <c r="C23" s="125"/>
      <c r="D23" s="75"/>
      <c r="E23" s="102"/>
      <c r="F23" s="77"/>
      <c r="G23" s="54"/>
      <c r="H23" s="66"/>
      <c r="I23" s="54"/>
      <c r="J23" s="66"/>
      <c r="K23" s="54"/>
      <c r="L23" s="66"/>
      <c r="M23" s="54"/>
      <c r="N23" s="66"/>
      <c r="O23" s="54"/>
      <c r="P23" s="66"/>
      <c r="Q23" s="54"/>
      <c r="R23" s="66"/>
      <c r="S23" s="54"/>
      <c r="T23" s="66"/>
      <c r="U23" s="55"/>
      <c r="V23" s="66"/>
      <c r="W23" s="55"/>
      <c r="X23" s="66"/>
      <c r="Y23" s="55"/>
      <c r="Z23" s="86"/>
      <c r="AA23" s="88"/>
      <c r="AB23" s="88"/>
      <c r="AC23" s="22"/>
      <c r="AD23" s="22"/>
      <c r="AE23" s="22"/>
      <c r="AF23" s="22"/>
      <c r="AG23" s="22"/>
      <c r="AH23" s="22"/>
    </row>
    <row r="24" spans="1:34" ht="12.75" customHeight="1" thickTop="1">
      <c r="A24" s="9"/>
      <c r="B24" s="122">
        <v>9</v>
      </c>
      <c r="C24" s="124" t="str">
        <f>VLOOKUP(B24,'пр.взв'!B23:E32,2,FALSE)</f>
        <v>ГАЙНУТДИНОВ Артем Александрович</v>
      </c>
      <c r="D24" s="74" t="str">
        <f>VLOOKUP(B24,'пр.взв'!B23:F36,3,FALSE)</f>
        <v>14.05.1989, КМС</v>
      </c>
      <c r="E24" s="74" t="str">
        <f>VLOOKUP(B24,'пр.взв'!B23:G36,4,FALSE)</f>
        <v>ПФО, Татарстан, Казань, Д</v>
      </c>
      <c r="F24" s="76">
        <v>8</v>
      </c>
      <c r="G24" s="56">
        <v>1</v>
      </c>
      <c r="H24" s="64">
        <v>11</v>
      </c>
      <c r="I24" s="56">
        <v>1</v>
      </c>
      <c r="J24" s="64">
        <v>10</v>
      </c>
      <c r="K24" s="56">
        <v>0</v>
      </c>
      <c r="L24" s="64">
        <v>12</v>
      </c>
      <c r="M24" s="56">
        <v>3</v>
      </c>
      <c r="N24" s="64">
        <v>7</v>
      </c>
      <c r="O24" s="56">
        <v>4</v>
      </c>
      <c r="P24" s="64"/>
      <c r="Q24" s="56"/>
      <c r="R24" s="64"/>
      <c r="S24" s="56"/>
      <c r="T24" s="64"/>
      <c r="U24" s="57"/>
      <c r="V24" s="64"/>
      <c r="W24" s="57"/>
      <c r="X24" s="64"/>
      <c r="Y24" s="57"/>
      <c r="Z24" s="85" t="s">
        <v>101</v>
      </c>
      <c r="AA24" s="99">
        <f>SUM(G24+I24+K24+M24+O24+Q24+S24+U24+W24+Y24)</f>
        <v>9</v>
      </c>
      <c r="AB24" s="90">
        <v>3</v>
      </c>
      <c r="AC24" s="22"/>
      <c r="AD24" s="22"/>
      <c r="AE24" s="22"/>
      <c r="AF24" s="22"/>
      <c r="AG24" s="22"/>
      <c r="AH24" s="22"/>
    </row>
    <row r="25" spans="1:34" ht="12.75" customHeight="1" thickBot="1">
      <c r="A25" s="9"/>
      <c r="B25" s="123"/>
      <c r="C25" s="125"/>
      <c r="D25" s="75"/>
      <c r="E25" s="75"/>
      <c r="F25" s="77"/>
      <c r="G25" s="54"/>
      <c r="H25" s="66"/>
      <c r="I25" s="54"/>
      <c r="J25" s="66"/>
      <c r="K25" s="59" t="s">
        <v>100</v>
      </c>
      <c r="L25" s="66"/>
      <c r="M25" s="54"/>
      <c r="N25" s="66"/>
      <c r="O25" s="59" t="s">
        <v>98</v>
      </c>
      <c r="P25" s="66"/>
      <c r="Q25" s="54"/>
      <c r="R25" s="66"/>
      <c r="S25" s="54"/>
      <c r="T25" s="66"/>
      <c r="U25" s="55"/>
      <c r="V25" s="66"/>
      <c r="W25" s="55"/>
      <c r="X25" s="66"/>
      <c r="Y25" s="55"/>
      <c r="Z25" s="86"/>
      <c r="AA25" s="100"/>
      <c r="AB25" s="88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122">
        <v>10</v>
      </c>
      <c r="C26" s="124" t="str">
        <f>VLOOKUP(B26,'пр.взв'!B25:E32,2,FALSE)</f>
        <v>ФАЙЗРАХМАНОВ Илья Рамилевич</v>
      </c>
      <c r="D26" s="74" t="str">
        <f>VLOOKUP(B26,'пр.взв'!B25:F38,3,FALSE)</f>
        <v>19.01.1994, КМС</v>
      </c>
      <c r="E26" s="101" t="str">
        <f>VLOOKUP(B26,'пр.взв'!B25:G38,4,FALSE)</f>
        <v>ПФО, Пермский, Краснокамск</v>
      </c>
      <c r="F26" s="76">
        <v>11</v>
      </c>
      <c r="G26" s="56">
        <v>3</v>
      </c>
      <c r="H26" s="64">
        <v>8</v>
      </c>
      <c r="I26" s="60" t="s">
        <v>91</v>
      </c>
      <c r="J26" s="64">
        <v>9</v>
      </c>
      <c r="K26" s="56">
        <v>4</v>
      </c>
      <c r="L26" s="64" t="s">
        <v>86</v>
      </c>
      <c r="M26" s="56"/>
      <c r="N26" s="64" t="s">
        <v>86</v>
      </c>
      <c r="O26" s="56"/>
      <c r="P26" s="64" t="s">
        <v>86</v>
      </c>
      <c r="Q26" s="56"/>
      <c r="R26" s="64" t="s">
        <v>86</v>
      </c>
      <c r="S26" s="56"/>
      <c r="T26" s="64" t="s">
        <v>86</v>
      </c>
      <c r="U26" s="57"/>
      <c r="V26" s="64" t="s">
        <v>86</v>
      </c>
      <c r="W26" s="57"/>
      <c r="X26" s="64" t="s">
        <v>86</v>
      </c>
      <c r="Y26" s="57"/>
      <c r="Z26" s="85">
        <v>3</v>
      </c>
      <c r="AA26" s="90">
        <f>SUM(G26+I26+K26+M26+O26+Q26+S26+U26+W26+Y26)</f>
        <v>9.5</v>
      </c>
      <c r="AB26" s="90">
        <v>8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123"/>
      <c r="C27" s="125"/>
      <c r="D27" s="75"/>
      <c r="E27" s="102"/>
      <c r="F27" s="77"/>
      <c r="G27" s="54"/>
      <c r="H27" s="66"/>
      <c r="I27" s="54"/>
      <c r="J27" s="66"/>
      <c r="K27" s="59" t="s">
        <v>100</v>
      </c>
      <c r="L27" s="66"/>
      <c r="M27" s="54"/>
      <c r="N27" s="66"/>
      <c r="O27" s="54"/>
      <c r="P27" s="66"/>
      <c r="Q27" s="54"/>
      <c r="R27" s="66"/>
      <c r="S27" s="54"/>
      <c r="T27" s="66"/>
      <c r="U27" s="55"/>
      <c r="V27" s="66"/>
      <c r="W27" s="55"/>
      <c r="X27" s="66"/>
      <c r="Y27" s="55"/>
      <c r="Z27" s="86"/>
      <c r="AA27" s="88"/>
      <c r="AB27" s="88"/>
      <c r="AC27" s="22"/>
      <c r="AD27" s="22"/>
      <c r="AE27" s="22"/>
      <c r="AF27" s="22"/>
      <c r="AG27" s="22"/>
      <c r="AH27" s="22"/>
    </row>
    <row r="28" spans="1:34" ht="12.75" customHeight="1" thickTop="1">
      <c r="A28" s="9"/>
      <c r="B28" s="122">
        <v>11</v>
      </c>
      <c r="C28" s="124" t="str">
        <f>VLOOKUP(B28,'пр.взв'!B27:E32,2,FALSE)</f>
        <v>ШУМКИН Алексей Александрович</v>
      </c>
      <c r="D28" s="74" t="str">
        <f>VLOOKUP(B28,'пр.взв'!B27:F40,3,FALSE)</f>
        <v>1987, КМС</v>
      </c>
      <c r="E28" s="74" t="str">
        <f>VLOOKUP(B28,'пр.взв'!B27:G40,4,FALSE)</f>
        <v>ПФО, Мордовия, Саранск</v>
      </c>
      <c r="F28" s="76">
        <v>10</v>
      </c>
      <c r="G28" s="56">
        <v>1</v>
      </c>
      <c r="H28" s="64">
        <v>9</v>
      </c>
      <c r="I28" s="56">
        <v>3</v>
      </c>
      <c r="J28" s="64">
        <v>12</v>
      </c>
      <c r="K28" s="56">
        <v>3</v>
      </c>
      <c r="L28" s="64" t="s">
        <v>86</v>
      </c>
      <c r="M28" s="56"/>
      <c r="N28" s="64" t="s">
        <v>86</v>
      </c>
      <c r="O28" s="56"/>
      <c r="P28" s="64" t="s">
        <v>86</v>
      </c>
      <c r="Q28" s="56"/>
      <c r="R28" s="64" t="s">
        <v>86</v>
      </c>
      <c r="S28" s="56"/>
      <c r="T28" s="64" t="s">
        <v>86</v>
      </c>
      <c r="U28" s="57"/>
      <c r="V28" s="64" t="s">
        <v>86</v>
      </c>
      <c r="W28" s="57"/>
      <c r="X28" s="64" t="s">
        <v>86</v>
      </c>
      <c r="Y28" s="57"/>
      <c r="Z28" s="85">
        <v>3</v>
      </c>
      <c r="AA28" s="90">
        <f>SUM(G28+I28+K28+M28+O28+Q28+S28+U28+W28+Y28)</f>
        <v>7</v>
      </c>
      <c r="AB28" s="90">
        <v>7</v>
      </c>
      <c r="AC28" s="22"/>
      <c r="AD28" s="22"/>
      <c r="AE28" s="22"/>
      <c r="AF28" s="22"/>
      <c r="AG28" s="22"/>
      <c r="AH28" s="22"/>
    </row>
    <row r="29" spans="1:34" ht="12.75" customHeight="1" thickBot="1">
      <c r="A29" s="9"/>
      <c r="B29" s="123"/>
      <c r="C29" s="125"/>
      <c r="D29" s="75"/>
      <c r="E29" s="75"/>
      <c r="F29" s="77"/>
      <c r="G29" s="54"/>
      <c r="H29" s="66"/>
      <c r="I29" s="54"/>
      <c r="J29" s="66"/>
      <c r="K29" s="54"/>
      <c r="L29" s="66"/>
      <c r="M29" s="54"/>
      <c r="N29" s="66"/>
      <c r="O29" s="54"/>
      <c r="P29" s="66"/>
      <c r="Q29" s="54"/>
      <c r="R29" s="66"/>
      <c r="S29" s="54"/>
      <c r="T29" s="66"/>
      <c r="U29" s="55"/>
      <c r="V29" s="66"/>
      <c r="W29" s="55"/>
      <c r="X29" s="66"/>
      <c r="Y29" s="55"/>
      <c r="Z29" s="86"/>
      <c r="AA29" s="88"/>
      <c r="AB29" s="88"/>
      <c r="AC29" s="22"/>
      <c r="AD29" s="22"/>
      <c r="AE29" s="22"/>
      <c r="AF29" s="22"/>
      <c r="AG29" s="22"/>
      <c r="AH29" s="22"/>
    </row>
    <row r="30" spans="1:34" ht="12.75" customHeight="1" thickTop="1">
      <c r="A30" s="9"/>
      <c r="B30" s="122">
        <v>12</v>
      </c>
      <c r="C30" s="124" t="str">
        <f>VLOOKUP(B30,'пр.взв'!B29:E32,2,FALSE)</f>
        <v>ЛЕБЕДЕВ Евгений Владимирович</v>
      </c>
      <c r="D30" s="74" t="str">
        <f>VLOOKUP(B30,'пр.взв'!B29:F42,3,FALSE)</f>
        <v>13.12.1978, МС</v>
      </c>
      <c r="E30" s="101" t="str">
        <f>VLOOKUP(B30,'пр.взв'!B29:G42,4,FALSE)</f>
        <v>ЦФО, Московская, Видное, ПР</v>
      </c>
      <c r="F30" s="76">
        <v>13</v>
      </c>
      <c r="G30" s="56">
        <v>0</v>
      </c>
      <c r="H30" s="64" t="s">
        <v>84</v>
      </c>
      <c r="I30" s="56"/>
      <c r="J30" s="64">
        <v>11</v>
      </c>
      <c r="K30" s="56">
        <v>1</v>
      </c>
      <c r="L30" s="64">
        <v>9</v>
      </c>
      <c r="M30" s="56">
        <v>1</v>
      </c>
      <c r="N30" s="64">
        <v>5</v>
      </c>
      <c r="O30" s="56">
        <v>3</v>
      </c>
      <c r="P30" s="64"/>
      <c r="Q30" s="56"/>
      <c r="R30" s="64"/>
      <c r="S30" s="56"/>
      <c r="T30" s="64"/>
      <c r="U30" s="57"/>
      <c r="V30" s="64"/>
      <c r="W30" s="57"/>
      <c r="X30" s="64"/>
      <c r="Y30" s="57"/>
      <c r="Z30" s="85" t="s">
        <v>102</v>
      </c>
      <c r="AA30" s="99">
        <f>SUM(G30+I30+K30+M30+O30+Q30+S30+U30+W30+Y30)</f>
        <v>5</v>
      </c>
      <c r="AB30" s="90">
        <v>3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9"/>
      <c r="B31" s="123"/>
      <c r="C31" s="125"/>
      <c r="D31" s="75"/>
      <c r="E31" s="102"/>
      <c r="F31" s="77"/>
      <c r="G31" s="59" t="s">
        <v>90</v>
      </c>
      <c r="H31" s="66"/>
      <c r="I31" s="54"/>
      <c r="J31" s="66"/>
      <c r="K31" s="54"/>
      <c r="L31" s="66"/>
      <c r="M31" s="54"/>
      <c r="N31" s="66"/>
      <c r="O31" s="54"/>
      <c r="P31" s="66"/>
      <c r="Q31" s="54"/>
      <c r="R31" s="66"/>
      <c r="S31" s="54"/>
      <c r="T31" s="66"/>
      <c r="U31" s="55"/>
      <c r="V31" s="66"/>
      <c r="W31" s="55"/>
      <c r="X31" s="66"/>
      <c r="Y31" s="55"/>
      <c r="Z31" s="86"/>
      <c r="AA31" s="100"/>
      <c r="AB31" s="88"/>
      <c r="AC31" s="22"/>
      <c r="AD31" s="22"/>
      <c r="AE31" s="22"/>
      <c r="AF31" s="22"/>
      <c r="AG31" s="22"/>
      <c r="AH31" s="22"/>
    </row>
    <row r="32" spans="1:34" ht="12.75" customHeight="1" thickTop="1">
      <c r="A32" s="1"/>
      <c r="B32" s="122">
        <v>13</v>
      </c>
      <c r="C32" s="124" t="str">
        <f>VLOOKUP(B32,'пр.взв'!B31:E32,2,FALSE)</f>
        <v>КАЗАНЦЕВ Александр Павлович</v>
      </c>
      <c r="D32" s="74" t="str">
        <f>VLOOKUP(B32,'пр.взв'!B31:F44,3,FALSE)</f>
        <v>20.08.1982, КМС</v>
      </c>
      <c r="E32" s="74" t="str">
        <f>VLOOKUP(B32,'пр.взв'!B31:G44,4,FALSE)</f>
        <v>ПФО, Кировская, В.Поляны</v>
      </c>
      <c r="F32" s="76">
        <v>12</v>
      </c>
      <c r="G32" s="56">
        <v>4</v>
      </c>
      <c r="H32" s="64" t="s">
        <v>88</v>
      </c>
      <c r="I32" s="65"/>
      <c r="J32" s="65"/>
      <c r="K32" s="65"/>
      <c r="L32" s="65"/>
      <c r="M32" s="56"/>
      <c r="N32" s="64" t="s">
        <v>86</v>
      </c>
      <c r="O32" s="56"/>
      <c r="P32" s="64" t="s">
        <v>86</v>
      </c>
      <c r="Q32" s="56"/>
      <c r="R32" s="64" t="s">
        <v>86</v>
      </c>
      <c r="S32" s="56"/>
      <c r="T32" s="64" t="s">
        <v>86</v>
      </c>
      <c r="U32" s="57"/>
      <c r="V32" s="64" t="s">
        <v>86</v>
      </c>
      <c r="W32" s="57"/>
      <c r="X32" s="64" t="s">
        <v>86</v>
      </c>
      <c r="Y32" s="57"/>
      <c r="Z32" s="85">
        <v>1</v>
      </c>
      <c r="AA32" s="90">
        <f>SUM(G32+I32+K32+M32+O32+Q32+S32+U32+W32+Y32)</f>
        <v>4</v>
      </c>
      <c r="AB32" s="90">
        <v>10</v>
      </c>
      <c r="AC32" s="22"/>
      <c r="AD32" s="22"/>
      <c r="AE32" s="22"/>
      <c r="AF32" s="22"/>
      <c r="AG32" s="22"/>
      <c r="AH32" s="22"/>
    </row>
    <row r="33" spans="1:34" ht="12.75" customHeight="1" thickBot="1">
      <c r="A33" s="1"/>
      <c r="B33" s="123"/>
      <c r="C33" s="125"/>
      <c r="D33" s="75"/>
      <c r="E33" s="75"/>
      <c r="F33" s="77"/>
      <c r="G33" s="59" t="s">
        <v>90</v>
      </c>
      <c r="H33" s="66"/>
      <c r="I33" s="67"/>
      <c r="J33" s="67"/>
      <c r="K33" s="67"/>
      <c r="L33" s="67"/>
      <c r="M33" s="54"/>
      <c r="N33" s="66"/>
      <c r="O33" s="54"/>
      <c r="P33" s="66"/>
      <c r="Q33" s="54"/>
      <c r="R33" s="66"/>
      <c r="S33" s="54"/>
      <c r="T33" s="66"/>
      <c r="U33" s="55"/>
      <c r="V33" s="66"/>
      <c r="W33" s="55"/>
      <c r="X33" s="66"/>
      <c r="Y33" s="55"/>
      <c r="Z33" s="86"/>
      <c r="AA33" s="88"/>
      <c r="AB33" s="88"/>
      <c r="AC33" s="22"/>
      <c r="AD33" s="22"/>
      <c r="AE33" s="22"/>
      <c r="AF33" s="22"/>
      <c r="AG33" s="22"/>
      <c r="AH33" s="22"/>
    </row>
    <row r="34" spans="2:34" ht="10.5" customHeight="1" thickTop="1">
      <c r="B34" s="50"/>
      <c r="C34" s="16"/>
      <c r="D34" s="17"/>
      <c r="E34" s="17"/>
      <c r="F34" s="18"/>
      <c r="G34" s="14"/>
      <c r="H34" s="18"/>
      <c r="I34" s="14"/>
      <c r="J34" s="18"/>
      <c r="K34" s="14"/>
      <c r="L34" s="18"/>
      <c r="M34" s="14"/>
      <c r="N34" s="18"/>
      <c r="O34" s="14"/>
      <c r="P34" s="18"/>
      <c r="Q34" s="14"/>
      <c r="R34" s="18"/>
      <c r="S34" s="14"/>
      <c r="T34" s="18"/>
      <c r="U34" s="14"/>
      <c r="V34" s="18"/>
      <c r="W34" s="14"/>
      <c r="X34" s="18"/>
      <c r="Y34" s="14"/>
      <c r="Z34" s="51"/>
      <c r="AA34" s="51"/>
      <c r="AB34" s="51"/>
      <c r="AC34" s="22"/>
      <c r="AD34" s="22"/>
      <c r="AE34" s="22"/>
      <c r="AF34" s="22"/>
      <c r="AG34" s="22"/>
      <c r="AH34" s="22"/>
    </row>
    <row r="35" spans="2:34" ht="10.5" customHeight="1">
      <c r="B35" s="50"/>
      <c r="C35" s="16"/>
      <c r="D35" s="17"/>
      <c r="E35" s="17"/>
      <c r="F35" s="18"/>
      <c r="G35" s="14"/>
      <c r="H35" s="18"/>
      <c r="I35" s="14"/>
      <c r="J35" s="18"/>
      <c r="K35" s="14"/>
      <c r="L35" s="18"/>
      <c r="M35" s="14"/>
      <c r="N35" s="18"/>
      <c r="O35" s="14"/>
      <c r="P35" s="18"/>
      <c r="Q35" s="14"/>
      <c r="R35" s="18"/>
      <c r="S35" s="14"/>
      <c r="T35" s="18"/>
      <c r="U35" s="14"/>
      <c r="V35" s="18"/>
      <c r="W35" s="14"/>
      <c r="X35" s="18"/>
      <c r="Y35" s="14"/>
      <c r="Z35" s="51"/>
      <c r="AA35" s="51"/>
      <c r="AB35" s="51"/>
      <c r="AC35" s="22"/>
      <c r="AD35" s="22"/>
      <c r="AE35" s="22"/>
      <c r="AF35" s="22"/>
      <c r="AG35" s="22"/>
      <c r="AH35" s="22"/>
    </row>
    <row r="36" spans="2:28" ht="19.5" customHeight="1">
      <c r="B36" s="28" t="str">
        <f>HYPERLINK('[1]реквизиты'!$A$6)</f>
        <v>Гл. судья, судья МК</v>
      </c>
      <c r="C36" s="32"/>
      <c r="D36" s="32"/>
      <c r="E36" s="33"/>
      <c r="F36" s="34"/>
      <c r="N36" s="35" t="str">
        <f>HYPERLINK('[1]реквизиты'!$G$6)</f>
        <v>Мухаметшин Р.Г.</v>
      </c>
      <c r="O36" s="33"/>
      <c r="P36" s="33"/>
      <c r="Q36" s="33"/>
      <c r="R36" s="39"/>
      <c r="S36" s="36"/>
      <c r="T36" s="39"/>
      <c r="U36" s="36"/>
      <c r="V36" s="39"/>
      <c r="W36" s="37" t="str">
        <f>HYPERLINK('[1]реквизиты'!$G$7)</f>
        <v>г.Краснокамск</v>
      </c>
      <c r="X36" s="39"/>
      <c r="Y36" s="36"/>
      <c r="Z36" s="22"/>
      <c r="AA36" s="22"/>
      <c r="AB36" s="22"/>
    </row>
    <row r="37" spans="2:28" ht="41.25" customHeight="1">
      <c r="B37" s="40" t="str">
        <f>HYPERLINK('[1]реквизиты'!$A$8)</f>
        <v>Гл. секретарь, судья РК</v>
      </c>
      <c r="C37" s="32"/>
      <c r="D37" s="49"/>
      <c r="E37" s="41"/>
      <c r="F37" s="42"/>
      <c r="G37" s="7"/>
      <c r="H37" s="7"/>
      <c r="I37" s="7"/>
      <c r="J37" s="7"/>
      <c r="K37" s="7"/>
      <c r="L37" s="7"/>
      <c r="M37" s="7"/>
      <c r="N37" s="35" t="str">
        <f>HYPERLINK('[1]реквизиты'!$G$8)</f>
        <v>Пчелов С.Г.</v>
      </c>
      <c r="O37" s="33"/>
      <c r="P37" s="33"/>
      <c r="Q37" s="33"/>
      <c r="R37" s="39"/>
      <c r="S37" s="36"/>
      <c r="T37" s="39"/>
      <c r="U37" s="36"/>
      <c r="V37" s="39"/>
      <c r="W37" s="37" t="str">
        <f>HYPERLINK('[1]реквизиты'!$G$9)</f>
        <v>г.Чебоксары</v>
      </c>
      <c r="X37" s="39"/>
      <c r="Y37" s="36"/>
      <c r="Z37" s="22"/>
      <c r="AA37" s="22"/>
      <c r="AB37" s="22"/>
    </row>
    <row r="38" spans="2:28" ht="10.5" customHeight="1">
      <c r="B38" s="6"/>
      <c r="C38" s="6"/>
      <c r="D38" s="29"/>
      <c r="E38" s="3"/>
      <c r="F38" s="30"/>
      <c r="G38" s="11"/>
      <c r="K38" s="14"/>
      <c r="L38" s="21"/>
      <c r="M38" s="14"/>
      <c r="N38" s="21"/>
      <c r="O38" s="14"/>
      <c r="P38" s="21"/>
      <c r="Q38" s="14"/>
      <c r="R38" s="21"/>
      <c r="S38" s="14"/>
      <c r="T38" s="21"/>
      <c r="U38" s="14"/>
      <c r="V38" s="21"/>
      <c r="W38" s="14"/>
      <c r="X38" s="21"/>
      <c r="Y38" s="14"/>
      <c r="Z38" s="22"/>
      <c r="AA38" s="22"/>
      <c r="AB38" s="22"/>
    </row>
    <row r="39" spans="14:28" ht="10.5" customHeight="1">
      <c r="N39" s="21"/>
      <c r="O39" s="18"/>
      <c r="P39" s="21"/>
      <c r="Q39" s="18"/>
      <c r="R39" s="21"/>
      <c r="S39" s="18"/>
      <c r="T39" s="21"/>
      <c r="U39" s="18"/>
      <c r="V39" s="21"/>
      <c r="W39" s="18"/>
      <c r="X39" s="21"/>
      <c r="Y39" s="18"/>
      <c r="Z39" s="22"/>
      <c r="AA39" s="22"/>
      <c r="AB39" s="22"/>
    </row>
    <row r="40" spans="2:28" ht="10.5" customHeight="1">
      <c r="B40" s="31"/>
      <c r="C40" s="31"/>
      <c r="D40" s="31"/>
      <c r="E40" s="11"/>
      <c r="F40" s="11"/>
      <c r="H40" s="11"/>
      <c r="K40" s="14"/>
      <c r="L40" s="21"/>
      <c r="M40" s="14"/>
      <c r="N40" s="21"/>
      <c r="O40" s="14"/>
      <c r="P40" s="21"/>
      <c r="Q40" s="14"/>
      <c r="R40" s="21"/>
      <c r="S40" s="14"/>
      <c r="T40" s="21"/>
      <c r="U40" s="14"/>
      <c r="V40" s="21"/>
      <c r="W40" s="14"/>
      <c r="X40" s="21"/>
      <c r="Y40" s="14"/>
      <c r="Z40" s="22"/>
      <c r="AA40" s="22"/>
      <c r="AB40" s="22"/>
    </row>
    <row r="41" spans="2:28" ht="10.5" customHeight="1">
      <c r="B41" s="20"/>
      <c r="C41" s="19"/>
      <c r="D41" s="19"/>
      <c r="E41" s="19"/>
      <c r="F41" s="21"/>
      <c r="G41" s="18"/>
      <c r="H41" s="21"/>
      <c r="I41" s="18"/>
      <c r="J41" s="21"/>
      <c r="K41" s="18"/>
      <c r="L41" s="21"/>
      <c r="M41" s="18"/>
      <c r="N41" s="21"/>
      <c r="O41" s="18"/>
      <c r="P41" s="21"/>
      <c r="Q41" s="18"/>
      <c r="R41" s="21"/>
      <c r="S41" s="18"/>
      <c r="T41" s="21"/>
      <c r="U41" s="18"/>
      <c r="V41" s="21"/>
      <c r="W41" s="18"/>
      <c r="X41" s="21"/>
      <c r="Y41" s="18"/>
      <c r="Z41" s="22"/>
      <c r="AA41" s="22"/>
      <c r="AB41" s="22"/>
    </row>
    <row r="42" spans="2:28" ht="10.5" customHeight="1">
      <c r="B42" s="23"/>
      <c r="C42" s="19"/>
      <c r="D42" s="19"/>
      <c r="E42" s="19"/>
      <c r="F42" s="21"/>
      <c r="G42" s="14"/>
      <c r="H42" s="21"/>
      <c r="I42" s="14"/>
      <c r="J42" s="21"/>
      <c r="K42" s="14"/>
      <c r="L42" s="21"/>
      <c r="M42" s="14"/>
      <c r="N42" s="21"/>
      <c r="O42" s="14"/>
      <c r="P42" s="21"/>
      <c r="Q42" s="14"/>
      <c r="R42" s="21"/>
      <c r="S42" s="14"/>
      <c r="T42" s="21"/>
      <c r="U42" s="14"/>
      <c r="V42" s="21"/>
      <c r="W42" s="14"/>
      <c r="X42" s="21"/>
      <c r="Y42" s="14"/>
      <c r="Z42" s="22"/>
      <c r="AA42" s="22"/>
      <c r="AB42" s="22"/>
    </row>
    <row r="43" spans="2:28" ht="10.5" customHeight="1">
      <c r="B43" s="20"/>
      <c r="C43" s="19"/>
      <c r="D43" s="19"/>
      <c r="E43" s="19"/>
      <c r="F43" s="21"/>
      <c r="G43" s="18"/>
      <c r="H43" s="21"/>
      <c r="I43" s="18"/>
      <c r="J43" s="21"/>
      <c r="K43" s="18"/>
      <c r="L43" s="21"/>
      <c r="M43" s="18"/>
      <c r="N43" s="21"/>
      <c r="O43" s="18"/>
      <c r="P43" s="21"/>
      <c r="Q43" s="18"/>
      <c r="R43" s="21"/>
      <c r="S43" s="18"/>
      <c r="T43" s="21"/>
      <c r="U43" s="18"/>
      <c r="V43" s="21"/>
      <c r="W43" s="18"/>
      <c r="X43" s="21"/>
      <c r="Y43" s="18"/>
      <c r="Z43" s="22"/>
      <c r="AA43" s="22"/>
      <c r="AB43" s="22"/>
    </row>
    <row r="44" spans="2:28" ht="10.5" customHeight="1">
      <c r="B44" s="23"/>
      <c r="C44" s="19"/>
      <c r="D44" s="19"/>
      <c r="E44" s="19"/>
      <c r="F44" s="21"/>
      <c r="G44" s="14"/>
      <c r="H44" s="21"/>
      <c r="I44" s="14"/>
      <c r="J44" s="21"/>
      <c r="K44" s="14"/>
      <c r="L44" s="21"/>
      <c r="M44" s="14"/>
      <c r="N44" s="21"/>
      <c r="O44" s="14"/>
      <c r="P44" s="21"/>
      <c r="Q44" s="14"/>
      <c r="R44" s="21"/>
      <c r="S44" s="14"/>
      <c r="T44" s="21"/>
      <c r="U44" s="14"/>
      <c r="V44" s="21"/>
      <c r="W44" s="14"/>
      <c r="X44" s="21"/>
      <c r="Y44" s="14"/>
      <c r="Z44" s="22"/>
      <c r="AA44" s="22"/>
      <c r="AB44" s="22"/>
    </row>
    <row r="45" spans="2:28" ht="10.5" customHeight="1">
      <c r="B45" s="20"/>
      <c r="C45" s="19"/>
      <c r="D45" s="19"/>
      <c r="E45" s="19"/>
      <c r="F45" s="21"/>
      <c r="G45" s="18"/>
      <c r="H45" s="21"/>
      <c r="I45" s="18"/>
      <c r="J45" s="21"/>
      <c r="K45" s="18"/>
      <c r="L45" s="21"/>
      <c r="M45" s="18"/>
      <c r="N45" s="21"/>
      <c r="O45" s="18"/>
      <c r="P45" s="21"/>
      <c r="Q45" s="18"/>
      <c r="R45" s="21"/>
      <c r="S45" s="18"/>
      <c r="T45" s="21"/>
      <c r="U45" s="18"/>
      <c r="V45" s="21"/>
      <c r="W45" s="18"/>
      <c r="X45" s="21"/>
      <c r="Y45" s="18"/>
      <c r="Z45" s="22"/>
      <c r="AA45" s="22"/>
      <c r="AB45" s="22"/>
    </row>
    <row r="46" spans="2:28" ht="10.5" customHeight="1">
      <c r="B46" s="23"/>
      <c r="C46" s="19"/>
      <c r="D46" s="19"/>
      <c r="E46" s="19"/>
      <c r="F46" s="21"/>
      <c r="G46" s="14"/>
      <c r="H46" s="21"/>
      <c r="I46" s="14"/>
      <c r="J46" s="21"/>
      <c r="K46" s="14"/>
      <c r="L46" s="21"/>
      <c r="M46" s="14"/>
      <c r="N46" s="21"/>
      <c r="O46" s="14"/>
      <c r="P46" s="21"/>
      <c r="Q46" s="14"/>
      <c r="R46" s="21"/>
      <c r="S46" s="14"/>
      <c r="T46" s="21"/>
      <c r="U46" s="14"/>
      <c r="V46" s="21"/>
      <c r="W46" s="14"/>
      <c r="X46" s="21"/>
      <c r="Y46" s="14"/>
      <c r="Z46" s="22"/>
      <c r="AA46" s="22"/>
      <c r="AB46" s="22"/>
    </row>
    <row r="47" spans="2:28" ht="10.5" customHeight="1">
      <c r="B47" s="20"/>
      <c r="C47" s="19"/>
      <c r="D47" s="19"/>
      <c r="E47" s="19"/>
      <c r="F47" s="21"/>
      <c r="G47" s="18"/>
      <c r="H47" s="21"/>
      <c r="I47" s="18"/>
      <c r="J47" s="21"/>
      <c r="K47" s="18"/>
      <c r="L47" s="21"/>
      <c r="M47" s="18"/>
      <c r="N47" s="21"/>
      <c r="O47" s="18"/>
      <c r="P47" s="21"/>
      <c r="Q47" s="18"/>
      <c r="R47" s="21"/>
      <c r="S47" s="18"/>
      <c r="T47" s="21"/>
      <c r="U47" s="18"/>
      <c r="V47" s="21"/>
      <c r="W47" s="18"/>
      <c r="X47" s="21"/>
      <c r="Y47" s="18"/>
      <c r="Z47" s="22"/>
      <c r="AA47" s="22"/>
      <c r="AB47" s="22"/>
    </row>
    <row r="48" spans="2:28" ht="10.5" customHeight="1">
      <c r="B48" s="23"/>
      <c r="C48" s="19"/>
      <c r="D48" s="19"/>
      <c r="E48" s="19"/>
      <c r="F48" s="21"/>
      <c r="G48" s="14"/>
      <c r="H48" s="21"/>
      <c r="I48" s="14"/>
      <c r="J48" s="21"/>
      <c r="K48" s="14"/>
      <c r="L48" s="21"/>
      <c r="M48" s="14"/>
      <c r="N48" s="21"/>
      <c r="O48" s="14"/>
      <c r="P48" s="21"/>
      <c r="Q48" s="14"/>
      <c r="R48" s="21"/>
      <c r="S48" s="14"/>
      <c r="T48" s="21"/>
      <c r="U48" s="14"/>
      <c r="V48" s="21"/>
      <c r="W48" s="14"/>
      <c r="X48" s="21"/>
      <c r="Y48" s="14"/>
      <c r="Z48" s="22"/>
      <c r="AA48" s="22"/>
      <c r="AB48" s="22"/>
    </row>
    <row r="49" spans="2:28" ht="10.5" customHeight="1">
      <c r="B49" s="20"/>
      <c r="C49" s="19"/>
      <c r="D49" s="19"/>
      <c r="E49" s="19"/>
      <c r="F49" s="21"/>
      <c r="G49" s="18"/>
      <c r="H49" s="21"/>
      <c r="I49" s="18"/>
      <c r="J49" s="21"/>
      <c r="K49" s="18"/>
      <c r="L49" s="21"/>
      <c r="M49" s="18"/>
      <c r="N49" s="21"/>
      <c r="O49" s="18"/>
      <c r="P49" s="21"/>
      <c r="Q49" s="18"/>
      <c r="R49" s="21"/>
      <c r="S49" s="18"/>
      <c r="T49" s="21"/>
      <c r="U49" s="18"/>
      <c r="V49" s="21"/>
      <c r="W49" s="18"/>
      <c r="X49" s="21"/>
      <c r="Y49" s="18"/>
      <c r="Z49" s="22"/>
      <c r="AA49" s="22"/>
      <c r="AB49" s="22"/>
    </row>
    <row r="50" spans="2:28" ht="10.5" customHeight="1">
      <c r="B50" s="23"/>
      <c r="C50" s="19"/>
      <c r="D50" s="19"/>
      <c r="E50" s="19"/>
      <c r="F50" s="21"/>
      <c r="G50" s="14"/>
      <c r="H50" s="21"/>
      <c r="I50" s="14"/>
      <c r="J50" s="21"/>
      <c r="K50" s="14"/>
      <c r="L50" s="21"/>
      <c r="M50" s="14"/>
      <c r="N50" s="21"/>
      <c r="O50" s="14"/>
      <c r="P50" s="21"/>
      <c r="Q50" s="14"/>
      <c r="R50" s="21"/>
      <c r="S50" s="14"/>
      <c r="T50" s="21"/>
      <c r="U50" s="14"/>
      <c r="V50" s="21"/>
      <c r="W50" s="14"/>
      <c r="X50" s="21"/>
      <c r="Y50" s="14"/>
      <c r="Z50" s="22"/>
      <c r="AA50" s="22"/>
      <c r="AB50" s="22"/>
    </row>
    <row r="51" spans="2:28" ht="10.5" customHeight="1">
      <c r="B51" s="20"/>
      <c r="C51" s="19"/>
      <c r="D51" s="19"/>
      <c r="E51" s="19"/>
      <c r="F51" s="21"/>
      <c r="G51" s="18"/>
      <c r="H51" s="21"/>
      <c r="I51" s="18"/>
      <c r="J51" s="21"/>
      <c r="K51" s="18"/>
      <c r="L51" s="21"/>
      <c r="M51" s="18"/>
      <c r="N51" s="21"/>
      <c r="O51" s="18"/>
      <c r="P51" s="21"/>
      <c r="Q51" s="18"/>
      <c r="R51" s="21"/>
      <c r="S51" s="18"/>
      <c r="T51" s="21"/>
      <c r="U51" s="18"/>
      <c r="V51" s="21"/>
      <c r="W51" s="18"/>
      <c r="X51" s="21"/>
      <c r="Y51" s="18"/>
      <c r="Z51" s="22"/>
      <c r="AA51" s="22"/>
      <c r="AB51" s="22"/>
    </row>
    <row r="52" spans="2:28" ht="10.5" customHeight="1">
      <c r="B52" s="23"/>
      <c r="C52" s="19"/>
      <c r="D52" s="19"/>
      <c r="E52" s="19"/>
      <c r="F52" s="21"/>
      <c r="G52" s="14"/>
      <c r="H52" s="21"/>
      <c r="I52" s="14"/>
      <c r="J52" s="21"/>
      <c r="K52" s="14"/>
      <c r="L52" s="21"/>
      <c r="M52" s="14"/>
      <c r="N52" s="21"/>
      <c r="O52" s="14"/>
      <c r="P52" s="21"/>
      <c r="Q52" s="14"/>
      <c r="R52" s="21"/>
      <c r="S52" s="14"/>
      <c r="T52" s="21"/>
      <c r="U52" s="14"/>
      <c r="V52" s="21"/>
      <c r="W52" s="14"/>
      <c r="X52" s="21"/>
      <c r="Y52" s="14"/>
      <c r="Z52" s="22"/>
      <c r="AA52" s="22"/>
      <c r="AB52" s="22"/>
    </row>
    <row r="53" spans="2:28" ht="10.5" customHeight="1">
      <c r="B53" s="20"/>
      <c r="C53" s="19"/>
      <c r="D53" s="19"/>
      <c r="E53" s="19"/>
      <c r="F53" s="21"/>
      <c r="G53" s="18"/>
      <c r="H53" s="21"/>
      <c r="I53" s="18"/>
      <c r="J53" s="21"/>
      <c r="K53" s="18"/>
      <c r="L53" s="21"/>
      <c r="M53" s="18"/>
      <c r="N53" s="21"/>
      <c r="O53" s="18"/>
      <c r="P53" s="21"/>
      <c r="Q53" s="18"/>
      <c r="R53" s="21"/>
      <c r="S53" s="18"/>
      <c r="T53" s="21"/>
      <c r="U53" s="18"/>
      <c r="V53" s="21"/>
      <c r="W53" s="18"/>
      <c r="X53" s="21"/>
      <c r="Y53" s="18"/>
      <c r="Z53" s="22"/>
      <c r="AA53" s="22"/>
      <c r="AB53" s="22"/>
    </row>
    <row r="54" spans="2:28" ht="10.5" customHeight="1">
      <c r="B54" s="23"/>
      <c r="C54" s="19"/>
      <c r="D54" s="19"/>
      <c r="E54" s="19"/>
      <c r="F54" s="21"/>
      <c r="G54" s="14"/>
      <c r="H54" s="21"/>
      <c r="I54" s="14"/>
      <c r="J54" s="21"/>
      <c r="K54" s="14"/>
      <c r="L54" s="21"/>
      <c r="M54" s="14"/>
      <c r="N54" s="21"/>
      <c r="O54" s="14"/>
      <c r="P54" s="21"/>
      <c r="Q54" s="14"/>
      <c r="R54" s="21"/>
      <c r="S54" s="14"/>
      <c r="T54" s="21"/>
      <c r="U54" s="14"/>
      <c r="V54" s="21"/>
      <c r="W54" s="14"/>
      <c r="X54" s="21"/>
      <c r="Y54" s="14"/>
      <c r="Z54" s="22"/>
      <c r="AA54" s="22"/>
      <c r="AB54" s="22"/>
    </row>
    <row r="55" spans="2:28" ht="10.5" customHeight="1">
      <c r="B55" s="20"/>
      <c r="C55" s="19"/>
      <c r="D55" s="19"/>
      <c r="E55" s="19"/>
      <c r="F55" s="21"/>
      <c r="G55" s="18"/>
      <c r="H55" s="21"/>
      <c r="I55" s="18"/>
      <c r="J55" s="21"/>
      <c r="K55" s="18"/>
      <c r="L55" s="21"/>
      <c r="M55" s="18"/>
      <c r="N55" s="21"/>
      <c r="O55" s="18"/>
      <c r="P55" s="21"/>
      <c r="Q55" s="18"/>
      <c r="R55" s="21"/>
      <c r="S55" s="18"/>
      <c r="T55" s="21"/>
      <c r="U55" s="18"/>
      <c r="V55" s="21"/>
      <c r="W55" s="18"/>
      <c r="X55" s="21"/>
      <c r="Y55" s="18"/>
      <c r="Z55" s="22"/>
      <c r="AA55" s="22"/>
      <c r="AB55" s="22"/>
    </row>
    <row r="56" spans="2:28" ht="10.5" customHeight="1">
      <c r="B56" s="23"/>
      <c r="C56" s="19"/>
      <c r="D56" s="19"/>
      <c r="E56" s="19"/>
      <c r="F56" s="21"/>
      <c r="G56" s="14"/>
      <c r="H56" s="21"/>
      <c r="I56" s="14"/>
      <c r="J56" s="21"/>
      <c r="K56" s="14"/>
      <c r="L56" s="21"/>
      <c r="M56" s="14"/>
      <c r="N56" s="21"/>
      <c r="O56" s="14"/>
      <c r="P56" s="21"/>
      <c r="Q56" s="14"/>
      <c r="R56" s="21"/>
      <c r="S56" s="14"/>
      <c r="T56" s="21"/>
      <c r="U56" s="14"/>
      <c r="V56" s="21"/>
      <c r="W56" s="14"/>
      <c r="X56" s="21"/>
      <c r="Y56" s="14"/>
      <c r="Z56" s="22"/>
      <c r="AA56" s="22"/>
      <c r="AB56" s="22"/>
    </row>
    <row r="57" spans="2:28" ht="10.5" customHeight="1">
      <c r="B57" s="20"/>
      <c r="C57" s="19"/>
      <c r="D57" s="19"/>
      <c r="E57" s="19"/>
      <c r="F57" s="21"/>
      <c r="G57" s="18"/>
      <c r="H57" s="21"/>
      <c r="I57" s="18"/>
      <c r="J57" s="21"/>
      <c r="K57" s="18"/>
      <c r="L57" s="21"/>
      <c r="M57" s="18"/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0.5" customHeight="1">
      <c r="B58" s="23"/>
      <c r="C58" s="19"/>
      <c r="D58" s="19"/>
      <c r="E58" s="19"/>
      <c r="F58" s="21"/>
      <c r="G58" s="14"/>
      <c r="H58" s="21"/>
      <c r="I58" s="14"/>
      <c r="J58" s="21"/>
      <c r="K58" s="14"/>
      <c r="L58" s="21"/>
      <c r="M58" s="14"/>
      <c r="N58" s="21"/>
      <c r="O58" s="14"/>
      <c r="P58" s="21"/>
      <c r="Q58" s="14"/>
      <c r="R58" s="21"/>
      <c r="S58" s="14"/>
      <c r="T58" s="21"/>
      <c r="U58" s="14"/>
      <c r="V58" s="21"/>
      <c r="W58" s="14"/>
      <c r="X58" s="21"/>
      <c r="Y58" s="14"/>
      <c r="Z58" s="22"/>
      <c r="AA58" s="22"/>
      <c r="AB58" s="22"/>
    </row>
    <row r="59" spans="2:28" ht="10.5" customHeight="1">
      <c r="B59" s="20"/>
      <c r="C59" s="19"/>
      <c r="D59" s="19"/>
      <c r="E59" s="19"/>
      <c r="F59" s="21"/>
      <c r="G59" s="18"/>
      <c r="H59" s="21"/>
      <c r="I59" s="18"/>
      <c r="J59" s="21"/>
      <c r="K59" s="18"/>
      <c r="L59" s="21"/>
      <c r="M59" s="18"/>
      <c r="N59" s="21"/>
      <c r="O59" s="18"/>
      <c r="P59" s="21"/>
      <c r="Q59" s="18"/>
      <c r="R59" s="21"/>
      <c r="S59" s="18"/>
      <c r="T59" s="21"/>
      <c r="U59" s="18"/>
      <c r="V59" s="21"/>
      <c r="W59" s="18"/>
      <c r="X59" s="21"/>
      <c r="Y59" s="18"/>
      <c r="Z59" s="22"/>
      <c r="AA59" s="22"/>
      <c r="AB59" s="22"/>
    </row>
    <row r="60" spans="2:28" ht="10.5" customHeight="1">
      <c r="B60" s="23"/>
      <c r="C60" s="19"/>
      <c r="D60" s="19"/>
      <c r="E60" s="19"/>
      <c r="F60" s="21"/>
      <c r="G60" s="14"/>
      <c r="H60" s="21"/>
      <c r="I60" s="14"/>
      <c r="J60" s="2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2:28" ht="10.5" customHeight="1">
      <c r="B61" s="20"/>
      <c r="C61" s="19"/>
      <c r="D61" s="19"/>
      <c r="E61" s="19"/>
      <c r="F61" s="21"/>
      <c r="G61" s="18"/>
      <c r="H61" s="21"/>
      <c r="I61" s="18"/>
      <c r="J61" s="21"/>
      <c r="K61" s="18"/>
      <c r="L61" s="21"/>
      <c r="M61" s="18"/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23"/>
      <c r="C62" s="19"/>
      <c r="D62" s="19"/>
      <c r="E62" s="19"/>
      <c r="F62" s="21"/>
      <c r="G62" s="14"/>
      <c r="H62" s="21"/>
      <c r="I62" s="14"/>
      <c r="J62" s="2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31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  <c r="AC95" s="3"/>
      <c r="AD95" s="3"/>
      <c r="AE95" s="3"/>
    </row>
    <row r="96" spans="2:31" ht="15.75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  <c r="AC96" s="3"/>
      <c r="AD96" s="3"/>
      <c r="AE96" s="3"/>
    </row>
    <row r="97" spans="2:31" ht="15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  <c r="AC97" s="3"/>
      <c r="AD97" s="3"/>
      <c r="AE97" s="3"/>
    </row>
    <row r="98" spans="2:31" ht="15.75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  <c r="AC98" s="3"/>
      <c r="AD98" s="3"/>
      <c r="AE98" s="3"/>
    </row>
    <row r="99" spans="2:31" ht="15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  <c r="AC99" s="3"/>
      <c r="AD99" s="3"/>
      <c r="AE99" s="3"/>
    </row>
    <row r="100" spans="2:31" ht="15.75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  <c r="AC100" s="3"/>
      <c r="AD100" s="3"/>
      <c r="AE100" s="3"/>
    </row>
    <row r="101" spans="2:31" ht="15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  <c r="AC101" s="3"/>
      <c r="AD101" s="3"/>
      <c r="AE101" s="3"/>
    </row>
    <row r="102" spans="2:31" ht="15.75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  <c r="AC102" s="3"/>
      <c r="AD102" s="3"/>
      <c r="AE102" s="3"/>
    </row>
    <row r="103" spans="2:31" ht="15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  <c r="AC103" s="3"/>
      <c r="AD103" s="3"/>
      <c r="AE103" s="3"/>
    </row>
    <row r="104" spans="2:31" ht="15.75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  <c r="AC104" s="3"/>
      <c r="AD104" s="3"/>
      <c r="AE104" s="3"/>
    </row>
    <row r="105" spans="2:31" ht="15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  <c r="AC105" s="3"/>
      <c r="AD105" s="3"/>
      <c r="AE105" s="3"/>
    </row>
    <row r="106" spans="2:31" ht="15.75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  <c r="AC106" s="3"/>
      <c r="AD106" s="3"/>
      <c r="AE106" s="3"/>
    </row>
    <row r="107" spans="2:31" ht="15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  <c r="AC107" s="3"/>
      <c r="AD107" s="3"/>
      <c r="AE107" s="3"/>
    </row>
    <row r="108" spans="2:31" ht="15.75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  <c r="AC108" s="3"/>
      <c r="AD108" s="3"/>
      <c r="AE108" s="3"/>
    </row>
    <row r="109" spans="2:31" ht="15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  <c r="AC109" s="3"/>
      <c r="AD109" s="3"/>
      <c r="AE109" s="3"/>
    </row>
    <row r="110" spans="2:31" ht="15.75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  <c r="AC110" s="3"/>
      <c r="AD110" s="3"/>
      <c r="AE110" s="3"/>
    </row>
    <row r="111" spans="2:31" ht="15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  <c r="AC111" s="3"/>
      <c r="AD111" s="3"/>
      <c r="AE111" s="3"/>
    </row>
    <row r="112" spans="2:31" ht="15.75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  <c r="AC112" s="3"/>
      <c r="AD112" s="3"/>
      <c r="AE112" s="3"/>
    </row>
    <row r="113" spans="2:31" ht="15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  <c r="AC113" s="3"/>
      <c r="AD113" s="3"/>
      <c r="AE113" s="3"/>
    </row>
    <row r="114" spans="2:31" ht="15.75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  <c r="AC114" s="3"/>
      <c r="AD114" s="3"/>
      <c r="AE114" s="3"/>
    </row>
    <row r="115" spans="2:31" ht="15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  <c r="AC115" s="3"/>
      <c r="AD115" s="3"/>
      <c r="AE115" s="3"/>
    </row>
    <row r="116" spans="2:31" ht="15.75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  <c r="AC116" s="3"/>
      <c r="AD116" s="3"/>
      <c r="AE116" s="3"/>
    </row>
    <row r="117" spans="2:31" ht="15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28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</row>
    <row r="129" spans="2:28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</row>
    <row r="130" spans="2:28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</row>
    <row r="131" spans="2:28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</row>
    <row r="132" spans="2:28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</row>
    <row r="133" spans="2:28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</row>
    <row r="134" spans="2:28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</row>
    <row r="135" spans="2:28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</row>
    <row r="136" spans="2:28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</row>
    <row r="137" spans="2:28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</row>
    <row r="138" spans="2:28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</row>
    <row r="139" spans="2:28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</row>
    <row r="140" spans="2:28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</row>
    <row r="141" spans="2:28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</row>
    <row r="142" spans="2:28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</row>
    <row r="143" spans="2:28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</row>
    <row r="144" spans="2:28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</row>
    <row r="145" spans="2:28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</row>
    <row r="146" spans="2:28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</row>
    <row r="147" spans="2:28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</row>
    <row r="148" spans="2:28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</row>
    <row r="149" spans="2:28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</sheetData>
  <sheetProtection/>
  <mergeCells count="242">
    <mergeCell ref="AB11:AB12"/>
    <mergeCell ref="AB13:AB14"/>
    <mergeCell ref="AB28:AB29"/>
    <mergeCell ref="AB30:AB31"/>
    <mergeCell ref="AB32:AB33"/>
    <mergeCell ref="AB19:AB20"/>
    <mergeCell ref="AB22:AB23"/>
    <mergeCell ref="AB24:AB25"/>
    <mergeCell ref="AB26:AB27"/>
    <mergeCell ref="AB15:AB16"/>
    <mergeCell ref="AB17:AB18"/>
    <mergeCell ref="B21:AB21"/>
    <mergeCell ref="E24:E25"/>
    <mergeCell ref="B22:B23"/>
    <mergeCell ref="B24:B25"/>
    <mergeCell ref="B17:B18"/>
    <mergeCell ref="C17:C18"/>
    <mergeCell ref="D17:D18"/>
    <mergeCell ref="B19:B20"/>
    <mergeCell ref="C30:C31"/>
    <mergeCell ref="D30:D31"/>
    <mergeCell ref="AA15:AA16"/>
    <mergeCell ref="AA17:AA18"/>
    <mergeCell ref="Z17:Z18"/>
    <mergeCell ref="C24:C25"/>
    <mergeCell ref="D24:D25"/>
    <mergeCell ref="C26:C27"/>
    <mergeCell ref="B32:B33"/>
    <mergeCell ref="C32:C33"/>
    <mergeCell ref="D32:D33"/>
    <mergeCell ref="D26:D27"/>
    <mergeCell ref="E30:E31"/>
    <mergeCell ref="B28:B29"/>
    <mergeCell ref="C28:C29"/>
    <mergeCell ref="D28:D29"/>
    <mergeCell ref="E28:E29"/>
    <mergeCell ref="B30:B31"/>
    <mergeCell ref="C19:C20"/>
    <mergeCell ref="D19:D20"/>
    <mergeCell ref="B15:B16"/>
    <mergeCell ref="C15:C16"/>
    <mergeCell ref="D15:D16"/>
    <mergeCell ref="E26:E27"/>
    <mergeCell ref="C22:C23"/>
    <mergeCell ref="D22:D23"/>
    <mergeCell ref="E22:E23"/>
    <mergeCell ref="B26:B27"/>
    <mergeCell ref="D11:D12"/>
    <mergeCell ref="E11:E12"/>
    <mergeCell ref="E15:E16"/>
    <mergeCell ref="B13:B14"/>
    <mergeCell ref="C13:C14"/>
    <mergeCell ref="D13:D14"/>
    <mergeCell ref="E13:E14"/>
    <mergeCell ref="A9:A10"/>
    <mergeCell ref="B9:B10"/>
    <mergeCell ref="C9:C10"/>
    <mergeCell ref="B7:B8"/>
    <mergeCell ref="C7:C8"/>
    <mergeCell ref="B11:B12"/>
    <mergeCell ref="C11:C12"/>
    <mergeCell ref="AB4:AB5"/>
    <mergeCell ref="N7:N8"/>
    <mergeCell ref="P7:P8"/>
    <mergeCell ref="R7:R8"/>
    <mergeCell ref="T7:T8"/>
    <mergeCell ref="V7:V8"/>
    <mergeCell ref="X7:X8"/>
    <mergeCell ref="B6:AB6"/>
    <mergeCell ref="F4:Y4"/>
    <mergeCell ref="P5:Q5"/>
    <mergeCell ref="R5:S5"/>
    <mergeCell ref="T5:U5"/>
    <mergeCell ref="N5:O5"/>
    <mergeCell ref="V5:W5"/>
    <mergeCell ref="X5:Y5"/>
    <mergeCell ref="C4:C5"/>
    <mergeCell ref="A4:A5"/>
    <mergeCell ref="J5:K5"/>
    <mergeCell ref="L5:M5"/>
    <mergeCell ref="D7:D8"/>
    <mergeCell ref="E7:E8"/>
    <mergeCell ref="F5:G5"/>
    <mergeCell ref="J7:J8"/>
    <mergeCell ref="L7:L8"/>
    <mergeCell ref="H5:I5"/>
    <mergeCell ref="E17:E18"/>
    <mergeCell ref="E19:E20"/>
    <mergeCell ref="R30:R31"/>
    <mergeCell ref="T32:T33"/>
    <mergeCell ref="H26:H27"/>
    <mergeCell ref="H24:H25"/>
    <mergeCell ref="J24:J25"/>
    <mergeCell ref="H22:H23"/>
    <mergeCell ref="J22:J23"/>
    <mergeCell ref="F30:F31"/>
    <mergeCell ref="AA32:AA33"/>
    <mergeCell ref="T30:T31"/>
    <mergeCell ref="AA30:AA31"/>
    <mergeCell ref="V32:V33"/>
    <mergeCell ref="X32:X33"/>
    <mergeCell ref="Z32:Z33"/>
    <mergeCell ref="V30:V31"/>
    <mergeCell ref="X30:X31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9:AA20"/>
    <mergeCell ref="T17:T18"/>
    <mergeCell ref="AA11:AA12"/>
    <mergeCell ref="Z11:Z12"/>
    <mergeCell ref="T9:T10"/>
    <mergeCell ref="X15:X16"/>
    <mergeCell ref="T11:T12"/>
    <mergeCell ref="T15:T16"/>
    <mergeCell ref="T24:T25"/>
    <mergeCell ref="R24:R25"/>
    <mergeCell ref="R19:R20"/>
    <mergeCell ref="R22:R23"/>
    <mergeCell ref="R17:R18"/>
    <mergeCell ref="T13:T14"/>
    <mergeCell ref="T19:T20"/>
    <mergeCell ref="F17:F18"/>
    <mergeCell ref="F19:F20"/>
    <mergeCell ref="F22:F23"/>
    <mergeCell ref="F24:F25"/>
    <mergeCell ref="F9:F10"/>
    <mergeCell ref="F11:F12"/>
    <mergeCell ref="F13:F14"/>
    <mergeCell ref="F15:F16"/>
    <mergeCell ref="L30:L31"/>
    <mergeCell ref="N30:N31"/>
    <mergeCell ref="L28:L29"/>
    <mergeCell ref="N28:N29"/>
    <mergeCell ref="F26:F27"/>
    <mergeCell ref="F28:F29"/>
    <mergeCell ref="H30:H31"/>
    <mergeCell ref="J30:J31"/>
    <mergeCell ref="H28:H29"/>
    <mergeCell ref="R28:R29"/>
    <mergeCell ref="J26:J27"/>
    <mergeCell ref="L26:L27"/>
    <mergeCell ref="N26:N27"/>
    <mergeCell ref="P26:P27"/>
    <mergeCell ref="J28:J29"/>
    <mergeCell ref="R26:R27"/>
    <mergeCell ref="P30:P31"/>
    <mergeCell ref="L24:L25"/>
    <mergeCell ref="N24:N25"/>
    <mergeCell ref="P19:P20"/>
    <mergeCell ref="N19:N20"/>
    <mergeCell ref="P24:P25"/>
    <mergeCell ref="L22:L23"/>
    <mergeCell ref="N22:N23"/>
    <mergeCell ref="P22:P23"/>
    <mergeCell ref="P28:P29"/>
    <mergeCell ref="H15:H16"/>
    <mergeCell ref="J15:J16"/>
    <mergeCell ref="H19:H20"/>
    <mergeCell ref="J19:J20"/>
    <mergeCell ref="L19:L20"/>
    <mergeCell ref="P17:P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L9:L10"/>
    <mergeCell ref="N9:N10"/>
    <mergeCell ref="N13:N14"/>
    <mergeCell ref="H11:H12"/>
    <mergeCell ref="J11:J12"/>
    <mergeCell ref="L11:L12"/>
    <mergeCell ref="N11:N12"/>
    <mergeCell ref="B2:J2"/>
    <mergeCell ref="D4:D5"/>
    <mergeCell ref="E4:E5"/>
    <mergeCell ref="F7:F8"/>
    <mergeCell ref="H7:H8"/>
    <mergeCell ref="H9:H10"/>
    <mergeCell ref="J9:J10"/>
    <mergeCell ref="D9:D10"/>
    <mergeCell ref="E9:E10"/>
    <mergeCell ref="B4:B5"/>
    <mergeCell ref="P9:P10"/>
    <mergeCell ref="R9:R10"/>
    <mergeCell ref="V19:V20"/>
    <mergeCell ref="X19:X20"/>
    <mergeCell ref="V9:V10"/>
    <mergeCell ref="X9:X10"/>
    <mergeCell ref="V11:V12"/>
    <mergeCell ref="X11:X12"/>
    <mergeCell ref="V13:V14"/>
    <mergeCell ref="X13:X14"/>
    <mergeCell ref="AB7:AB8"/>
    <mergeCell ref="AB9:AB10"/>
    <mergeCell ref="X26:X27"/>
    <mergeCell ref="V22:V23"/>
    <mergeCell ref="X22:X23"/>
    <mergeCell ref="V17:V18"/>
    <mergeCell ref="X17:X18"/>
    <mergeCell ref="V15:V16"/>
    <mergeCell ref="AA13:AA14"/>
    <mergeCell ref="AA9:AA10"/>
    <mergeCell ref="V28:V29"/>
    <mergeCell ref="X28:X29"/>
    <mergeCell ref="Z7:Z8"/>
    <mergeCell ref="Z13:Z14"/>
    <mergeCell ref="Z22:Z23"/>
    <mergeCell ref="Z28:Z29"/>
    <mergeCell ref="Z9:Z10"/>
    <mergeCell ref="AA4:AA5"/>
    <mergeCell ref="Z24:Z25"/>
    <mergeCell ref="AA7:AA8"/>
    <mergeCell ref="H17:L18"/>
    <mergeCell ref="P32:P33"/>
    <mergeCell ref="Z15:Z16"/>
    <mergeCell ref="Z19:Z20"/>
    <mergeCell ref="Z30:Z31"/>
    <mergeCell ref="Z26:Z27"/>
    <mergeCell ref="R32:R33"/>
    <mergeCell ref="H32:L33"/>
    <mergeCell ref="A1:AB1"/>
    <mergeCell ref="X3:AB3"/>
    <mergeCell ref="B3:W3"/>
    <mergeCell ref="E32:E33"/>
    <mergeCell ref="F32:F33"/>
    <mergeCell ref="N32:N33"/>
    <mergeCell ref="H13:L14"/>
    <mergeCell ref="K2:AB2"/>
    <mergeCell ref="Z4:Z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1"/>
  <sheetViews>
    <sheetView zoomScalePageLayoutView="0" workbookViewId="0" topLeftCell="A3">
      <selection activeCell="G31" sqref="B7:G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27</v>
      </c>
      <c r="B1" s="136"/>
      <c r="C1" s="136"/>
      <c r="D1" s="136"/>
      <c r="E1" s="136"/>
      <c r="F1" s="136"/>
      <c r="G1" s="136"/>
    </row>
    <row r="2" spans="1:10" ht="24" customHeight="1">
      <c r="A2" s="151" t="str">
        <f>HYPERLINK('[1]реквизиты'!$A$2)</f>
        <v>ХХI Всероссийский турнир по самбо, посвященный памяти МСМК Накипа Мадьярова</v>
      </c>
      <c r="B2" s="152"/>
      <c r="C2" s="152"/>
      <c r="D2" s="152"/>
      <c r="E2" s="152"/>
      <c r="F2" s="152"/>
      <c r="G2" s="152"/>
      <c r="H2" s="4"/>
      <c r="I2" s="4"/>
      <c r="J2" s="4"/>
    </row>
    <row r="3" spans="1:7" ht="15" customHeight="1">
      <c r="A3" s="153" t="str">
        <f>HYPERLINK('[1]реквизиты'!$A$3)</f>
        <v>1-3 апреля 2011 г.</v>
      </c>
      <c r="B3" s="153"/>
      <c r="C3" s="153"/>
      <c r="D3" s="153"/>
      <c r="E3" s="153"/>
      <c r="F3" s="153"/>
      <c r="G3" s="153"/>
    </row>
    <row r="4" ht="12.75">
      <c r="D4" s="31" t="s">
        <v>81</v>
      </c>
    </row>
    <row r="5" spans="1:7" ht="12.75">
      <c r="A5" s="154" t="s">
        <v>0</v>
      </c>
      <c r="B5" s="155" t="s">
        <v>4</v>
      </c>
      <c r="C5" s="154" t="s">
        <v>1</v>
      </c>
      <c r="D5" s="154" t="s">
        <v>2</v>
      </c>
      <c r="E5" s="154" t="s">
        <v>22</v>
      </c>
      <c r="F5" s="154" t="s">
        <v>7</v>
      </c>
      <c r="G5" s="154" t="s">
        <v>8</v>
      </c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>
      <c r="A7" s="146" t="s">
        <v>9</v>
      </c>
      <c r="B7" s="147">
        <v>1</v>
      </c>
      <c r="C7" s="149" t="s">
        <v>72</v>
      </c>
      <c r="D7" s="150" t="s">
        <v>73</v>
      </c>
      <c r="E7" s="143" t="s">
        <v>74</v>
      </c>
      <c r="F7" s="144"/>
      <c r="G7" s="145" t="s">
        <v>75</v>
      </c>
    </row>
    <row r="8" spans="1:7" ht="12.75">
      <c r="A8" s="146"/>
      <c r="B8" s="148"/>
      <c r="C8" s="149"/>
      <c r="D8" s="150"/>
      <c r="E8" s="143"/>
      <c r="F8" s="144"/>
      <c r="G8" s="145"/>
    </row>
    <row r="9" spans="1:7" ht="12.75" customHeight="1">
      <c r="A9" s="146" t="s">
        <v>10</v>
      </c>
      <c r="B9" s="147">
        <v>2</v>
      </c>
      <c r="C9" s="149" t="s">
        <v>34</v>
      </c>
      <c r="D9" s="150" t="s">
        <v>35</v>
      </c>
      <c r="E9" s="143" t="s">
        <v>32</v>
      </c>
      <c r="F9" s="144"/>
      <c r="G9" s="145" t="s">
        <v>36</v>
      </c>
    </row>
    <row r="10" spans="1:7" ht="12.75" customHeight="1">
      <c r="A10" s="146"/>
      <c r="B10" s="148"/>
      <c r="C10" s="149"/>
      <c r="D10" s="150"/>
      <c r="E10" s="143"/>
      <c r="F10" s="144"/>
      <c r="G10" s="145"/>
    </row>
    <row r="11" spans="1:7" ht="12.75" customHeight="1">
      <c r="A11" s="146" t="s">
        <v>11</v>
      </c>
      <c r="B11" s="147">
        <v>3</v>
      </c>
      <c r="C11" s="149" t="s">
        <v>68</v>
      </c>
      <c r="D11" s="150" t="s">
        <v>69</v>
      </c>
      <c r="E11" s="143" t="s">
        <v>70</v>
      </c>
      <c r="F11" s="144"/>
      <c r="G11" s="145" t="s">
        <v>71</v>
      </c>
    </row>
    <row r="12" spans="1:7" ht="12.75" customHeight="1">
      <c r="A12" s="146"/>
      <c r="B12" s="148"/>
      <c r="C12" s="149"/>
      <c r="D12" s="150"/>
      <c r="E12" s="143"/>
      <c r="F12" s="144"/>
      <c r="G12" s="145"/>
    </row>
    <row r="13" spans="1:7" ht="12.75" customHeight="1">
      <c r="A13" s="146" t="s">
        <v>12</v>
      </c>
      <c r="B13" s="147">
        <v>4</v>
      </c>
      <c r="C13" s="149" t="s">
        <v>57</v>
      </c>
      <c r="D13" s="150" t="s">
        <v>58</v>
      </c>
      <c r="E13" s="143" t="s">
        <v>59</v>
      </c>
      <c r="F13" s="144"/>
      <c r="G13" s="145"/>
    </row>
    <row r="14" spans="1:7" ht="12.75" customHeight="1">
      <c r="A14" s="146"/>
      <c r="B14" s="148"/>
      <c r="C14" s="149"/>
      <c r="D14" s="150"/>
      <c r="E14" s="143"/>
      <c r="F14" s="144"/>
      <c r="G14" s="145"/>
    </row>
    <row r="15" spans="1:7" ht="12.75" customHeight="1">
      <c r="A15" s="146" t="s">
        <v>13</v>
      </c>
      <c r="B15" s="147">
        <v>5</v>
      </c>
      <c r="C15" s="149" t="s">
        <v>49</v>
      </c>
      <c r="D15" s="150" t="s">
        <v>50</v>
      </c>
      <c r="E15" s="143" t="s">
        <v>51</v>
      </c>
      <c r="F15" s="144"/>
      <c r="G15" s="145" t="s">
        <v>52</v>
      </c>
    </row>
    <row r="16" spans="1:7" ht="12.75" customHeight="1">
      <c r="A16" s="146"/>
      <c r="B16" s="148"/>
      <c r="C16" s="149"/>
      <c r="D16" s="150"/>
      <c r="E16" s="143"/>
      <c r="F16" s="144"/>
      <c r="G16" s="145"/>
    </row>
    <row r="17" spans="1:7" ht="12.75" customHeight="1">
      <c r="A17" s="146" t="s">
        <v>14</v>
      </c>
      <c r="B17" s="147">
        <v>6</v>
      </c>
      <c r="C17" s="149" t="s">
        <v>37</v>
      </c>
      <c r="D17" s="150" t="s">
        <v>38</v>
      </c>
      <c r="E17" s="143" t="s">
        <v>39</v>
      </c>
      <c r="F17" s="144"/>
      <c r="G17" s="145" t="s">
        <v>40</v>
      </c>
    </row>
    <row r="18" spans="1:7" ht="12.75" customHeight="1">
      <c r="A18" s="146"/>
      <c r="B18" s="148"/>
      <c r="C18" s="149"/>
      <c r="D18" s="150"/>
      <c r="E18" s="143"/>
      <c r="F18" s="144"/>
      <c r="G18" s="145"/>
    </row>
    <row r="19" spans="1:7" ht="12.75" customHeight="1">
      <c r="A19" s="146" t="s">
        <v>15</v>
      </c>
      <c r="B19" s="147">
        <v>7</v>
      </c>
      <c r="C19" s="149" t="s">
        <v>76</v>
      </c>
      <c r="D19" s="150" t="s">
        <v>77</v>
      </c>
      <c r="E19" s="143" t="s">
        <v>78</v>
      </c>
      <c r="F19" s="144" t="s">
        <v>79</v>
      </c>
      <c r="G19" s="145" t="s">
        <v>80</v>
      </c>
    </row>
    <row r="20" spans="1:7" ht="12.75" customHeight="1">
      <c r="A20" s="146"/>
      <c r="B20" s="148"/>
      <c r="C20" s="149"/>
      <c r="D20" s="150"/>
      <c r="E20" s="143"/>
      <c r="F20" s="144"/>
      <c r="G20" s="145"/>
    </row>
    <row r="21" spans="1:7" ht="12.75" customHeight="1">
      <c r="A21" s="146" t="s">
        <v>16</v>
      </c>
      <c r="B21" s="147">
        <v>8</v>
      </c>
      <c r="C21" s="149" t="s">
        <v>53</v>
      </c>
      <c r="D21" s="150" t="s">
        <v>54</v>
      </c>
      <c r="E21" s="143" t="s">
        <v>55</v>
      </c>
      <c r="F21" s="144"/>
      <c r="G21" s="145" t="s">
        <v>56</v>
      </c>
    </row>
    <row r="22" spans="1:7" ht="12.75" customHeight="1">
      <c r="A22" s="146"/>
      <c r="B22" s="148"/>
      <c r="C22" s="149"/>
      <c r="D22" s="150"/>
      <c r="E22" s="143"/>
      <c r="F22" s="144"/>
      <c r="G22" s="145"/>
    </row>
    <row r="23" spans="1:7" ht="12.75" customHeight="1">
      <c r="A23" s="146" t="s">
        <v>17</v>
      </c>
      <c r="B23" s="147">
        <v>9</v>
      </c>
      <c r="C23" s="149" t="s">
        <v>45</v>
      </c>
      <c r="D23" s="150" t="s">
        <v>46</v>
      </c>
      <c r="E23" s="143" t="s">
        <v>47</v>
      </c>
      <c r="F23" s="144"/>
      <c r="G23" s="145" t="s">
        <v>48</v>
      </c>
    </row>
    <row r="24" spans="1:7" ht="12.75" customHeight="1">
      <c r="A24" s="146"/>
      <c r="B24" s="148"/>
      <c r="C24" s="149"/>
      <c r="D24" s="150"/>
      <c r="E24" s="143"/>
      <c r="F24" s="144"/>
      <c r="G24" s="145"/>
    </row>
    <row r="25" spans="1:7" ht="12.75" customHeight="1">
      <c r="A25" s="146" t="s">
        <v>18</v>
      </c>
      <c r="B25" s="147">
        <v>10</v>
      </c>
      <c r="C25" s="149" t="s">
        <v>41</v>
      </c>
      <c r="D25" s="150" t="s">
        <v>42</v>
      </c>
      <c r="E25" s="143" t="s">
        <v>43</v>
      </c>
      <c r="F25" s="144"/>
      <c r="G25" s="145" t="s">
        <v>44</v>
      </c>
    </row>
    <row r="26" spans="1:7" ht="12.75" customHeight="1">
      <c r="A26" s="146"/>
      <c r="B26" s="148"/>
      <c r="C26" s="149"/>
      <c r="D26" s="150"/>
      <c r="E26" s="143"/>
      <c r="F26" s="144"/>
      <c r="G26" s="145"/>
    </row>
    <row r="27" spans="1:7" ht="12.75" customHeight="1">
      <c r="A27" s="146" t="s">
        <v>19</v>
      </c>
      <c r="B27" s="147">
        <v>11</v>
      </c>
      <c r="C27" s="149" t="s">
        <v>30</v>
      </c>
      <c r="D27" s="150" t="s">
        <v>31</v>
      </c>
      <c r="E27" s="143" t="s">
        <v>32</v>
      </c>
      <c r="F27" s="144"/>
      <c r="G27" s="145" t="s">
        <v>33</v>
      </c>
    </row>
    <row r="28" spans="1:7" ht="12.75" customHeight="1">
      <c r="A28" s="146"/>
      <c r="B28" s="148"/>
      <c r="C28" s="149"/>
      <c r="D28" s="150"/>
      <c r="E28" s="143"/>
      <c r="F28" s="144"/>
      <c r="G28" s="145"/>
    </row>
    <row r="29" spans="1:7" ht="12.75">
      <c r="A29" s="146" t="s">
        <v>20</v>
      </c>
      <c r="B29" s="147">
        <v>12</v>
      </c>
      <c r="C29" s="149" t="s">
        <v>64</v>
      </c>
      <c r="D29" s="150" t="s">
        <v>65</v>
      </c>
      <c r="E29" s="143" t="s">
        <v>66</v>
      </c>
      <c r="F29" s="144"/>
      <c r="G29" s="145" t="s">
        <v>67</v>
      </c>
    </row>
    <row r="30" spans="1:7" ht="12.75">
      <c r="A30" s="146"/>
      <c r="B30" s="148"/>
      <c r="C30" s="149"/>
      <c r="D30" s="150"/>
      <c r="E30" s="143"/>
      <c r="F30" s="144"/>
      <c r="G30" s="145"/>
    </row>
    <row r="31" spans="1:7" ht="12.75">
      <c r="A31" s="146" t="s">
        <v>23</v>
      </c>
      <c r="B31" s="147">
        <v>13</v>
      </c>
      <c r="C31" s="149" t="s">
        <v>60</v>
      </c>
      <c r="D31" s="150" t="s">
        <v>61</v>
      </c>
      <c r="E31" s="143" t="s">
        <v>62</v>
      </c>
      <c r="F31" s="144"/>
      <c r="G31" s="145" t="s">
        <v>63</v>
      </c>
    </row>
    <row r="32" spans="1:7" ht="12.75">
      <c r="A32" s="146"/>
      <c r="B32" s="148"/>
      <c r="C32" s="149"/>
      <c r="D32" s="150"/>
      <c r="E32" s="143"/>
      <c r="F32" s="144"/>
      <c r="G32" s="145"/>
    </row>
    <row r="33" spans="1:8" ht="12.75">
      <c r="A33" s="140"/>
      <c r="B33" s="141"/>
      <c r="C33" s="139"/>
      <c r="D33" s="137"/>
      <c r="E33" s="137"/>
      <c r="F33" s="138"/>
      <c r="G33" s="139"/>
      <c r="H33" s="3"/>
    </row>
    <row r="34" spans="1:8" ht="12.75">
      <c r="A34" s="140"/>
      <c r="B34" s="142"/>
      <c r="C34" s="139"/>
      <c r="D34" s="137"/>
      <c r="E34" s="137"/>
      <c r="F34" s="138"/>
      <c r="G34" s="139"/>
      <c r="H34" s="3"/>
    </row>
    <row r="35" spans="1:8" ht="12.75">
      <c r="A35" s="140"/>
      <c r="B35" s="141"/>
      <c r="C35" s="139"/>
      <c r="D35" s="137"/>
      <c r="E35" s="137"/>
      <c r="F35" s="138"/>
      <c r="G35" s="139"/>
      <c r="H35" s="3"/>
    </row>
    <row r="36" spans="1:8" ht="12.75">
      <c r="A36" s="140"/>
      <c r="B36" s="142"/>
      <c r="C36" s="139"/>
      <c r="D36" s="137"/>
      <c r="E36" s="137"/>
      <c r="F36" s="138"/>
      <c r="G36" s="139"/>
      <c r="H36" s="3"/>
    </row>
    <row r="37" spans="1:8" ht="12.75">
      <c r="A37" s="140"/>
      <c r="B37" s="141"/>
      <c r="C37" s="139"/>
      <c r="D37" s="137"/>
      <c r="E37" s="137"/>
      <c r="F37" s="138"/>
      <c r="G37" s="139"/>
      <c r="H37" s="3"/>
    </row>
    <row r="38" spans="1:8" ht="12.75">
      <c r="A38" s="140"/>
      <c r="B38" s="142"/>
      <c r="C38" s="139"/>
      <c r="D38" s="137"/>
      <c r="E38" s="137"/>
      <c r="F38" s="138"/>
      <c r="G38" s="139"/>
      <c r="H38" s="3"/>
    </row>
    <row r="39" spans="1:8" ht="12.75">
      <c r="A39" s="140"/>
      <c r="B39" s="141"/>
      <c r="C39" s="139"/>
      <c r="D39" s="137"/>
      <c r="E39" s="137"/>
      <c r="F39" s="138"/>
      <c r="G39" s="139"/>
      <c r="H39" s="3"/>
    </row>
    <row r="40" spans="1:8" ht="12.75">
      <c r="A40" s="140"/>
      <c r="B40" s="142"/>
      <c r="C40" s="139"/>
      <c r="D40" s="137"/>
      <c r="E40" s="137"/>
      <c r="F40" s="138"/>
      <c r="G40" s="139"/>
      <c r="H40" s="3"/>
    </row>
    <row r="41" spans="1:8" ht="12.75">
      <c r="A41" s="140"/>
      <c r="B41" s="141"/>
      <c r="C41" s="139"/>
      <c r="D41" s="137"/>
      <c r="E41" s="137"/>
      <c r="F41" s="138"/>
      <c r="G41" s="139"/>
      <c r="H41" s="3"/>
    </row>
    <row r="42" spans="1:8" ht="12.75">
      <c r="A42" s="140"/>
      <c r="B42" s="142"/>
      <c r="C42" s="139"/>
      <c r="D42" s="137"/>
      <c r="E42" s="137"/>
      <c r="F42" s="138"/>
      <c r="G42" s="139"/>
      <c r="H42" s="3"/>
    </row>
    <row r="43" spans="1:8" ht="12.75">
      <c r="A43" s="140"/>
      <c r="B43" s="141"/>
      <c r="C43" s="139"/>
      <c r="D43" s="137"/>
      <c r="E43" s="137"/>
      <c r="F43" s="138"/>
      <c r="G43" s="139"/>
      <c r="H43" s="3"/>
    </row>
    <row r="44" spans="1:8" ht="12.75">
      <c r="A44" s="140"/>
      <c r="B44" s="142"/>
      <c r="C44" s="139"/>
      <c r="D44" s="137"/>
      <c r="E44" s="137"/>
      <c r="F44" s="138"/>
      <c r="G44" s="139"/>
      <c r="H44" s="3"/>
    </row>
    <row r="45" spans="1:8" ht="12.75">
      <c r="A45" s="140"/>
      <c r="B45" s="141"/>
      <c r="C45" s="139"/>
      <c r="D45" s="137"/>
      <c r="E45" s="137"/>
      <c r="F45" s="138"/>
      <c r="G45" s="139"/>
      <c r="H45" s="3"/>
    </row>
    <row r="46" spans="1:8" ht="12.75">
      <c r="A46" s="140"/>
      <c r="B46" s="142"/>
      <c r="C46" s="139"/>
      <c r="D46" s="137"/>
      <c r="E46" s="137"/>
      <c r="F46" s="138"/>
      <c r="G46" s="139"/>
      <c r="H46" s="3"/>
    </row>
    <row r="47" spans="1:8" ht="12.75">
      <c r="A47" s="140"/>
      <c r="B47" s="141"/>
      <c r="C47" s="139"/>
      <c r="D47" s="137"/>
      <c r="E47" s="137"/>
      <c r="F47" s="138"/>
      <c r="G47" s="139"/>
      <c r="H47" s="3"/>
    </row>
    <row r="48" spans="1:8" ht="12.75">
      <c r="A48" s="140"/>
      <c r="B48" s="142"/>
      <c r="C48" s="139"/>
      <c r="D48" s="137"/>
      <c r="E48" s="137"/>
      <c r="F48" s="138"/>
      <c r="G48" s="139"/>
      <c r="H48" s="3"/>
    </row>
    <row r="49" spans="1:8" ht="12.75">
      <c r="A49" s="140"/>
      <c r="B49" s="141"/>
      <c r="C49" s="139"/>
      <c r="D49" s="137"/>
      <c r="E49" s="137"/>
      <c r="F49" s="138"/>
      <c r="G49" s="139"/>
      <c r="H49" s="3"/>
    </row>
    <row r="50" spans="1:8" ht="12.75">
      <c r="A50" s="140"/>
      <c r="B50" s="142"/>
      <c r="C50" s="139"/>
      <c r="D50" s="137"/>
      <c r="E50" s="137"/>
      <c r="F50" s="138"/>
      <c r="G50" s="139"/>
      <c r="H50" s="3"/>
    </row>
    <row r="51" spans="1:8" ht="12.75">
      <c r="A51" s="140"/>
      <c r="B51" s="141"/>
      <c r="C51" s="139"/>
      <c r="D51" s="137"/>
      <c r="E51" s="137"/>
      <c r="F51" s="138"/>
      <c r="G51" s="139"/>
      <c r="H51" s="3"/>
    </row>
    <row r="52" spans="1:8" ht="12.75">
      <c r="A52" s="140"/>
      <c r="B52" s="142"/>
      <c r="C52" s="139"/>
      <c r="D52" s="137"/>
      <c r="E52" s="137"/>
      <c r="F52" s="138"/>
      <c r="G52" s="139"/>
      <c r="H52" s="3"/>
    </row>
    <row r="53" spans="1:8" ht="12.75">
      <c r="A53" s="140"/>
      <c r="B53" s="141"/>
      <c r="C53" s="139"/>
      <c r="D53" s="137"/>
      <c r="E53" s="137"/>
      <c r="F53" s="138"/>
      <c r="G53" s="139"/>
      <c r="H53" s="3"/>
    </row>
    <row r="54" spans="1:8" ht="12.75">
      <c r="A54" s="140"/>
      <c r="B54" s="142"/>
      <c r="C54" s="139"/>
      <c r="D54" s="137"/>
      <c r="E54" s="137"/>
      <c r="F54" s="138"/>
      <c r="G54" s="139"/>
      <c r="H54" s="3"/>
    </row>
    <row r="55" spans="1:8" ht="12.75">
      <c r="A55" s="140"/>
      <c r="B55" s="141"/>
      <c r="C55" s="139"/>
      <c r="D55" s="137"/>
      <c r="E55" s="137"/>
      <c r="F55" s="138"/>
      <c r="G55" s="139"/>
      <c r="H55" s="3"/>
    </row>
    <row r="56" spans="1:8" ht="12.75">
      <c r="A56" s="140"/>
      <c r="B56" s="142"/>
      <c r="C56" s="139"/>
      <c r="D56" s="137"/>
      <c r="E56" s="137"/>
      <c r="F56" s="138"/>
      <c r="G56" s="139"/>
      <c r="H56" s="3"/>
    </row>
    <row r="57" spans="1:8" ht="12.75">
      <c r="A57" s="140"/>
      <c r="B57" s="141"/>
      <c r="C57" s="139"/>
      <c r="D57" s="137"/>
      <c r="E57" s="137"/>
      <c r="F57" s="138"/>
      <c r="G57" s="139"/>
      <c r="H57" s="3"/>
    </row>
    <row r="58" spans="1:8" ht="12.75">
      <c r="A58" s="140"/>
      <c r="B58" s="142"/>
      <c r="C58" s="139"/>
      <c r="D58" s="137"/>
      <c r="E58" s="137"/>
      <c r="F58" s="138"/>
      <c r="G58" s="139"/>
      <c r="H58" s="3"/>
    </row>
    <row r="59" spans="1:8" ht="12.75">
      <c r="A59" s="140"/>
      <c r="B59" s="141"/>
      <c r="C59" s="139"/>
      <c r="D59" s="137"/>
      <c r="E59" s="137"/>
      <c r="F59" s="138"/>
      <c r="G59" s="139"/>
      <c r="H59" s="3"/>
    </row>
    <row r="60" spans="1:8" ht="12.75">
      <c r="A60" s="140"/>
      <c r="B60" s="142"/>
      <c r="C60" s="139"/>
      <c r="D60" s="137"/>
      <c r="E60" s="137"/>
      <c r="F60" s="138"/>
      <c r="G60" s="139"/>
      <c r="H60" s="3"/>
    </row>
    <row r="61" spans="1:8" ht="12.75">
      <c r="A61" s="140"/>
      <c r="B61" s="141"/>
      <c r="C61" s="139"/>
      <c r="D61" s="137"/>
      <c r="E61" s="137"/>
      <c r="F61" s="138"/>
      <c r="G61" s="139"/>
      <c r="H61" s="3"/>
    </row>
    <row r="62" spans="1:8" ht="12.75">
      <c r="A62" s="140"/>
      <c r="B62" s="142"/>
      <c r="C62" s="139"/>
      <c r="D62" s="137"/>
      <c r="E62" s="137"/>
      <c r="F62" s="138"/>
      <c r="G62" s="139"/>
      <c r="H62" s="3"/>
    </row>
    <row r="63" spans="1:8" ht="12.75">
      <c r="A63" s="140"/>
      <c r="B63" s="141"/>
      <c r="C63" s="139"/>
      <c r="D63" s="137"/>
      <c r="E63" s="137"/>
      <c r="F63" s="138"/>
      <c r="G63" s="139"/>
      <c r="H63" s="3"/>
    </row>
    <row r="64" spans="1:8" ht="12.75">
      <c r="A64" s="140"/>
      <c r="B64" s="142"/>
      <c r="C64" s="139"/>
      <c r="D64" s="137"/>
      <c r="E64" s="137"/>
      <c r="F64" s="138"/>
      <c r="G64" s="139"/>
      <c r="H64" s="3"/>
    </row>
    <row r="65" spans="1:8" ht="12.75">
      <c r="A65" s="140"/>
      <c r="B65" s="141"/>
      <c r="C65" s="139"/>
      <c r="D65" s="137"/>
      <c r="E65" s="137"/>
      <c r="F65" s="138"/>
      <c r="G65" s="139"/>
      <c r="H65" s="3"/>
    </row>
    <row r="66" spans="1:8" ht="12.75">
      <c r="A66" s="140"/>
      <c r="B66" s="142"/>
      <c r="C66" s="139"/>
      <c r="D66" s="137"/>
      <c r="E66" s="137"/>
      <c r="F66" s="138"/>
      <c r="G66" s="139"/>
      <c r="H66" s="3"/>
    </row>
    <row r="67" spans="1:8" ht="12.75">
      <c r="A67" s="140"/>
      <c r="B67" s="141"/>
      <c r="C67" s="139"/>
      <c r="D67" s="137"/>
      <c r="E67" s="137"/>
      <c r="F67" s="138"/>
      <c r="G67" s="139"/>
      <c r="H67" s="3"/>
    </row>
    <row r="68" spans="1:8" ht="12.75">
      <c r="A68" s="140"/>
      <c r="B68" s="142"/>
      <c r="C68" s="139"/>
      <c r="D68" s="137"/>
      <c r="E68" s="137"/>
      <c r="F68" s="138"/>
      <c r="G68" s="139"/>
      <c r="H68" s="3"/>
    </row>
    <row r="69" spans="1:8" ht="12.75">
      <c r="A69" s="140"/>
      <c r="B69" s="141"/>
      <c r="C69" s="139"/>
      <c r="D69" s="137"/>
      <c r="E69" s="137"/>
      <c r="F69" s="138"/>
      <c r="G69" s="139"/>
      <c r="H69" s="3"/>
    </row>
    <row r="70" spans="1:8" ht="12.75">
      <c r="A70" s="140"/>
      <c r="B70" s="142"/>
      <c r="C70" s="139"/>
      <c r="D70" s="137"/>
      <c r="E70" s="137"/>
      <c r="F70" s="138"/>
      <c r="G70" s="139"/>
      <c r="H70" s="3"/>
    </row>
    <row r="71" spans="1:8" ht="12.75">
      <c r="A71" s="140"/>
      <c r="B71" s="141"/>
      <c r="C71" s="139"/>
      <c r="D71" s="137"/>
      <c r="E71" s="137"/>
      <c r="F71" s="138"/>
      <c r="G71" s="139"/>
      <c r="H71" s="3"/>
    </row>
    <row r="72" spans="1:8" ht="12.75">
      <c r="A72" s="140"/>
      <c r="B72" s="142"/>
      <c r="C72" s="139"/>
      <c r="D72" s="137"/>
      <c r="E72" s="137"/>
      <c r="F72" s="138"/>
      <c r="G72" s="139"/>
      <c r="H72" s="3"/>
    </row>
    <row r="73" spans="1:8" ht="12.75">
      <c r="A73" s="140"/>
      <c r="B73" s="141"/>
      <c r="C73" s="139"/>
      <c r="D73" s="137"/>
      <c r="E73" s="137"/>
      <c r="F73" s="138"/>
      <c r="G73" s="139"/>
      <c r="H73" s="3"/>
    </row>
    <row r="74" spans="1:8" ht="12.75">
      <c r="A74" s="140"/>
      <c r="B74" s="142"/>
      <c r="C74" s="139"/>
      <c r="D74" s="137"/>
      <c r="E74" s="137"/>
      <c r="F74" s="138"/>
      <c r="G74" s="139"/>
      <c r="H74" s="3"/>
    </row>
    <row r="75" spans="1:8" ht="12.75">
      <c r="A75" s="140"/>
      <c r="B75" s="141"/>
      <c r="C75" s="139"/>
      <c r="D75" s="137"/>
      <c r="E75" s="137"/>
      <c r="F75" s="138"/>
      <c r="G75" s="139"/>
      <c r="H75" s="3"/>
    </row>
    <row r="76" spans="1:8" ht="12.75">
      <c r="A76" s="140"/>
      <c r="B76" s="142"/>
      <c r="C76" s="139"/>
      <c r="D76" s="137"/>
      <c r="E76" s="137"/>
      <c r="F76" s="138"/>
      <c r="G76" s="139"/>
      <c r="H76" s="3"/>
    </row>
    <row r="77" spans="1:8" ht="12.75">
      <c r="A77" s="140"/>
      <c r="B77" s="141"/>
      <c r="C77" s="139"/>
      <c r="D77" s="137"/>
      <c r="E77" s="137"/>
      <c r="F77" s="138"/>
      <c r="G77" s="139"/>
      <c r="H77" s="3"/>
    </row>
    <row r="78" spans="1:8" ht="12.75">
      <c r="A78" s="140"/>
      <c r="B78" s="142"/>
      <c r="C78" s="139"/>
      <c r="D78" s="137"/>
      <c r="E78" s="137"/>
      <c r="F78" s="138"/>
      <c r="G78" s="139"/>
      <c r="H78" s="3"/>
    </row>
    <row r="79" spans="1:8" ht="12.75">
      <c r="A79" s="140"/>
      <c r="B79" s="141"/>
      <c r="C79" s="139"/>
      <c r="D79" s="137"/>
      <c r="E79" s="137"/>
      <c r="F79" s="138"/>
      <c r="G79" s="139"/>
      <c r="H79" s="3"/>
    </row>
    <row r="80" spans="1:8" ht="12.75">
      <c r="A80" s="140"/>
      <c r="B80" s="142"/>
      <c r="C80" s="139"/>
      <c r="D80" s="137"/>
      <c r="E80" s="137"/>
      <c r="F80" s="138"/>
      <c r="G80" s="139"/>
      <c r="H80" s="3"/>
    </row>
    <row r="81" spans="1:8" ht="12.75">
      <c r="A81" s="140"/>
      <c r="B81" s="141"/>
      <c r="C81" s="139"/>
      <c r="D81" s="137"/>
      <c r="E81" s="137"/>
      <c r="F81" s="138"/>
      <c r="G81" s="139"/>
      <c r="H81" s="3"/>
    </row>
    <row r="82" spans="1:8" ht="12.75">
      <c r="A82" s="140"/>
      <c r="B82" s="142"/>
      <c r="C82" s="139"/>
      <c r="D82" s="137"/>
      <c r="E82" s="137"/>
      <c r="F82" s="138"/>
      <c r="G82" s="139"/>
      <c r="H82" s="3"/>
    </row>
    <row r="83" spans="1:8" ht="12.75">
      <c r="A83" s="140"/>
      <c r="B83" s="141"/>
      <c r="C83" s="139"/>
      <c r="D83" s="137"/>
      <c r="E83" s="137"/>
      <c r="F83" s="138"/>
      <c r="G83" s="139"/>
      <c r="H83" s="3"/>
    </row>
    <row r="84" spans="1:8" ht="12.75">
      <c r="A84" s="140"/>
      <c r="B84" s="142"/>
      <c r="C84" s="139"/>
      <c r="D84" s="137"/>
      <c r="E84" s="137"/>
      <c r="F84" s="138"/>
      <c r="G84" s="139"/>
      <c r="H84" s="3"/>
    </row>
    <row r="85" spans="1:8" ht="12.75">
      <c r="A85" s="140"/>
      <c r="B85" s="141"/>
      <c r="C85" s="139"/>
      <c r="D85" s="137"/>
      <c r="E85" s="137"/>
      <c r="F85" s="138"/>
      <c r="G85" s="139"/>
      <c r="H85" s="3"/>
    </row>
    <row r="86" spans="1:8" ht="12.75">
      <c r="A86" s="140"/>
      <c r="B86" s="142"/>
      <c r="C86" s="139"/>
      <c r="D86" s="137"/>
      <c r="E86" s="137"/>
      <c r="F86" s="138"/>
      <c r="G86" s="139"/>
      <c r="H86" s="3"/>
    </row>
    <row r="87" spans="1:8" ht="12.75">
      <c r="A87" s="140"/>
      <c r="B87" s="141"/>
      <c r="C87" s="139"/>
      <c r="D87" s="137"/>
      <c r="E87" s="137"/>
      <c r="F87" s="138"/>
      <c r="G87" s="139"/>
      <c r="H87" s="3"/>
    </row>
    <row r="88" spans="1:8" ht="12.75">
      <c r="A88" s="140"/>
      <c r="B88" s="142"/>
      <c r="C88" s="139"/>
      <c r="D88" s="137"/>
      <c r="E88" s="137"/>
      <c r="F88" s="138"/>
      <c r="G88" s="139"/>
      <c r="H88" s="3"/>
    </row>
    <row r="89" spans="1:8" ht="12.75">
      <c r="A89" s="140"/>
      <c r="B89" s="141"/>
      <c r="C89" s="139"/>
      <c r="D89" s="137"/>
      <c r="E89" s="137"/>
      <c r="F89" s="138"/>
      <c r="G89" s="139"/>
      <c r="H89" s="3"/>
    </row>
    <row r="90" spans="1:8" ht="12.75">
      <c r="A90" s="140"/>
      <c r="B90" s="142"/>
      <c r="C90" s="139"/>
      <c r="D90" s="137"/>
      <c r="E90" s="137"/>
      <c r="F90" s="138"/>
      <c r="G90" s="139"/>
      <c r="H90" s="3"/>
    </row>
    <row r="91" spans="1:8" ht="12.75">
      <c r="A91" s="140"/>
      <c r="B91" s="141"/>
      <c r="C91" s="139"/>
      <c r="D91" s="137"/>
      <c r="E91" s="137"/>
      <c r="F91" s="138"/>
      <c r="G91" s="139"/>
      <c r="H91" s="3"/>
    </row>
    <row r="92" spans="1:8" ht="12.75">
      <c r="A92" s="140"/>
      <c r="B92" s="142"/>
      <c r="C92" s="139"/>
      <c r="D92" s="137"/>
      <c r="E92" s="137"/>
      <c r="F92" s="138"/>
      <c r="G92" s="139"/>
      <c r="H92" s="3"/>
    </row>
    <row r="93" spans="1:8" ht="12.75">
      <c r="A93" s="140"/>
      <c r="B93" s="141"/>
      <c r="C93" s="139"/>
      <c r="D93" s="137"/>
      <c r="E93" s="137"/>
      <c r="F93" s="138"/>
      <c r="G93" s="139"/>
      <c r="H93" s="3"/>
    </row>
    <row r="94" spans="1:8" ht="12.75">
      <c r="A94" s="140"/>
      <c r="B94" s="142"/>
      <c r="C94" s="139"/>
      <c r="D94" s="137"/>
      <c r="E94" s="137"/>
      <c r="F94" s="138"/>
      <c r="G94" s="139"/>
      <c r="H94" s="3"/>
    </row>
    <row r="95" spans="1:8" ht="12.75">
      <c r="A95" s="140"/>
      <c r="B95" s="141"/>
      <c r="C95" s="139"/>
      <c r="D95" s="137"/>
      <c r="E95" s="137"/>
      <c r="F95" s="138"/>
      <c r="G95" s="139"/>
      <c r="H95" s="3"/>
    </row>
    <row r="96" spans="1:8" ht="12.75">
      <c r="A96" s="140"/>
      <c r="B96" s="142"/>
      <c r="C96" s="139"/>
      <c r="D96" s="137"/>
      <c r="E96" s="137"/>
      <c r="F96" s="138"/>
      <c r="G96" s="139"/>
      <c r="H96" s="3"/>
    </row>
    <row r="97" spans="1:8" ht="12.75">
      <c r="A97" s="140"/>
      <c r="B97" s="141"/>
      <c r="C97" s="139"/>
      <c r="D97" s="137"/>
      <c r="E97" s="137"/>
      <c r="F97" s="138"/>
      <c r="G97" s="139"/>
      <c r="H97" s="3"/>
    </row>
    <row r="98" spans="1:8" ht="12.75">
      <c r="A98" s="140"/>
      <c r="B98" s="142"/>
      <c r="C98" s="139"/>
      <c r="D98" s="137"/>
      <c r="E98" s="137"/>
      <c r="F98" s="138"/>
      <c r="G98" s="139"/>
      <c r="H98" s="3"/>
    </row>
    <row r="99" spans="1:8" ht="12.75">
      <c r="A99" s="140"/>
      <c r="B99" s="141"/>
      <c r="C99" s="139"/>
      <c r="D99" s="137"/>
      <c r="E99" s="137"/>
      <c r="F99" s="138"/>
      <c r="G99" s="139"/>
      <c r="H99" s="3"/>
    </row>
    <row r="100" spans="1:8" ht="12.75">
      <c r="A100" s="140"/>
      <c r="B100" s="142"/>
      <c r="C100" s="139"/>
      <c r="D100" s="137"/>
      <c r="E100" s="137"/>
      <c r="F100" s="138"/>
      <c r="G100" s="139"/>
      <c r="H100" s="3"/>
    </row>
    <row r="101" spans="1:8" ht="12.75">
      <c r="A101" s="140"/>
      <c r="B101" s="141"/>
      <c r="C101" s="139"/>
      <c r="D101" s="137"/>
      <c r="E101" s="137"/>
      <c r="F101" s="138"/>
      <c r="G101" s="139"/>
      <c r="H101" s="3"/>
    </row>
    <row r="102" spans="1:8" ht="12.75">
      <c r="A102" s="140"/>
      <c r="B102" s="142"/>
      <c r="C102" s="139"/>
      <c r="D102" s="137"/>
      <c r="E102" s="137"/>
      <c r="F102" s="138"/>
      <c r="G102" s="139"/>
      <c r="H102" s="3"/>
    </row>
    <row r="103" spans="1:8" ht="12.75">
      <c r="A103" s="140"/>
      <c r="B103" s="141"/>
      <c r="C103" s="139"/>
      <c r="D103" s="137"/>
      <c r="E103" s="137"/>
      <c r="F103" s="138"/>
      <c r="G103" s="139"/>
      <c r="H103" s="3"/>
    </row>
    <row r="104" spans="1:8" ht="12.75">
      <c r="A104" s="140"/>
      <c r="B104" s="142"/>
      <c r="C104" s="139"/>
      <c r="D104" s="137"/>
      <c r="E104" s="137"/>
      <c r="F104" s="138"/>
      <c r="G104" s="139"/>
      <c r="H104" s="3"/>
    </row>
    <row r="105" spans="1:8" ht="12.75">
      <c r="A105" s="140"/>
      <c r="B105" s="141"/>
      <c r="C105" s="139"/>
      <c r="D105" s="137"/>
      <c r="E105" s="137"/>
      <c r="F105" s="138"/>
      <c r="G105" s="139"/>
      <c r="H105" s="3"/>
    </row>
    <row r="106" spans="1:8" ht="12.75">
      <c r="A106" s="140"/>
      <c r="B106" s="142"/>
      <c r="C106" s="139"/>
      <c r="D106" s="137"/>
      <c r="E106" s="137"/>
      <c r="F106" s="138"/>
      <c r="G106" s="139"/>
      <c r="H106" s="3"/>
    </row>
    <row r="107" spans="1:8" ht="12.75">
      <c r="A107" s="140"/>
      <c r="B107" s="141"/>
      <c r="C107" s="139"/>
      <c r="D107" s="137"/>
      <c r="E107" s="137"/>
      <c r="F107" s="138"/>
      <c r="G107" s="139"/>
      <c r="H107" s="3"/>
    </row>
    <row r="108" spans="1:8" ht="12.75">
      <c r="A108" s="140"/>
      <c r="B108" s="142"/>
      <c r="C108" s="139"/>
      <c r="D108" s="137"/>
      <c r="E108" s="137"/>
      <c r="F108" s="138"/>
      <c r="G108" s="139"/>
      <c r="H108" s="3"/>
    </row>
    <row r="109" spans="1:8" ht="12.75">
      <c r="A109" s="140"/>
      <c r="B109" s="141"/>
      <c r="C109" s="139"/>
      <c r="D109" s="137"/>
      <c r="E109" s="137"/>
      <c r="F109" s="138"/>
      <c r="G109" s="139"/>
      <c r="H109" s="3"/>
    </row>
    <row r="110" spans="1:8" ht="12.75">
      <c r="A110" s="140"/>
      <c r="B110" s="142"/>
      <c r="C110" s="139"/>
      <c r="D110" s="137"/>
      <c r="E110" s="137"/>
      <c r="F110" s="138"/>
      <c r="G110" s="139"/>
      <c r="H110" s="3"/>
    </row>
    <row r="111" spans="1:8" ht="12.75">
      <c r="A111" s="140"/>
      <c r="B111" s="141"/>
      <c r="C111" s="139"/>
      <c r="D111" s="137"/>
      <c r="E111" s="137"/>
      <c r="F111" s="138"/>
      <c r="G111" s="139"/>
      <c r="H111" s="3"/>
    </row>
    <row r="112" spans="1:8" ht="12.75">
      <c r="A112" s="140"/>
      <c r="B112" s="142"/>
      <c r="C112" s="139"/>
      <c r="D112" s="137"/>
      <c r="E112" s="137"/>
      <c r="F112" s="138"/>
      <c r="G112" s="139"/>
      <c r="H112" s="3"/>
    </row>
    <row r="113" spans="1:8" ht="12.75">
      <c r="A113" s="140"/>
      <c r="B113" s="141"/>
      <c r="C113" s="139"/>
      <c r="D113" s="137"/>
      <c r="E113" s="137"/>
      <c r="F113" s="138"/>
      <c r="G113" s="139"/>
      <c r="H113" s="3"/>
    </row>
    <row r="114" spans="1:8" ht="12.75">
      <c r="A114" s="140"/>
      <c r="B114" s="142"/>
      <c r="C114" s="139"/>
      <c r="D114" s="137"/>
      <c r="E114" s="137"/>
      <c r="F114" s="138"/>
      <c r="G114" s="139"/>
      <c r="H114" s="3"/>
    </row>
    <row r="115" spans="1:8" ht="12.75">
      <c r="A115" s="140"/>
      <c r="B115" s="141"/>
      <c r="C115" s="139"/>
      <c r="D115" s="137"/>
      <c r="E115" s="137"/>
      <c r="F115" s="138"/>
      <c r="G115" s="139"/>
      <c r="H115" s="3"/>
    </row>
    <row r="116" spans="1:8" ht="12.75">
      <c r="A116" s="140"/>
      <c r="B116" s="142"/>
      <c r="C116" s="139"/>
      <c r="D116" s="137"/>
      <c r="E116" s="137"/>
      <c r="F116" s="138"/>
      <c r="G116" s="139"/>
      <c r="H116" s="3"/>
    </row>
    <row r="117" spans="1:8" ht="12.75">
      <c r="A117" s="140"/>
      <c r="B117" s="141"/>
      <c r="C117" s="139"/>
      <c r="D117" s="137"/>
      <c r="E117" s="137"/>
      <c r="F117" s="138"/>
      <c r="G117" s="139"/>
      <c r="H117" s="3"/>
    </row>
    <row r="118" spans="1:8" ht="12.75">
      <c r="A118" s="140"/>
      <c r="B118" s="142"/>
      <c r="C118" s="139"/>
      <c r="D118" s="137"/>
      <c r="E118" s="137"/>
      <c r="F118" s="138"/>
      <c r="G118" s="139"/>
      <c r="H118" s="3"/>
    </row>
    <row r="119" spans="1:8" ht="12.75">
      <c r="A119" s="140"/>
      <c r="B119" s="141"/>
      <c r="C119" s="139"/>
      <c r="D119" s="137"/>
      <c r="E119" s="137"/>
      <c r="F119" s="138"/>
      <c r="G119" s="139"/>
      <c r="H119" s="3"/>
    </row>
    <row r="120" spans="1:8" ht="12.75">
      <c r="A120" s="140"/>
      <c r="B120" s="142"/>
      <c r="C120" s="139"/>
      <c r="D120" s="137"/>
      <c r="E120" s="137"/>
      <c r="F120" s="138"/>
      <c r="G120" s="139"/>
      <c r="H120" s="3"/>
    </row>
    <row r="121" spans="1:8" ht="12.75">
      <c r="A121" s="140"/>
      <c r="B121" s="141"/>
      <c r="C121" s="139"/>
      <c r="D121" s="137"/>
      <c r="E121" s="137"/>
      <c r="F121" s="138"/>
      <c r="G121" s="139"/>
      <c r="H121" s="3"/>
    </row>
    <row r="122" spans="1:8" ht="12.75">
      <c r="A122" s="140"/>
      <c r="B122" s="142"/>
      <c r="C122" s="139"/>
      <c r="D122" s="137"/>
      <c r="E122" s="137"/>
      <c r="F122" s="138"/>
      <c r="G122" s="139"/>
      <c r="H122" s="3"/>
    </row>
    <row r="123" spans="1:8" ht="12.75">
      <c r="A123" s="140"/>
      <c r="B123" s="141"/>
      <c r="C123" s="139"/>
      <c r="D123" s="137"/>
      <c r="E123" s="137"/>
      <c r="F123" s="138"/>
      <c r="G123" s="139"/>
      <c r="H123" s="3"/>
    </row>
    <row r="124" spans="1:8" ht="12.75">
      <c r="A124" s="140"/>
      <c r="B124" s="142"/>
      <c r="C124" s="139"/>
      <c r="D124" s="137"/>
      <c r="E124" s="137"/>
      <c r="F124" s="138"/>
      <c r="G124" s="139"/>
      <c r="H124" s="3"/>
    </row>
    <row r="125" spans="1:8" ht="12.75">
      <c r="A125" s="25"/>
      <c r="B125" s="26"/>
      <c r="C125" s="16"/>
      <c r="D125" s="17"/>
      <c r="E125" s="17"/>
      <c r="F125" s="27"/>
      <c r="G125" s="16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</sheetData>
  <sheetProtection/>
  <mergeCells count="423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5:A26"/>
    <mergeCell ref="B25:B26"/>
    <mergeCell ref="C25:C26"/>
    <mergeCell ref="D25:D26"/>
    <mergeCell ref="E25:E26"/>
    <mergeCell ref="F25:F26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7:A18"/>
    <mergeCell ref="B17:B18"/>
    <mergeCell ref="C17:C18"/>
    <mergeCell ref="D17:D18"/>
    <mergeCell ref="E17:E18"/>
    <mergeCell ref="F17:F18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F7:F8"/>
    <mergeCell ref="G7:G8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31:E32"/>
    <mergeCell ref="F31:F32"/>
    <mergeCell ref="G31:G32"/>
    <mergeCell ref="C33:C34"/>
    <mergeCell ref="D33:D34"/>
    <mergeCell ref="E33:E34"/>
    <mergeCell ref="F33:F34"/>
    <mergeCell ref="G33:G34"/>
    <mergeCell ref="A39:A40"/>
    <mergeCell ref="E35:E36"/>
    <mergeCell ref="F35:F36"/>
    <mergeCell ref="G35:G36"/>
    <mergeCell ref="A33:A34"/>
    <mergeCell ref="B33:B34"/>
    <mergeCell ref="A35:A36"/>
    <mergeCell ref="B35:B36"/>
    <mergeCell ref="C35:C36"/>
    <mergeCell ref="D35:D36"/>
    <mergeCell ref="F41:F42"/>
    <mergeCell ref="F39:F40"/>
    <mergeCell ref="G39:G40"/>
    <mergeCell ref="A37:A38"/>
    <mergeCell ref="B37:B38"/>
    <mergeCell ref="C37:C38"/>
    <mergeCell ref="D37:D38"/>
    <mergeCell ref="E37:E38"/>
    <mergeCell ref="F37:F38"/>
    <mergeCell ref="G37:G38"/>
    <mergeCell ref="B41:B42"/>
    <mergeCell ref="B39:B40"/>
    <mergeCell ref="C39:C40"/>
    <mergeCell ref="D39:D40"/>
    <mergeCell ref="E39:E40"/>
    <mergeCell ref="C41:C42"/>
    <mergeCell ref="D41:D42"/>
    <mergeCell ref="E41:E42"/>
    <mergeCell ref="A47:A48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F49:F50"/>
    <mergeCell ref="F47:F48"/>
    <mergeCell ref="G47:G48"/>
    <mergeCell ref="A45:A46"/>
    <mergeCell ref="B45:B46"/>
    <mergeCell ref="C45:C46"/>
    <mergeCell ref="D45:D46"/>
    <mergeCell ref="E45:E46"/>
    <mergeCell ref="F45:F46"/>
    <mergeCell ref="G45:G46"/>
    <mergeCell ref="B49:B50"/>
    <mergeCell ref="B47:B48"/>
    <mergeCell ref="C47:C48"/>
    <mergeCell ref="D47:D48"/>
    <mergeCell ref="E47:E48"/>
    <mergeCell ref="C49:C50"/>
    <mergeCell ref="D49:D50"/>
    <mergeCell ref="E49:E50"/>
    <mergeCell ref="A55:A5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F57:F58"/>
    <mergeCell ref="F55:F56"/>
    <mergeCell ref="G55:G56"/>
    <mergeCell ref="A53:A54"/>
    <mergeCell ref="B53:B54"/>
    <mergeCell ref="C53:C54"/>
    <mergeCell ref="D53:D54"/>
    <mergeCell ref="E53:E54"/>
    <mergeCell ref="F53:F54"/>
    <mergeCell ref="G53:G54"/>
    <mergeCell ref="B57:B58"/>
    <mergeCell ref="B55:B56"/>
    <mergeCell ref="C55:C56"/>
    <mergeCell ref="D55:D56"/>
    <mergeCell ref="E55:E56"/>
    <mergeCell ref="C57:C58"/>
    <mergeCell ref="D57:D58"/>
    <mergeCell ref="E57:E58"/>
    <mergeCell ref="A63:A6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F65:F66"/>
    <mergeCell ref="F63:F64"/>
    <mergeCell ref="G63:G64"/>
    <mergeCell ref="A61:A62"/>
    <mergeCell ref="B61:B62"/>
    <mergeCell ref="C61:C62"/>
    <mergeCell ref="D61:D62"/>
    <mergeCell ref="E61:E62"/>
    <mergeCell ref="F61:F62"/>
    <mergeCell ref="G61:G62"/>
    <mergeCell ref="B65:B66"/>
    <mergeCell ref="B63:B64"/>
    <mergeCell ref="C63:C64"/>
    <mergeCell ref="D63:D64"/>
    <mergeCell ref="E63:E64"/>
    <mergeCell ref="C65:C66"/>
    <mergeCell ref="D65:D66"/>
    <mergeCell ref="E65:E66"/>
    <mergeCell ref="A71:A7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F73:F74"/>
    <mergeCell ref="F71:F72"/>
    <mergeCell ref="G71:G72"/>
    <mergeCell ref="A69:A70"/>
    <mergeCell ref="B69:B70"/>
    <mergeCell ref="C69:C70"/>
    <mergeCell ref="D69:D70"/>
    <mergeCell ref="E69:E70"/>
    <mergeCell ref="F69:F70"/>
    <mergeCell ref="G69:G70"/>
    <mergeCell ref="B73:B74"/>
    <mergeCell ref="B71:B72"/>
    <mergeCell ref="C71:C72"/>
    <mergeCell ref="D71:D72"/>
    <mergeCell ref="E71:E72"/>
    <mergeCell ref="C73:C74"/>
    <mergeCell ref="D73:D74"/>
    <mergeCell ref="E73:E74"/>
    <mergeCell ref="A79:A8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F81:F82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B81:B82"/>
    <mergeCell ref="B79:B80"/>
    <mergeCell ref="C79:C80"/>
    <mergeCell ref="D79:D80"/>
    <mergeCell ref="E79:E80"/>
    <mergeCell ref="C81:C82"/>
    <mergeCell ref="D81:D82"/>
    <mergeCell ref="E81:E82"/>
    <mergeCell ref="A87:A88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F89:F90"/>
    <mergeCell ref="F87:F88"/>
    <mergeCell ref="G87:G88"/>
    <mergeCell ref="A85:A86"/>
    <mergeCell ref="B85:B86"/>
    <mergeCell ref="C85:C86"/>
    <mergeCell ref="D85:D86"/>
    <mergeCell ref="E85:E86"/>
    <mergeCell ref="F85:F86"/>
    <mergeCell ref="G85:G86"/>
    <mergeCell ref="B89:B90"/>
    <mergeCell ref="B87:B88"/>
    <mergeCell ref="C87:C88"/>
    <mergeCell ref="D87:D88"/>
    <mergeCell ref="E87:E88"/>
    <mergeCell ref="C89:C90"/>
    <mergeCell ref="D89:D90"/>
    <mergeCell ref="E89:E90"/>
    <mergeCell ref="A95:A96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F97:F98"/>
    <mergeCell ref="F95:F96"/>
    <mergeCell ref="G95:G96"/>
    <mergeCell ref="A93:A94"/>
    <mergeCell ref="B93:B94"/>
    <mergeCell ref="C93:C94"/>
    <mergeCell ref="D93:D94"/>
    <mergeCell ref="E93:E94"/>
    <mergeCell ref="F93:F94"/>
    <mergeCell ref="G93:G94"/>
    <mergeCell ref="G99:G100"/>
    <mergeCell ref="A97:A98"/>
    <mergeCell ref="B97:B98"/>
    <mergeCell ref="B95:B96"/>
    <mergeCell ref="C95:C96"/>
    <mergeCell ref="D95:D96"/>
    <mergeCell ref="E95:E96"/>
    <mergeCell ref="C97:C98"/>
    <mergeCell ref="D97:D98"/>
    <mergeCell ref="E97:E98"/>
    <mergeCell ref="F101:F102"/>
    <mergeCell ref="G101:G102"/>
    <mergeCell ref="A103:A104"/>
    <mergeCell ref="G97:G98"/>
    <mergeCell ref="A99:A100"/>
    <mergeCell ref="B99:B100"/>
    <mergeCell ref="C99:C100"/>
    <mergeCell ref="D99:D100"/>
    <mergeCell ref="E99:E100"/>
    <mergeCell ref="F99:F100"/>
    <mergeCell ref="D105:D106"/>
    <mergeCell ref="E105:E106"/>
    <mergeCell ref="F105:F106"/>
    <mergeCell ref="F103:F104"/>
    <mergeCell ref="G103:G104"/>
    <mergeCell ref="A101:A102"/>
    <mergeCell ref="B101:B102"/>
    <mergeCell ref="C101:C102"/>
    <mergeCell ref="D101:D102"/>
    <mergeCell ref="E101:E102"/>
    <mergeCell ref="E107:E108"/>
    <mergeCell ref="F107:F108"/>
    <mergeCell ref="G107:G108"/>
    <mergeCell ref="A105:A106"/>
    <mergeCell ref="B105:B106"/>
    <mergeCell ref="B103:B104"/>
    <mergeCell ref="C103:C104"/>
    <mergeCell ref="D103:D104"/>
    <mergeCell ref="E103:E104"/>
    <mergeCell ref="C105:C106"/>
    <mergeCell ref="A109:A110"/>
    <mergeCell ref="B109:B110"/>
    <mergeCell ref="C109:C110"/>
    <mergeCell ref="D109:D110"/>
    <mergeCell ref="E109:E110"/>
    <mergeCell ref="G105:G106"/>
    <mergeCell ref="A107:A108"/>
    <mergeCell ref="B107:B108"/>
    <mergeCell ref="C107:C108"/>
    <mergeCell ref="D107:D108"/>
    <mergeCell ref="G113:G114"/>
    <mergeCell ref="F109:F110"/>
    <mergeCell ref="C113:C114"/>
    <mergeCell ref="D113:D114"/>
    <mergeCell ref="E113:E114"/>
    <mergeCell ref="F113:F114"/>
    <mergeCell ref="G109:G110"/>
    <mergeCell ref="F111:F112"/>
    <mergeCell ref="G111:G112"/>
    <mergeCell ref="D115:D116"/>
    <mergeCell ref="E115:E116"/>
    <mergeCell ref="F115:F116"/>
    <mergeCell ref="A111:A112"/>
    <mergeCell ref="B111:B112"/>
    <mergeCell ref="C111:C112"/>
    <mergeCell ref="D111:D112"/>
    <mergeCell ref="E111:E112"/>
    <mergeCell ref="G115:G116"/>
    <mergeCell ref="A113:A114"/>
    <mergeCell ref="B113:B114"/>
    <mergeCell ref="A117:A118"/>
    <mergeCell ref="B117:B118"/>
    <mergeCell ref="C117:C118"/>
    <mergeCell ref="D117:D118"/>
    <mergeCell ref="A115:A116"/>
    <mergeCell ref="B115:B116"/>
    <mergeCell ref="C115:C116"/>
    <mergeCell ref="A123:A124"/>
    <mergeCell ref="B123:B124"/>
    <mergeCell ref="C123:C124"/>
    <mergeCell ref="D119:D120"/>
    <mergeCell ref="A121:A122"/>
    <mergeCell ref="B121:B122"/>
    <mergeCell ref="B119:B120"/>
    <mergeCell ref="C119:C120"/>
    <mergeCell ref="D123:D124"/>
    <mergeCell ref="F123:F124"/>
    <mergeCell ref="G123:G124"/>
    <mergeCell ref="E119:E120"/>
    <mergeCell ref="F119:F120"/>
    <mergeCell ref="G119:G120"/>
    <mergeCell ref="E123:E124"/>
    <mergeCell ref="A1:G1"/>
    <mergeCell ref="E121:E122"/>
    <mergeCell ref="F121:F122"/>
    <mergeCell ref="G121:G122"/>
    <mergeCell ref="E117:E118"/>
    <mergeCell ref="F117:F118"/>
    <mergeCell ref="G117:G118"/>
    <mergeCell ref="A119:A120"/>
    <mergeCell ref="C121:C122"/>
    <mergeCell ref="D121:D1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zoomScalePageLayoutView="0" workbookViewId="0" topLeftCell="A1">
      <selection activeCell="G34" sqref="A1:G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1" t="s">
        <v>24</v>
      </c>
      <c r="B1" s="171"/>
      <c r="C1" s="171"/>
      <c r="D1" s="171"/>
      <c r="E1" s="171"/>
      <c r="F1" s="171"/>
      <c r="G1" s="1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1" t="s">
        <v>28</v>
      </c>
      <c r="B2" s="91"/>
      <c r="C2" s="91"/>
      <c r="D2" s="78" t="str">
        <f>HYPERLINK('[1]реквизиты'!$A$2)</f>
        <v>ХХI Всероссийский турнир по самбо, посвященный памяти МСМК Накипа Мадьярова</v>
      </c>
      <c r="E2" s="172"/>
      <c r="F2" s="172"/>
      <c r="G2" s="17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60" t="str">
        <f>HYPERLINK('[1]реквизиты'!$A$3)</f>
        <v>1-3 апреля 2011 г.</v>
      </c>
      <c r="E3" s="160"/>
      <c r="F3" s="160"/>
      <c r="G3" s="46" t="str">
        <f>HYPERLINK('пр.взв'!D4)</f>
        <v>В.к.  100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4" t="s">
        <v>21</v>
      </c>
      <c r="B4" s="176" t="s">
        <v>4</v>
      </c>
      <c r="C4" s="178" t="s">
        <v>1</v>
      </c>
      <c r="D4" s="178" t="s">
        <v>2</v>
      </c>
      <c r="E4" s="178" t="s">
        <v>3</v>
      </c>
      <c r="F4" s="178" t="s">
        <v>7</v>
      </c>
      <c r="G4" s="18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5"/>
      <c r="B5" s="177"/>
      <c r="C5" s="179"/>
      <c r="D5" s="177"/>
      <c r="E5" s="179"/>
      <c r="F5" s="179"/>
      <c r="G5" s="18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68" t="s">
        <v>9</v>
      </c>
      <c r="B6" s="169">
        <v>5</v>
      </c>
      <c r="C6" s="170" t="str">
        <f>VLOOKUP(B6,'пр.взв'!B7:G32,2,FALSE)</f>
        <v>АБИЕВ Адам Аминович</v>
      </c>
      <c r="D6" s="63" t="str">
        <f>VLOOKUP(B6,'пр.взв'!B7:G32,3,FALSE)</f>
        <v>21.11.1986, КМС</v>
      </c>
      <c r="E6" s="61" t="str">
        <f>VLOOKUP(B6,'пр.взв'!B7:G32,4,FALSE)</f>
        <v>ЮФО, Адыгея</v>
      </c>
      <c r="F6" s="62">
        <f>VLOOKUP(B6,'пр.взв'!B7:G32,5,FALSE)</f>
        <v>0</v>
      </c>
      <c r="G6" s="183" t="str">
        <f>VLOOKUP(B6,'пр.взв'!B7:G32,6,FALSE)</f>
        <v>Хапай А., Меретуков С.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161"/>
      <c r="B7" s="163"/>
      <c r="C7" s="164"/>
      <c r="D7" s="182"/>
      <c r="E7" s="166"/>
      <c r="F7" s="167"/>
      <c r="G7" s="159"/>
    </row>
    <row r="8" spans="1:7" ht="10.5" customHeight="1">
      <c r="A8" s="161" t="s">
        <v>10</v>
      </c>
      <c r="B8" s="162">
        <v>7</v>
      </c>
      <c r="C8" s="164" t="str">
        <f>VLOOKUP(B8,'пр.взв'!B7:G32,2,FALSE)</f>
        <v>МОДЗГВРИШВИЛИ Нурзари Елдариевич</v>
      </c>
      <c r="D8" s="165" t="str">
        <f>VLOOKUP(B8,'пр.взв'!B7:G32,3,FALSE)</f>
        <v>04.11.1981, МСМК</v>
      </c>
      <c r="E8" s="166" t="str">
        <f>VLOOKUP(B8,'пр.взв'!B7:G32,4,FALSE)</f>
        <v>ПФО, Пермский, Пермь</v>
      </c>
      <c r="F8" s="167" t="str">
        <f>VLOOKUP(B8,'пр.взв'!B7:G32,5,FALSE)</f>
        <v>000700</v>
      </c>
      <c r="G8" s="159" t="str">
        <f>VLOOKUP(B8,'пр.взв'!B7:G32,6,FALSE)</f>
        <v>Забалуев А.И.</v>
      </c>
    </row>
    <row r="9" spans="1:7" ht="10.5" customHeight="1">
      <c r="A9" s="161"/>
      <c r="B9" s="163"/>
      <c r="C9" s="164"/>
      <c r="D9" s="165"/>
      <c r="E9" s="166"/>
      <c r="F9" s="167"/>
      <c r="G9" s="159"/>
    </row>
    <row r="10" spans="1:7" ht="10.5" customHeight="1">
      <c r="A10" s="161" t="s">
        <v>11</v>
      </c>
      <c r="B10" s="162">
        <v>9</v>
      </c>
      <c r="C10" s="164" t="str">
        <f>VLOOKUP(B10,'пр.взв'!B7:G32,2,FALSE)</f>
        <v>ГАЙНУТДИНОВ Артем Александрович</v>
      </c>
      <c r="D10" s="165" t="str">
        <f>VLOOKUP(B10,'пр.взв'!B7:G32,3,FALSE)</f>
        <v>14.05.1989, КМС</v>
      </c>
      <c r="E10" s="166" t="str">
        <f>VLOOKUP(B10,'пр.взв'!B7:G32,4,FALSE)</f>
        <v>ПФО, Татарстан, Казань, Д</v>
      </c>
      <c r="F10" s="167">
        <f>VLOOKUP(B10,'пр.взв'!B7:G32,5,FALSE)</f>
        <v>0</v>
      </c>
      <c r="G10" s="159" t="str">
        <f>VLOOKUP(B10,'пр.взв'!B7:G32,6,FALSE)</f>
        <v>Фатахов И.И., Сабиров Р.Т.</v>
      </c>
    </row>
    <row r="11" spans="1:7" ht="10.5" customHeight="1">
      <c r="A11" s="161"/>
      <c r="B11" s="163"/>
      <c r="C11" s="164"/>
      <c r="D11" s="165"/>
      <c r="E11" s="166"/>
      <c r="F11" s="167"/>
      <c r="G11" s="159"/>
    </row>
    <row r="12" spans="1:7" ht="10.5" customHeight="1">
      <c r="A12" s="161" t="s">
        <v>11</v>
      </c>
      <c r="B12" s="162">
        <v>12</v>
      </c>
      <c r="C12" s="164" t="str">
        <f>VLOOKUP(B12,'пр.взв'!B7:G32,2,FALSE)</f>
        <v>ЛЕБЕДЕВ Евгений Владимирович</v>
      </c>
      <c r="D12" s="165" t="str">
        <f>VLOOKUP(B12,'пр.взв'!B7:G32,3,FALSE)</f>
        <v>13.12.1978, МС</v>
      </c>
      <c r="E12" s="166" t="str">
        <f>VLOOKUP(B12,'пр.взв'!B7:G32,4,FALSE)</f>
        <v>ЦФО, Московская, Видное, ПР</v>
      </c>
      <c r="F12" s="167">
        <f>VLOOKUP(B12,'пр.взв'!B7:G32,5,FALSE)</f>
        <v>0</v>
      </c>
      <c r="G12" s="159" t="str">
        <f>VLOOKUP(B12,'пр.взв'!B7:G32,6,FALSE)</f>
        <v>Степанов Ю.Б.</v>
      </c>
    </row>
    <row r="13" spans="1:7" ht="10.5" customHeight="1">
      <c r="A13" s="161"/>
      <c r="B13" s="163"/>
      <c r="C13" s="164"/>
      <c r="D13" s="165"/>
      <c r="E13" s="166"/>
      <c r="F13" s="167"/>
      <c r="G13" s="159"/>
    </row>
    <row r="14" spans="1:7" ht="10.5" customHeight="1">
      <c r="A14" s="161" t="s">
        <v>13</v>
      </c>
      <c r="B14" s="162">
        <v>2</v>
      </c>
      <c r="C14" s="164" t="str">
        <f>VLOOKUP(B14,'пр.взв'!B7:G32,2,FALSE)</f>
        <v>ГАНЮШКИН Александр Алексеевич</v>
      </c>
      <c r="D14" s="165" t="str">
        <f>VLOOKUP(B14,'пр.взв'!B7:G32,3,FALSE)</f>
        <v>1971, МС</v>
      </c>
      <c r="E14" s="166" t="str">
        <f>VLOOKUP(B14,'пр.взв'!B7:G32,4,FALSE)</f>
        <v>ПФО, Мордовия, Саранск</v>
      </c>
      <c r="F14" s="167">
        <f>VLOOKUP(B14,'пр.взв'!B7:G32,5,FALSE)</f>
        <v>0</v>
      </c>
      <c r="G14" s="159" t="str">
        <f>VLOOKUP(B14,'пр.взв'!B7:G32,6,FALSE)</f>
        <v>Макаров С.В.</v>
      </c>
    </row>
    <row r="15" spans="1:7" ht="10.5" customHeight="1">
      <c r="A15" s="161"/>
      <c r="B15" s="163"/>
      <c r="C15" s="164"/>
      <c r="D15" s="165"/>
      <c r="E15" s="166"/>
      <c r="F15" s="167"/>
      <c r="G15" s="159"/>
    </row>
    <row r="16" spans="1:7" ht="10.5" customHeight="1">
      <c r="A16" s="161" t="s">
        <v>14</v>
      </c>
      <c r="B16" s="162">
        <v>3</v>
      </c>
      <c r="C16" s="164" t="str">
        <f>VLOOKUP(B16,'пр.взв'!B7:G32,2,FALSE)</f>
        <v>ГРЕБЕНКИН Денис Владимирович</v>
      </c>
      <c r="D16" s="165" t="str">
        <f>VLOOKUP(B16,'пр.взв'!B7:G32,3,FALSE)</f>
        <v>15.02.1989, КМС</v>
      </c>
      <c r="E16" s="166" t="str">
        <f>VLOOKUP(B16,'пр.взв'!B7:G32,4,FALSE)</f>
        <v>ПФО, Нижегородская, Выкса, Пр</v>
      </c>
      <c r="F16" s="167">
        <f>VLOOKUP(B16,'пр.взв'!B7:G32,5,FALSE)</f>
        <v>0</v>
      </c>
      <c r="G16" s="159" t="str">
        <f>VLOOKUP(B16,'пр.взв'!B7:G32,6,FALSE)</f>
        <v>Гордеев М.А., Ерушов В.И.</v>
      </c>
    </row>
    <row r="17" spans="1:7" ht="10.5" customHeight="1">
      <c r="A17" s="161"/>
      <c r="B17" s="163"/>
      <c r="C17" s="164"/>
      <c r="D17" s="165"/>
      <c r="E17" s="166"/>
      <c r="F17" s="167"/>
      <c r="G17" s="159"/>
    </row>
    <row r="18" spans="1:7" ht="10.5" customHeight="1">
      <c r="A18" s="161" t="s">
        <v>15</v>
      </c>
      <c r="B18" s="162">
        <v>11</v>
      </c>
      <c r="C18" s="164" t="str">
        <f>VLOOKUP(B18,'пр.взв'!B7:G32,2,FALSE)</f>
        <v>ШУМКИН Алексей Александрович</v>
      </c>
      <c r="D18" s="165" t="str">
        <f>VLOOKUP(B18,'пр.взв'!B7:G32,3,FALSE)</f>
        <v>1987, КМС</v>
      </c>
      <c r="E18" s="166" t="str">
        <f>VLOOKUP(B18,'пр.взв'!B7:G32,4,FALSE)</f>
        <v>ПФО, Мордовия, Саранск</v>
      </c>
      <c r="F18" s="167">
        <f>VLOOKUP(B18,'пр.взв'!B7:G32,5,FALSE)</f>
        <v>0</v>
      </c>
      <c r="G18" s="159" t="str">
        <f>VLOOKUP(B18,'пр.взв'!B7:G32,6,FALSE)</f>
        <v>Ганюшкин А.А.</v>
      </c>
    </row>
    <row r="19" spans="1:7" ht="10.5" customHeight="1">
      <c r="A19" s="161"/>
      <c r="B19" s="163"/>
      <c r="C19" s="164"/>
      <c r="D19" s="165"/>
      <c r="E19" s="166"/>
      <c r="F19" s="167"/>
      <c r="G19" s="159"/>
    </row>
    <row r="20" spans="1:7" ht="10.5" customHeight="1">
      <c r="A20" s="161" t="s">
        <v>16</v>
      </c>
      <c r="B20" s="162">
        <v>10</v>
      </c>
      <c r="C20" s="164" t="str">
        <f>VLOOKUP(B20,'пр.взв'!B7:G32,2,FALSE)</f>
        <v>ФАЙЗРАХМАНОВ Илья Рамилевич</v>
      </c>
      <c r="D20" s="165" t="str">
        <f>VLOOKUP(B20,'пр.взв'!B7:G32,3,FALSE)</f>
        <v>19.01.1994, КМС</v>
      </c>
      <c r="E20" s="166" t="str">
        <f>VLOOKUP(B20,'пр.взв'!B7:G32,4,FALSE)</f>
        <v>ПФО, Пермский, Краснокамск</v>
      </c>
      <c r="F20" s="167">
        <f>VLOOKUP(B20,'пр.взв'!B7:G32,5,FALSE)</f>
        <v>0</v>
      </c>
      <c r="G20" s="159" t="str">
        <f>VLOOKUP(B20,'пр.взв'!B7:G32,6,FALSE)</f>
        <v>Фадеев А.Н.</v>
      </c>
    </row>
    <row r="21" spans="1:7" ht="10.5" customHeight="1">
      <c r="A21" s="161"/>
      <c r="B21" s="163"/>
      <c r="C21" s="164"/>
      <c r="D21" s="165"/>
      <c r="E21" s="166"/>
      <c r="F21" s="167"/>
      <c r="G21" s="159"/>
    </row>
    <row r="22" spans="1:7" ht="10.5" customHeight="1">
      <c r="A22" s="161" t="s">
        <v>17</v>
      </c>
      <c r="B22" s="162">
        <v>8</v>
      </c>
      <c r="C22" s="164" t="str">
        <f>VLOOKUP(B22,'пр.взв'!B7:G32,2,FALSE)</f>
        <v>БОГОМОЛОВ Михаил Петрович</v>
      </c>
      <c r="D22" s="165" t="str">
        <f>VLOOKUP(B22,'пр.взв'!B7:G32,3,FALSE)</f>
        <v>09.08.1978, МС</v>
      </c>
      <c r="E22" s="166" t="str">
        <f>VLOOKUP(B22,'пр.взв'!B7:G32,4,FALSE)</f>
        <v>ПФО, Ульяновская, Димитровград</v>
      </c>
      <c r="F22" s="167">
        <f>VLOOKUP(B22,'пр.взв'!B7:G32,5,FALSE)</f>
        <v>0</v>
      </c>
      <c r="G22" s="159" t="str">
        <f>VLOOKUP(B22,'пр.взв'!B7:G32,6,FALSE)</f>
        <v>Хафиятов Р.Х.</v>
      </c>
    </row>
    <row r="23" spans="1:7" ht="10.5" customHeight="1">
      <c r="A23" s="161"/>
      <c r="B23" s="163"/>
      <c r="C23" s="164"/>
      <c r="D23" s="165"/>
      <c r="E23" s="166"/>
      <c r="F23" s="167"/>
      <c r="G23" s="159"/>
    </row>
    <row r="24" spans="1:7" ht="10.5" customHeight="1">
      <c r="A24" s="161" t="s">
        <v>18</v>
      </c>
      <c r="B24" s="162">
        <v>13</v>
      </c>
      <c r="C24" s="164" t="str">
        <f>VLOOKUP(B24,'пр.взв'!B7:G32,2,FALSE)</f>
        <v>КАЗАНЦЕВ Александр Павлович</v>
      </c>
      <c r="D24" s="165" t="str">
        <f>VLOOKUP(B24,'пр.взв'!B7:G32,3,FALSE)</f>
        <v>20.08.1982, КМС</v>
      </c>
      <c r="E24" s="166" t="str">
        <f>VLOOKUP(B24,'пр.взв'!B7:G32,4,FALSE)</f>
        <v>ПФО, Кировская, В.Поляны</v>
      </c>
      <c r="F24" s="167">
        <f>VLOOKUP(B24,'пр.взв'!B7:G32,5,FALSE)</f>
        <v>0</v>
      </c>
      <c r="G24" s="159" t="str">
        <f>VLOOKUP(B24,'пр.взв'!B7:G32,6,FALSE)</f>
        <v>Панагушин Ю.А.</v>
      </c>
    </row>
    <row r="25" spans="1:7" ht="10.5" customHeight="1">
      <c r="A25" s="161"/>
      <c r="B25" s="163"/>
      <c r="C25" s="164"/>
      <c r="D25" s="165"/>
      <c r="E25" s="166"/>
      <c r="F25" s="167"/>
      <c r="G25" s="159"/>
    </row>
    <row r="26" spans="1:7" ht="10.5" customHeight="1">
      <c r="A26" s="161" t="s">
        <v>19</v>
      </c>
      <c r="B26" s="162">
        <v>4</v>
      </c>
      <c r="C26" s="164" t="str">
        <f>VLOOKUP(B26,'пр.взв'!B7:G32,2,FALSE)</f>
        <v>ГРИГОРЯН Арам Арайикович</v>
      </c>
      <c r="D26" s="165" t="str">
        <f>VLOOKUP(B26,'пр.взв'!B7:G32,3,FALSE)</f>
        <v>1990, МС</v>
      </c>
      <c r="E26" s="166" t="str">
        <f>VLOOKUP(B26,'пр.взв'!B7:G32,4,FALSE)</f>
        <v>ЦФО, Тульская, Тула, Д</v>
      </c>
      <c r="F26" s="167">
        <f>VLOOKUP(B26,'пр.взв'!B7:G32,5,FALSE)</f>
        <v>0</v>
      </c>
      <c r="G26" s="159">
        <f>VLOOKUP(B26,'пр.взв'!B7:G32,6,FALSE)</f>
        <v>0</v>
      </c>
    </row>
    <row r="27" spans="1:7" ht="10.5" customHeight="1">
      <c r="A27" s="161"/>
      <c r="B27" s="163"/>
      <c r="C27" s="164"/>
      <c r="D27" s="165"/>
      <c r="E27" s="166"/>
      <c r="F27" s="167"/>
      <c r="G27" s="159"/>
    </row>
    <row r="28" spans="1:7" ht="10.5" customHeight="1">
      <c r="A28" s="161" t="s">
        <v>20</v>
      </c>
      <c r="B28" s="162">
        <v>6</v>
      </c>
      <c r="C28" s="164" t="str">
        <f>VLOOKUP(B28,'пр.взв'!B7:G32,2,FALSE)</f>
        <v>ГАВРИЛОВ Алексей Игоревич</v>
      </c>
      <c r="D28" s="165" t="str">
        <f>VLOOKUP(B28,'пр.взв'!B7:G32,3,FALSE)</f>
        <v>31.05.1990, КМС</v>
      </c>
      <c r="E28" s="166" t="str">
        <f>VLOOKUP(B28,'пр.взв'!B7:G32,4,FALSE)</f>
        <v>ПФО, Саратовская, Д</v>
      </c>
      <c r="F28" s="167">
        <f>VLOOKUP(B28,'пр.взв'!B7:G32,5,FALSE)</f>
        <v>0</v>
      </c>
      <c r="G28" s="159" t="str">
        <f>VLOOKUP(B28,'пр.взв'!B7:G32,6,FALSE)</f>
        <v>Нилогов В.В.</v>
      </c>
    </row>
    <row r="29" spans="1:7" ht="10.5" customHeight="1">
      <c r="A29" s="161"/>
      <c r="B29" s="163"/>
      <c r="C29" s="164"/>
      <c r="D29" s="165"/>
      <c r="E29" s="166"/>
      <c r="F29" s="167"/>
      <c r="G29" s="159"/>
    </row>
    <row r="30" spans="1:7" ht="10.5" customHeight="1">
      <c r="A30" s="161" t="s">
        <v>23</v>
      </c>
      <c r="B30" s="162">
        <v>1</v>
      </c>
      <c r="C30" s="164" t="str">
        <f>VLOOKUP(B30,'пр.взв'!B7:G32,2,FALSE)</f>
        <v>РАФИКОВ Артур Раисович</v>
      </c>
      <c r="D30" s="165" t="str">
        <f>VLOOKUP(B30,'пр.взв'!B7:G32,3,FALSE)</f>
        <v>26.03.1992, КМС</v>
      </c>
      <c r="E30" s="166" t="str">
        <f>VLOOKUP(B30,'пр.взв'!B7:G32,4,FALSE)</f>
        <v>ПФО, Татарстан, Казань </v>
      </c>
      <c r="F30" s="167">
        <f>VLOOKUP(B30,'пр.взв'!B7:G32,5,FALSE)</f>
        <v>0</v>
      </c>
      <c r="G30" s="159" t="str">
        <f>VLOOKUP(B30,'пр.взв'!B7:G32,6,FALSE)</f>
        <v>Гарипова З.Р.</v>
      </c>
    </row>
    <row r="31" spans="1:14" ht="10.5" customHeight="1">
      <c r="A31" s="161"/>
      <c r="B31" s="163"/>
      <c r="C31" s="164"/>
      <c r="D31" s="165"/>
      <c r="E31" s="166"/>
      <c r="F31" s="167"/>
      <c r="G31" s="159"/>
      <c r="H31" s="5"/>
      <c r="I31" s="5"/>
      <c r="J31" s="5"/>
      <c r="L31" s="5"/>
      <c r="M31" s="5"/>
      <c r="N31" s="5"/>
    </row>
    <row r="32" spans="1:26" ht="34.5" customHeight="1">
      <c r="A32" s="28" t="str">
        <f>HYPERLINK('[1]реквизиты'!$A$6)</f>
        <v>Гл. судья, судья МК</v>
      </c>
      <c r="B32" s="32"/>
      <c r="C32" s="32"/>
      <c r="D32" s="33"/>
      <c r="E32" s="35" t="str">
        <f>HYPERLINK('[1]реквизиты'!$G$6)</f>
        <v>Мухаметшин Р.Г.</v>
      </c>
      <c r="G32" s="37" t="str">
        <f>HYPERLINK('[1]реквизиты'!$G$7)</f>
        <v>г.Краснокамск</v>
      </c>
      <c r="H32" s="3"/>
      <c r="I32" s="3"/>
      <c r="J32" s="3"/>
      <c r="K32" s="3"/>
      <c r="L32" s="3"/>
      <c r="M32" s="3"/>
      <c r="N32" s="33"/>
      <c r="O32" s="33"/>
      <c r="P32" s="33"/>
      <c r="Q32" s="39"/>
      <c r="R32" s="36"/>
      <c r="S32" s="39"/>
      <c r="T32" s="36"/>
      <c r="U32" s="39"/>
      <c r="W32" s="39"/>
      <c r="X32" s="36"/>
      <c r="Y32" s="22"/>
      <c r="Z32" s="22"/>
    </row>
    <row r="33" spans="1:26" ht="28.5" customHeight="1">
      <c r="A33" s="40" t="str">
        <f>HYPERLINK('[1]реквизиты'!$A$8)</f>
        <v>Гл. секретарь, судья РК</v>
      </c>
      <c r="B33" s="32"/>
      <c r="C33" s="38"/>
      <c r="D33" s="41"/>
      <c r="E33" s="35" t="str">
        <f>HYPERLINK('[1]реквизиты'!$G$8)</f>
        <v>Пчелов С.Г.</v>
      </c>
      <c r="F33" s="3"/>
      <c r="G33" s="37" t="str">
        <f>HYPERLINK('[1]реквизиты'!$G$9)</f>
        <v>г.Чебоксары</v>
      </c>
      <c r="H33" s="3"/>
      <c r="I33" s="3"/>
      <c r="J33" s="3"/>
      <c r="K33" s="3"/>
      <c r="L33" s="3"/>
      <c r="M33" s="3"/>
      <c r="N33" s="33"/>
      <c r="O33" s="33"/>
      <c r="P33" s="33"/>
      <c r="Q33" s="39"/>
      <c r="R33" s="36"/>
      <c r="S33" s="39"/>
      <c r="T33" s="36"/>
      <c r="U33" s="39"/>
      <c r="W33" s="39"/>
      <c r="X33" s="36"/>
      <c r="Y33" s="22"/>
      <c r="Z33" s="22"/>
    </row>
    <row r="34" spans="1:13" ht="12.75">
      <c r="A34" s="156"/>
      <c r="B34" s="141"/>
      <c r="C34" s="139"/>
      <c r="D34" s="137"/>
      <c r="E34" s="157"/>
      <c r="F34" s="158"/>
      <c r="G34" s="139"/>
      <c r="H34" s="3"/>
      <c r="I34" s="3"/>
      <c r="J34" s="3"/>
      <c r="K34" s="3"/>
      <c r="L34" s="3"/>
      <c r="M34" s="3"/>
    </row>
    <row r="35" spans="1:13" ht="12.75">
      <c r="A35" s="156"/>
      <c r="B35" s="142"/>
      <c r="C35" s="139"/>
      <c r="D35" s="137"/>
      <c r="E35" s="157"/>
      <c r="F35" s="158"/>
      <c r="G35" s="139"/>
      <c r="H35" s="3"/>
      <c r="I35" s="3"/>
      <c r="J35" s="3"/>
      <c r="K35" s="3"/>
      <c r="L35" s="3"/>
      <c r="M35" s="3"/>
    </row>
    <row r="36" spans="1:10" ht="12.75">
      <c r="A36" s="156"/>
      <c r="B36" s="141"/>
      <c r="C36" s="139"/>
      <c r="D36" s="137"/>
      <c r="E36" s="157"/>
      <c r="F36" s="158"/>
      <c r="G36" s="139"/>
      <c r="H36" s="3"/>
      <c r="I36" s="3"/>
      <c r="J36" s="3"/>
    </row>
    <row r="37" spans="1:10" ht="12.75">
      <c r="A37" s="156"/>
      <c r="B37" s="142"/>
      <c r="C37" s="139"/>
      <c r="D37" s="137"/>
      <c r="E37" s="157"/>
      <c r="F37" s="158"/>
      <c r="G37" s="139"/>
      <c r="H37" s="3"/>
      <c r="I37" s="3"/>
      <c r="J37" s="3"/>
    </row>
    <row r="38" spans="1:10" ht="12.75">
      <c r="A38" s="156"/>
      <c r="B38" s="141"/>
      <c r="C38" s="139"/>
      <c r="D38" s="137"/>
      <c r="E38" s="157"/>
      <c r="F38" s="158"/>
      <c r="G38" s="139"/>
      <c r="H38" s="3"/>
      <c r="I38" s="3"/>
      <c r="J38" s="3"/>
    </row>
    <row r="39" spans="1:10" ht="12.75">
      <c r="A39" s="156"/>
      <c r="B39" s="142"/>
      <c r="C39" s="139"/>
      <c r="D39" s="137"/>
      <c r="E39" s="157"/>
      <c r="F39" s="158"/>
      <c r="G39" s="139"/>
      <c r="H39" s="3"/>
      <c r="I39" s="3"/>
      <c r="J39" s="3"/>
    </row>
    <row r="40" spans="1:10" ht="12.75">
      <c r="A40" s="156"/>
      <c r="B40" s="141"/>
      <c r="C40" s="139"/>
      <c r="D40" s="137"/>
      <c r="E40" s="157"/>
      <c r="F40" s="158"/>
      <c r="G40" s="139"/>
      <c r="H40" s="3"/>
      <c r="I40" s="3"/>
      <c r="J40" s="3"/>
    </row>
    <row r="41" spans="1:10" ht="12.75">
      <c r="A41" s="156"/>
      <c r="B41" s="142"/>
      <c r="C41" s="139"/>
      <c r="D41" s="137"/>
      <c r="E41" s="157"/>
      <c r="F41" s="158"/>
      <c r="G41" s="139"/>
      <c r="H41" s="3"/>
      <c r="I41" s="3"/>
      <c r="J41" s="3"/>
    </row>
    <row r="42" spans="1:10" ht="12.75">
      <c r="A42" s="156"/>
      <c r="B42" s="141"/>
      <c r="C42" s="139"/>
      <c r="D42" s="137"/>
      <c r="E42" s="157"/>
      <c r="F42" s="158"/>
      <c r="G42" s="139"/>
      <c r="H42" s="3"/>
      <c r="I42" s="3"/>
      <c r="J42" s="3"/>
    </row>
    <row r="43" spans="1:10" ht="12.75">
      <c r="A43" s="156"/>
      <c r="B43" s="142"/>
      <c r="C43" s="139"/>
      <c r="D43" s="137"/>
      <c r="E43" s="157"/>
      <c r="F43" s="158"/>
      <c r="G43" s="139"/>
      <c r="H43" s="3"/>
      <c r="I43" s="3"/>
      <c r="J43" s="3"/>
    </row>
    <row r="44" spans="1:10" ht="12.75">
      <c r="A44" s="156"/>
      <c r="B44" s="141"/>
      <c r="C44" s="139"/>
      <c r="D44" s="137"/>
      <c r="E44" s="157"/>
      <c r="F44" s="158"/>
      <c r="G44" s="139"/>
      <c r="H44" s="3"/>
      <c r="I44" s="3"/>
      <c r="J44" s="3"/>
    </row>
    <row r="45" spans="1:10" ht="12.75">
      <c r="A45" s="156"/>
      <c r="B45" s="142"/>
      <c r="C45" s="139"/>
      <c r="D45" s="137"/>
      <c r="E45" s="157"/>
      <c r="F45" s="158"/>
      <c r="G45" s="139"/>
      <c r="H45" s="3"/>
      <c r="I45" s="3"/>
      <c r="J45" s="3"/>
    </row>
    <row r="46" spans="1:10" ht="12.75">
      <c r="A46" s="156"/>
      <c r="B46" s="141"/>
      <c r="C46" s="139"/>
      <c r="D46" s="137"/>
      <c r="E46" s="157"/>
      <c r="F46" s="158"/>
      <c r="G46" s="139"/>
      <c r="H46" s="3"/>
      <c r="I46" s="3"/>
      <c r="J46" s="3"/>
    </row>
    <row r="47" spans="1:10" ht="12.75">
      <c r="A47" s="156"/>
      <c r="B47" s="142"/>
      <c r="C47" s="139"/>
      <c r="D47" s="137"/>
      <c r="E47" s="157"/>
      <c r="F47" s="158"/>
      <c r="G47" s="139"/>
      <c r="H47" s="3"/>
      <c r="I47" s="3"/>
      <c r="J47" s="3"/>
    </row>
    <row r="48" spans="1:10" ht="12.75">
      <c r="A48" s="156"/>
      <c r="B48" s="141"/>
      <c r="C48" s="139"/>
      <c r="D48" s="137"/>
      <c r="E48" s="157"/>
      <c r="F48" s="158"/>
      <c r="G48" s="139"/>
      <c r="H48" s="3"/>
      <c r="I48" s="3"/>
      <c r="J48" s="3"/>
    </row>
    <row r="49" spans="1:10" ht="12.75">
      <c r="A49" s="156"/>
      <c r="B49" s="142"/>
      <c r="C49" s="139"/>
      <c r="D49" s="137"/>
      <c r="E49" s="157"/>
      <c r="F49" s="158"/>
      <c r="G49" s="139"/>
      <c r="H49" s="3"/>
      <c r="I49" s="3"/>
      <c r="J49" s="3"/>
    </row>
    <row r="50" spans="1:10" ht="12.75">
      <c r="A50" s="156"/>
      <c r="B50" s="141"/>
      <c r="C50" s="139"/>
      <c r="D50" s="137"/>
      <c r="E50" s="157"/>
      <c r="F50" s="158"/>
      <c r="G50" s="139"/>
      <c r="H50" s="3"/>
      <c r="I50" s="3"/>
      <c r="J50" s="3"/>
    </row>
    <row r="51" spans="1:10" ht="12.75">
      <c r="A51" s="156"/>
      <c r="B51" s="142"/>
      <c r="C51" s="139"/>
      <c r="D51" s="137"/>
      <c r="E51" s="157"/>
      <c r="F51" s="158"/>
      <c r="G51" s="139"/>
      <c r="H51" s="3"/>
      <c r="I51" s="3"/>
      <c r="J51" s="3"/>
    </row>
    <row r="52" spans="1:10" ht="12.75">
      <c r="A52" s="156"/>
      <c r="B52" s="141"/>
      <c r="C52" s="139"/>
      <c r="D52" s="137"/>
      <c r="E52" s="157"/>
      <c r="F52" s="158"/>
      <c r="G52" s="139"/>
      <c r="H52" s="3"/>
      <c r="I52" s="3"/>
      <c r="J52" s="3"/>
    </row>
    <row r="53" spans="1:10" ht="12.75">
      <c r="A53" s="156"/>
      <c r="B53" s="142"/>
      <c r="C53" s="139"/>
      <c r="D53" s="137"/>
      <c r="E53" s="157"/>
      <c r="F53" s="158"/>
      <c r="G53" s="139"/>
      <c r="H53" s="3"/>
      <c r="I53" s="3"/>
      <c r="J53" s="3"/>
    </row>
    <row r="54" spans="1:10" ht="12.75">
      <c r="A54" s="156"/>
      <c r="B54" s="141"/>
      <c r="C54" s="139"/>
      <c r="D54" s="137"/>
      <c r="E54" s="157"/>
      <c r="F54" s="158"/>
      <c r="G54" s="139"/>
      <c r="H54" s="3"/>
      <c r="I54" s="3"/>
      <c r="J54" s="3"/>
    </row>
    <row r="55" spans="1:10" ht="12.75">
      <c r="A55" s="156"/>
      <c r="B55" s="142"/>
      <c r="C55" s="139"/>
      <c r="D55" s="137"/>
      <c r="E55" s="157"/>
      <c r="F55" s="158"/>
      <c r="G55" s="139"/>
      <c r="H55" s="3"/>
      <c r="I55" s="3"/>
      <c r="J55" s="3"/>
    </row>
    <row r="56" spans="1:10" ht="12.75">
      <c r="A56" s="156"/>
      <c r="B56" s="141"/>
      <c r="C56" s="139"/>
      <c r="D56" s="137"/>
      <c r="E56" s="157"/>
      <c r="F56" s="158"/>
      <c r="G56" s="139"/>
      <c r="H56" s="3"/>
      <c r="I56" s="3"/>
      <c r="J56" s="3"/>
    </row>
    <row r="57" spans="1:10" ht="12.75">
      <c r="A57" s="156"/>
      <c r="B57" s="142"/>
      <c r="C57" s="139"/>
      <c r="D57" s="137"/>
      <c r="E57" s="157"/>
      <c r="F57" s="158"/>
      <c r="G57" s="139"/>
      <c r="H57" s="3"/>
      <c r="I57" s="3"/>
      <c r="J57" s="3"/>
    </row>
    <row r="58" spans="1:10" ht="12.75">
      <c r="A58" s="156"/>
      <c r="B58" s="141"/>
      <c r="C58" s="139"/>
      <c r="D58" s="137"/>
      <c r="E58" s="157"/>
      <c r="F58" s="158"/>
      <c r="G58" s="139"/>
      <c r="H58" s="3"/>
      <c r="I58" s="3"/>
      <c r="J58" s="3"/>
    </row>
    <row r="59" spans="1:10" ht="12.75">
      <c r="A59" s="156"/>
      <c r="B59" s="142"/>
      <c r="C59" s="139"/>
      <c r="D59" s="137"/>
      <c r="E59" s="157"/>
      <c r="F59" s="158"/>
      <c r="G59" s="139"/>
      <c r="H59" s="3"/>
      <c r="I59" s="3"/>
      <c r="J59" s="3"/>
    </row>
    <row r="60" spans="1:10" ht="12.75">
      <c r="A60" s="156"/>
      <c r="B60" s="141"/>
      <c r="C60" s="139"/>
      <c r="D60" s="137"/>
      <c r="E60" s="157"/>
      <c r="F60" s="158"/>
      <c r="G60" s="139"/>
      <c r="H60" s="3"/>
      <c r="I60" s="3"/>
      <c r="J60" s="3"/>
    </row>
    <row r="61" spans="1:10" ht="12.75">
      <c r="A61" s="156"/>
      <c r="B61" s="142"/>
      <c r="C61" s="139"/>
      <c r="D61" s="137"/>
      <c r="E61" s="157"/>
      <c r="F61" s="158"/>
      <c r="G61" s="139"/>
      <c r="H61" s="3"/>
      <c r="I61" s="3"/>
      <c r="J61" s="3"/>
    </row>
    <row r="62" spans="1:10" ht="12.75">
      <c r="A62" s="156"/>
      <c r="B62" s="141"/>
      <c r="C62" s="139"/>
      <c r="D62" s="137"/>
      <c r="E62" s="157"/>
      <c r="F62" s="158"/>
      <c r="G62" s="139"/>
      <c r="H62" s="3"/>
      <c r="I62" s="3"/>
      <c r="J62" s="3"/>
    </row>
    <row r="63" spans="1:10" ht="12.75">
      <c r="A63" s="156"/>
      <c r="B63" s="142"/>
      <c r="C63" s="139"/>
      <c r="D63" s="137"/>
      <c r="E63" s="157"/>
      <c r="F63" s="158"/>
      <c r="G63" s="139"/>
      <c r="H63" s="3"/>
      <c r="I63" s="3"/>
      <c r="J63" s="3"/>
    </row>
    <row r="64" spans="1:10" ht="12.75">
      <c r="A64" s="156"/>
      <c r="B64" s="141"/>
      <c r="C64" s="139"/>
      <c r="D64" s="137"/>
      <c r="E64" s="157"/>
      <c r="F64" s="158"/>
      <c r="G64" s="139"/>
      <c r="H64" s="3"/>
      <c r="I64" s="3"/>
      <c r="J64" s="3"/>
    </row>
    <row r="65" spans="1:10" ht="12.75">
      <c r="A65" s="156"/>
      <c r="B65" s="142"/>
      <c r="C65" s="139"/>
      <c r="D65" s="137"/>
      <c r="E65" s="157"/>
      <c r="F65" s="158"/>
      <c r="G65" s="139"/>
      <c r="H65" s="3"/>
      <c r="I65" s="3"/>
      <c r="J65" s="3"/>
    </row>
    <row r="66" spans="1:10" ht="12.75">
      <c r="A66" s="156"/>
      <c r="B66" s="141"/>
      <c r="C66" s="139"/>
      <c r="D66" s="137"/>
      <c r="E66" s="157"/>
      <c r="F66" s="158"/>
      <c r="G66" s="139"/>
      <c r="H66" s="3"/>
      <c r="I66" s="3"/>
      <c r="J66" s="3"/>
    </row>
    <row r="67" spans="1:10" ht="12.75">
      <c r="A67" s="156"/>
      <c r="B67" s="142"/>
      <c r="C67" s="139"/>
      <c r="D67" s="137"/>
      <c r="E67" s="157"/>
      <c r="F67" s="158"/>
      <c r="G67" s="139"/>
      <c r="H67" s="3"/>
      <c r="I67" s="3"/>
      <c r="J67" s="3"/>
    </row>
    <row r="68" spans="1:10" ht="12.75">
      <c r="A68" s="156"/>
      <c r="B68" s="141"/>
      <c r="C68" s="139"/>
      <c r="D68" s="137"/>
      <c r="E68" s="157"/>
      <c r="F68" s="158"/>
      <c r="G68" s="139"/>
      <c r="H68" s="3"/>
      <c r="I68" s="3"/>
      <c r="J68" s="3"/>
    </row>
    <row r="69" spans="1:10" ht="12.75">
      <c r="A69" s="156"/>
      <c r="B69" s="142"/>
      <c r="C69" s="139"/>
      <c r="D69" s="137"/>
      <c r="E69" s="157"/>
      <c r="F69" s="158"/>
      <c r="G69" s="139"/>
      <c r="H69" s="3"/>
      <c r="I69" s="3"/>
      <c r="J69" s="3"/>
    </row>
    <row r="70" spans="1:10" ht="12.75">
      <c r="A70" s="156"/>
      <c r="B70" s="141"/>
      <c r="C70" s="139"/>
      <c r="D70" s="137"/>
      <c r="E70" s="157"/>
      <c r="F70" s="158"/>
      <c r="G70" s="139"/>
      <c r="H70" s="3"/>
      <c r="I70" s="3"/>
      <c r="J70" s="3"/>
    </row>
    <row r="71" spans="1:10" ht="12.75">
      <c r="A71" s="156"/>
      <c r="B71" s="142"/>
      <c r="C71" s="139"/>
      <c r="D71" s="137"/>
      <c r="E71" s="157"/>
      <c r="F71" s="158"/>
      <c r="G71" s="139"/>
      <c r="H71" s="3"/>
      <c r="I71" s="3"/>
      <c r="J71" s="3"/>
    </row>
    <row r="72" spans="1:10" ht="12.75">
      <c r="A72" s="47"/>
      <c r="B72" s="26"/>
      <c r="C72" s="16"/>
      <c r="D72" s="17"/>
      <c r="E72" s="19"/>
      <c r="F72" s="48"/>
      <c r="G72" s="16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235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G4:G5"/>
    <mergeCell ref="D6:D7"/>
    <mergeCell ref="E6:E7"/>
    <mergeCell ref="F6:F7"/>
    <mergeCell ref="G6:G7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F34:F35"/>
    <mergeCell ref="G34:G35"/>
    <mergeCell ref="G30:G31"/>
    <mergeCell ref="D3:F3"/>
    <mergeCell ref="A30:A31"/>
    <mergeCell ref="B30:B31"/>
    <mergeCell ref="C30:C31"/>
    <mergeCell ref="D30:D31"/>
    <mergeCell ref="E30:E31"/>
    <mergeCell ref="F30:F31"/>
    <mergeCell ref="G38:G39"/>
    <mergeCell ref="A36:A37"/>
    <mergeCell ref="B36:B37"/>
    <mergeCell ref="C36:C37"/>
    <mergeCell ref="D36:D37"/>
    <mergeCell ref="A34:A35"/>
    <mergeCell ref="B34:B35"/>
    <mergeCell ref="C34:C35"/>
    <mergeCell ref="D34:D35"/>
    <mergeCell ref="E34:E35"/>
    <mergeCell ref="A42:A43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F44:F45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B44:B45"/>
    <mergeCell ref="B42:B43"/>
    <mergeCell ref="C42:C43"/>
    <mergeCell ref="D42:D43"/>
    <mergeCell ref="E42:E43"/>
    <mergeCell ref="C44:C45"/>
    <mergeCell ref="D44:D45"/>
    <mergeCell ref="E44:E45"/>
    <mergeCell ref="A50:A5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F52:F53"/>
    <mergeCell ref="F50:F51"/>
    <mergeCell ref="G50:G51"/>
    <mergeCell ref="A48:A49"/>
    <mergeCell ref="B48:B49"/>
    <mergeCell ref="C48:C49"/>
    <mergeCell ref="D48:D49"/>
    <mergeCell ref="E48:E49"/>
    <mergeCell ref="F48:F49"/>
    <mergeCell ref="G48:G49"/>
    <mergeCell ref="B52:B53"/>
    <mergeCell ref="B50:B51"/>
    <mergeCell ref="C50:C51"/>
    <mergeCell ref="D50:D51"/>
    <mergeCell ref="E50:E51"/>
    <mergeCell ref="C52:C53"/>
    <mergeCell ref="D52:D53"/>
    <mergeCell ref="E52:E53"/>
    <mergeCell ref="A58:A59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F60:F61"/>
    <mergeCell ref="F58:F59"/>
    <mergeCell ref="G58:G59"/>
    <mergeCell ref="A56:A57"/>
    <mergeCell ref="B56:B57"/>
    <mergeCell ref="C56:C57"/>
    <mergeCell ref="D56:D57"/>
    <mergeCell ref="E56:E57"/>
    <mergeCell ref="F56:F57"/>
    <mergeCell ref="G56:G57"/>
    <mergeCell ref="B60:B61"/>
    <mergeCell ref="B58:B59"/>
    <mergeCell ref="C58:C59"/>
    <mergeCell ref="D58:D59"/>
    <mergeCell ref="E58:E59"/>
    <mergeCell ref="C60:C61"/>
    <mergeCell ref="D60:D61"/>
    <mergeCell ref="E60:E61"/>
    <mergeCell ref="A66:A67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F68:F69"/>
    <mergeCell ref="F66:F67"/>
    <mergeCell ref="G66:G67"/>
    <mergeCell ref="A64:A65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C68:C69"/>
    <mergeCell ref="D68:D69"/>
    <mergeCell ref="E68:E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2011-04-03T13:01:57Z</cp:lastPrinted>
  <dcterms:created xsi:type="dcterms:W3CDTF">1996-10-08T23:32:33Z</dcterms:created>
  <dcterms:modified xsi:type="dcterms:W3CDTF">2011-04-04T15:08:53Z</dcterms:modified>
  <cp:category/>
  <cp:version/>
  <cp:contentType/>
  <cp:contentStatus/>
</cp:coreProperties>
</file>