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480" yWindow="60" windowWidth="11340" windowHeight="9345"/>
  </bookViews>
  <sheets>
    <sheet name="1" sheetId="6" r:id="rId1"/>
  </sheets>
  <externalReferences>
    <externalReference r:id="rId2"/>
    <externalReference r:id="rId3"/>
    <externalReference r:id="rId4"/>
  </externalReferences>
  <definedNames>
    <definedName name="_xlnm._FilterDatabase" localSheetId="0" hidden="1">'1'!$A$5:$CE$25</definedName>
    <definedName name="_xlnm.Print_Area" localSheetId="0">'1'!$A$1:$BM$36</definedName>
  </definedNames>
  <calcPr calcId="125725"/>
</workbook>
</file>

<file path=xl/calcChain.xml><?xml version="1.0" encoding="utf-8"?>
<calcChain xmlns="http://schemas.openxmlformats.org/spreadsheetml/2006/main">
  <c r="W30" i="6"/>
  <c r="B31"/>
  <c r="BF30"/>
  <c r="AZ30"/>
  <c r="R30"/>
  <c r="K30"/>
  <c r="AV27"/>
  <c r="K27"/>
  <c r="A3"/>
  <c r="AC2"/>
  <c r="BC6"/>
  <c r="BG6" s="1"/>
  <c r="BB6"/>
  <c r="BF6" s="1"/>
  <c r="BA6"/>
  <c r="BE6" s="1"/>
  <c r="AZ6"/>
  <c r="BD6" s="1"/>
  <c r="BH6" s="1"/>
  <c r="BC20"/>
  <c r="BG20" s="1"/>
  <c r="BB20"/>
  <c r="BF20" s="1"/>
  <c r="BA20"/>
  <c r="BE20" s="1"/>
  <c r="AZ20"/>
  <c r="BD20" s="1"/>
  <c r="BH20" s="1"/>
  <c r="BC14"/>
  <c r="BG14" s="1"/>
  <c r="BB14"/>
  <c r="BF14" s="1"/>
  <c r="BA14"/>
  <c r="BE14" s="1"/>
  <c r="AZ14"/>
  <c r="BD14" s="1"/>
  <c r="BH14" s="1"/>
  <c r="BC19"/>
  <c r="BG19" s="1"/>
  <c r="BB19"/>
  <c r="BF19" s="1"/>
  <c r="BA19"/>
  <c r="BE19" s="1"/>
  <c r="AZ19"/>
  <c r="BD19" s="1"/>
  <c r="X25"/>
  <c r="Y25"/>
  <c r="Z25"/>
  <c r="AA25"/>
  <c r="BF27"/>
  <c r="R27"/>
  <c r="A27"/>
  <c r="E25"/>
  <c r="F25"/>
  <c r="G25"/>
  <c r="BG27"/>
  <c r="W27"/>
  <c r="AZ18"/>
  <c r="BD18"/>
  <c r="BA18"/>
  <c r="BE18"/>
  <c r="BB18"/>
  <c r="BF18"/>
  <c r="BC18"/>
  <c r="BG18"/>
  <c r="BH18"/>
  <c r="AZ10"/>
  <c r="BD10"/>
  <c r="BA10"/>
  <c r="BE10"/>
  <c r="BB10"/>
  <c r="BF10"/>
  <c r="BC10"/>
  <c r="BG10"/>
  <c r="BH10"/>
  <c r="AZ7"/>
  <c r="BD7"/>
  <c r="BA7"/>
  <c r="BE7"/>
  <c r="BB7"/>
  <c r="BF7"/>
  <c r="BC7"/>
  <c r="BG7"/>
  <c r="BH7"/>
  <c r="AZ15"/>
  <c r="BD15"/>
  <c r="BA15"/>
  <c r="BE15"/>
  <c r="BB15"/>
  <c r="BF15"/>
  <c r="BC15"/>
  <c r="BG15"/>
  <c r="BH15"/>
  <c r="AZ24"/>
  <c r="BD24"/>
  <c r="BA24"/>
  <c r="BE24"/>
  <c r="BB24"/>
  <c r="BF24"/>
  <c r="BC24"/>
  <c r="BG24"/>
  <c r="BH24"/>
  <c r="AZ17"/>
  <c r="BD17"/>
  <c r="BA17"/>
  <c r="BE17"/>
  <c r="BB17"/>
  <c r="BF17"/>
  <c r="BC17"/>
  <c r="BG17"/>
  <c r="BH17"/>
  <c r="AZ8"/>
  <c r="BD8"/>
  <c r="BA8"/>
  <c r="BE8"/>
  <c r="BB8"/>
  <c r="BF8"/>
  <c r="BC8"/>
  <c r="BG8"/>
  <c r="BH8"/>
  <c r="AZ16"/>
  <c r="BD16"/>
  <c r="BA16"/>
  <c r="BE16"/>
  <c r="BB16"/>
  <c r="BF16"/>
  <c r="BC16"/>
  <c r="BG16"/>
  <c r="BH16"/>
  <c r="AZ13"/>
  <c r="BD13"/>
  <c r="BA13"/>
  <c r="BE13"/>
  <c r="BB13"/>
  <c r="BF13"/>
  <c r="BC13"/>
  <c r="BG13"/>
  <c r="BH13"/>
  <c r="AZ21"/>
  <c r="BD21"/>
  <c r="BA21"/>
  <c r="BE21"/>
  <c r="BB21"/>
  <c r="BF21"/>
  <c r="BC21"/>
  <c r="BG21"/>
  <c r="BH21"/>
  <c r="AZ11"/>
  <c r="BD11"/>
  <c r="BA11"/>
  <c r="BE11"/>
  <c r="BB11"/>
  <c r="BF11"/>
  <c r="BC11"/>
  <c r="BG11"/>
  <c r="BH11"/>
  <c r="AZ12"/>
  <c r="BD12"/>
  <c r="BA12"/>
  <c r="BE12"/>
  <c r="BB12"/>
  <c r="BF12"/>
  <c r="BC12"/>
  <c r="BG12"/>
  <c r="BH12"/>
  <c r="AZ22"/>
  <c r="BD22"/>
  <c r="BA22"/>
  <c r="BE22"/>
  <c r="BB22"/>
  <c r="BF22"/>
  <c r="BC22"/>
  <c r="BG22"/>
  <c r="BH22"/>
  <c r="AZ23"/>
  <c r="BD23"/>
  <c r="BA23"/>
  <c r="BE23"/>
  <c r="BB23"/>
  <c r="BF23"/>
  <c r="BC23"/>
  <c r="BG23"/>
  <c r="BH23"/>
  <c r="AZ9"/>
  <c r="BD9"/>
  <c r="BA9"/>
  <c r="BE9"/>
  <c r="BB9"/>
  <c r="BF9"/>
  <c r="BC9"/>
  <c r="BG9"/>
  <c r="BH9"/>
  <c r="BC25"/>
  <c r="BB25"/>
  <c r="BA25"/>
  <c r="AZ25"/>
  <c r="AY25"/>
  <c r="AX25"/>
  <c r="AW25"/>
  <c r="AV25"/>
  <c r="AU25"/>
  <c r="AT25"/>
  <c r="AS25"/>
  <c r="AR25"/>
  <c r="AQ25"/>
  <c r="AP25"/>
  <c r="AO25"/>
  <c r="AN25"/>
  <c r="AM25"/>
  <c r="AL25"/>
  <c r="AK25"/>
  <c r="AJ25"/>
  <c r="AI25"/>
  <c r="AH25"/>
  <c r="AG25"/>
  <c r="AF25"/>
  <c r="AE25"/>
  <c r="AD25"/>
  <c r="AC25"/>
  <c r="AB25"/>
  <c r="W25"/>
  <c r="V25"/>
  <c r="U25"/>
  <c r="T25"/>
  <c r="S25"/>
  <c r="R25"/>
  <c r="Q25"/>
  <c r="P25"/>
  <c r="O25"/>
  <c r="N25"/>
  <c r="M25"/>
  <c r="L25"/>
  <c r="K25"/>
  <c r="J25"/>
  <c r="I25"/>
  <c r="H25"/>
  <c r="D25"/>
  <c r="BE25" l="1"/>
  <c r="BF25"/>
  <c r="BG25"/>
  <c r="BH19"/>
  <c r="BH25" s="1"/>
  <c r="BD25"/>
</calcChain>
</file>

<file path=xl/sharedStrings.xml><?xml version="1.0" encoding="utf-8"?>
<sst xmlns="http://schemas.openxmlformats.org/spreadsheetml/2006/main" count="66" uniqueCount="58">
  <si>
    <t>In total</t>
  </si>
  <si>
    <t>Place</t>
  </si>
  <si>
    <t>THE PROTOKOL OF COMMAND SUPERIORITY</t>
  </si>
  <si>
    <t>Total places</t>
  </si>
  <si>
    <t>N or</t>
  </si>
  <si>
    <t>Country/team</t>
  </si>
  <si>
    <t>Armenia</t>
  </si>
  <si>
    <t>ARM</t>
  </si>
  <si>
    <t>Belarus</t>
  </si>
  <si>
    <t>BLR</t>
  </si>
  <si>
    <t>Bulgaria</t>
  </si>
  <si>
    <t>Estonia</t>
  </si>
  <si>
    <t>EST</t>
  </si>
  <si>
    <t>France</t>
  </si>
  <si>
    <t>FRA</t>
  </si>
  <si>
    <t>Germany</t>
  </si>
  <si>
    <t>GER</t>
  </si>
  <si>
    <t>Latvia</t>
  </si>
  <si>
    <t>LAT</t>
  </si>
  <si>
    <t>Lituania</t>
  </si>
  <si>
    <t>LTU</t>
  </si>
  <si>
    <t>Moldova</t>
  </si>
  <si>
    <t>MDA</t>
  </si>
  <si>
    <t>Romania</t>
  </si>
  <si>
    <t>ROU</t>
  </si>
  <si>
    <t>Russia</t>
  </si>
  <si>
    <t>RUS</t>
  </si>
  <si>
    <t>Serbia</t>
  </si>
  <si>
    <t>SRB</t>
  </si>
  <si>
    <t>Ukraina</t>
  </si>
  <si>
    <t>UKR</t>
  </si>
  <si>
    <t>POINTS</t>
  </si>
  <si>
    <t>Georgia</t>
  </si>
  <si>
    <t>GEO</t>
  </si>
  <si>
    <t>BGR</t>
  </si>
  <si>
    <t>&gt;100</t>
  </si>
  <si>
    <t>Azerbaijan</t>
  </si>
  <si>
    <t>Greece</t>
  </si>
  <si>
    <t>Italia</t>
  </si>
  <si>
    <t>Slovenia</t>
  </si>
  <si>
    <t>Spain</t>
  </si>
  <si>
    <t>AZE</t>
  </si>
  <si>
    <t>GRE</t>
  </si>
  <si>
    <t>ITA</t>
  </si>
  <si>
    <t>SLO</t>
  </si>
  <si>
    <t>SPA</t>
  </si>
  <si>
    <t xml:space="preserve"> </t>
  </si>
  <si>
    <t>2</t>
  </si>
  <si>
    <t>1</t>
  </si>
  <si>
    <t>3</t>
  </si>
  <si>
    <t>4</t>
  </si>
  <si>
    <t>5</t>
  </si>
  <si>
    <t>6</t>
  </si>
  <si>
    <t>7</t>
  </si>
  <si>
    <t>8-9</t>
  </si>
  <si>
    <t>10-11</t>
  </si>
  <si>
    <t>12-15</t>
  </si>
  <si>
    <t>16-19</t>
  </si>
</sst>
</file>

<file path=xl/styles.xml><?xml version="1.0" encoding="utf-8"?>
<styleSheet xmlns="http://schemas.openxmlformats.org/spreadsheetml/2006/main">
  <numFmts count="1">
    <numFmt numFmtId="164" formatCode="0.0"/>
  </numFmts>
  <fonts count="33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u/>
      <sz val="10"/>
      <color indexed="12"/>
      <name val="Arial Cyr"/>
      <charset val="204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sz val="8"/>
      <name val="Arial Narrow"/>
      <family val="2"/>
      <charset val="204"/>
    </font>
    <font>
      <b/>
      <sz val="7"/>
      <name val="Arial Narrow"/>
      <family val="2"/>
      <charset val="204"/>
    </font>
    <font>
      <sz val="11"/>
      <name val="Arial Narrow"/>
      <family val="2"/>
      <charset val="204"/>
    </font>
    <font>
      <b/>
      <sz val="11"/>
      <name val="Arial Narrow"/>
      <family val="2"/>
      <charset val="204"/>
    </font>
    <font>
      <sz val="6"/>
      <name val="Arial Narrow"/>
      <family val="2"/>
      <charset val="204"/>
    </font>
    <font>
      <b/>
      <sz val="8"/>
      <name val="Arial Narrow"/>
      <family val="2"/>
      <charset val="204"/>
    </font>
    <font>
      <b/>
      <sz val="8"/>
      <color indexed="10"/>
      <name val="Arial Narrow"/>
      <family val="2"/>
      <charset val="204"/>
    </font>
    <font>
      <b/>
      <sz val="8"/>
      <color indexed="12"/>
      <name val="Arial Narrow"/>
      <family val="2"/>
      <charset val="204"/>
    </font>
    <font>
      <b/>
      <sz val="8"/>
      <color indexed="17"/>
      <name val="Arial Narrow"/>
      <family val="2"/>
      <charset val="204"/>
    </font>
    <font>
      <b/>
      <sz val="6"/>
      <name val="Arial Narrow"/>
      <family val="2"/>
      <charset val="204"/>
    </font>
    <font>
      <b/>
      <sz val="8"/>
      <color indexed="9"/>
      <name val="Arial Narrow"/>
      <family val="2"/>
      <charset val="204"/>
    </font>
    <font>
      <b/>
      <sz val="9"/>
      <name val="Arial Narrow"/>
      <family val="2"/>
      <charset val="204"/>
    </font>
    <font>
      <sz val="9"/>
      <name val="Arial Narrow"/>
      <family val="2"/>
      <charset val="204"/>
    </font>
    <font>
      <i/>
      <sz val="9"/>
      <name val="Arial Narrow"/>
      <family val="2"/>
      <charset val="204"/>
    </font>
    <font>
      <b/>
      <i/>
      <sz val="10"/>
      <name val="Arial Cyr"/>
      <charset val="204"/>
    </font>
    <font>
      <sz val="10"/>
      <name val="Arial Cyr"/>
      <charset val="204"/>
    </font>
    <font>
      <sz val="8"/>
      <color indexed="10"/>
      <name val="Arial Narrow"/>
      <family val="2"/>
      <charset val="204"/>
    </font>
    <font>
      <sz val="8"/>
      <color indexed="12"/>
      <name val="Arial Narrow"/>
      <family val="2"/>
      <charset val="204"/>
    </font>
    <font>
      <sz val="8"/>
      <color indexed="17"/>
      <name val="Arial Narrow"/>
      <family val="2"/>
      <charset val="204"/>
    </font>
    <font>
      <b/>
      <i/>
      <sz val="18"/>
      <name val="Zapf ChanceC"/>
      <family val="2"/>
    </font>
    <font>
      <b/>
      <sz val="16"/>
      <color indexed="9"/>
      <name val="Arial Narrow"/>
      <family val="2"/>
      <charset val="204"/>
    </font>
    <font>
      <b/>
      <sz val="12"/>
      <color indexed="12"/>
      <name val="Arial Narrow"/>
      <family val="2"/>
      <charset val="204"/>
    </font>
    <font>
      <b/>
      <sz val="12"/>
      <name val="Arial Narrow"/>
      <family val="2"/>
      <charset val="204"/>
    </font>
    <font>
      <b/>
      <sz val="18"/>
      <name val="Arial Narrow"/>
      <family val="2"/>
      <charset val="204"/>
    </font>
    <font>
      <b/>
      <sz val="12"/>
      <name val="Century Gothic"/>
      <family val="2"/>
      <charset val="204"/>
    </font>
    <font>
      <b/>
      <sz val="11"/>
      <color indexed="10"/>
      <name val="Arial Cyr"/>
      <charset val="204"/>
    </font>
    <font>
      <b/>
      <sz val="14"/>
      <name val="Cambria"/>
      <family val="1"/>
      <charset val="204"/>
      <scheme val="major"/>
    </font>
  </fonts>
  <fills count="12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9">
    <xf numFmtId="0" fontId="0" fillId="0" borderId="0" xfId="0"/>
    <xf numFmtId="0" fontId="4" fillId="0" borderId="0" xfId="0" applyFont="1" applyProtection="1"/>
    <xf numFmtId="0" fontId="6" fillId="0" borderId="0" xfId="0" applyFont="1" applyBorder="1" applyAlignment="1" applyProtection="1">
      <alignment horizontal="center"/>
    </xf>
    <xf numFmtId="49" fontId="10" fillId="0" borderId="0" xfId="0" applyNumberFormat="1" applyFont="1" applyFill="1" applyBorder="1" applyAlignment="1" applyProtection="1">
      <alignment horizontal="center"/>
      <protection locked="0" hidden="1"/>
    </xf>
    <xf numFmtId="49" fontId="10" fillId="0" borderId="0" xfId="0" applyNumberFormat="1" applyFont="1" applyBorder="1" applyAlignment="1" applyProtection="1">
      <alignment horizontal="center"/>
      <protection locked="0" hidden="1"/>
    </xf>
    <xf numFmtId="49" fontId="10" fillId="0" borderId="0" xfId="0" applyNumberFormat="1" applyFont="1" applyBorder="1" applyAlignment="1" applyProtection="1">
      <alignment horizontal="center"/>
    </xf>
    <xf numFmtId="164" fontId="11" fillId="0" borderId="0" xfId="0" applyNumberFormat="1" applyFont="1" applyBorder="1" applyAlignment="1" applyProtection="1">
      <alignment horizontal="center"/>
    </xf>
    <xf numFmtId="49" fontId="7" fillId="0" borderId="0" xfId="0" applyNumberFormat="1" applyFont="1" applyBorder="1" applyAlignment="1" applyProtection="1">
      <alignment horizontal="center"/>
      <protection locked="0" hidden="1"/>
    </xf>
    <xf numFmtId="0" fontId="4" fillId="0" borderId="0" xfId="0" applyFont="1" applyFill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10" fillId="0" borderId="0" xfId="0" applyNumberFormat="1" applyFont="1" applyFill="1" applyBorder="1" applyAlignment="1" applyProtection="1">
      <alignment horizontal="center"/>
      <protection locked="0" hidden="1"/>
    </xf>
    <xf numFmtId="0" fontId="11" fillId="0" borderId="2" xfId="0" applyNumberFormat="1" applyFont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center"/>
      <protection locked="0"/>
    </xf>
    <xf numFmtId="0" fontId="18" fillId="0" borderId="0" xfId="0" applyNumberFormat="1" applyFont="1" applyFill="1" applyBorder="1" applyAlignment="1" applyProtection="1">
      <alignment horizontal="center"/>
      <protection locked="0" hidden="1"/>
    </xf>
    <xf numFmtId="0" fontId="19" fillId="0" borderId="0" xfId="1" applyNumberFormat="1" applyFont="1" applyFill="1" applyBorder="1" applyAlignment="1" applyProtection="1">
      <protection locked="0" hidden="1"/>
    </xf>
    <xf numFmtId="0" fontId="18" fillId="0" borderId="3" xfId="0" applyFont="1" applyFill="1" applyBorder="1" applyAlignment="1" applyProtection="1">
      <alignment horizontal="center"/>
      <protection locked="0"/>
    </xf>
    <xf numFmtId="0" fontId="18" fillId="0" borderId="0" xfId="0" applyFont="1" applyBorder="1" applyAlignment="1" applyProtection="1">
      <alignment horizontal="center"/>
      <protection locked="0"/>
    </xf>
    <xf numFmtId="0" fontId="11" fillId="0" borderId="1" xfId="0" applyFont="1" applyBorder="1" applyAlignment="1" applyProtection="1">
      <alignment horizontal="center" vertical="center"/>
      <protection locked="0" hidden="1"/>
    </xf>
    <xf numFmtId="0" fontId="15" fillId="0" borderId="4" xfId="0" applyNumberFormat="1" applyFont="1" applyFill="1" applyBorder="1" applyAlignment="1" applyProtection="1">
      <alignment horizontal="center" vertical="center"/>
      <protection locked="0" hidden="1"/>
    </xf>
    <xf numFmtId="0" fontId="15" fillId="0" borderId="5" xfId="0" applyNumberFormat="1" applyFont="1" applyFill="1" applyBorder="1" applyAlignment="1" applyProtection="1">
      <alignment horizontal="center" vertical="center"/>
      <protection locked="0" hidden="1"/>
    </xf>
    <xf numFmtId="0" fontId="15" fillId="0" borderId="6" xfId="0" applyNumberFormat="1" applyFont="1" applyFill="1" applyBorder="1" applyAlignment="1" applyProtection="1">
      <alignment horizontal="center" vertical="center"/>
      <protection locked="0" hidden="1"/>
    </xf>
    <xf numFmtId="0" fontId="11" fillId="0" borderId="0" xfId="0" applyFont="1" applyBorder="1" applyAlignment="1" applyProtection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1" fillId="0" borderId="4" xfId="0" applyNumberFormat="1" applyFont="1" applyFill="1" applyBorder="1" applyAlignment="1" applyProtection="1">
      <alignment horizontal="center" vertical="center"/>
      <protection locked="0" hidden="1"/>
    </xf>
    <xf numFmtId="0" fontId="11" fillId="0" borderId="5" xfId="0" applyNumberFormat="1" applyFont="1" applyFill="1" applyBorder="1" applyAlignment="1" applyProtection="1">
      <alignment horizontal="center" vertical="center"/>
      <protection locked="0" hidden="1"/>
    </xf>
    <xf numFmtId="0" fontId="11" fillId="0" borderId="6" xfId="0" applyNumberFormat="1" applyFont="1" applyFill="1" applyBorder="1" applyAlignment="1" applyProtection="1">
      <alignment horizontal="center" vertical="center"/>
      <protection locked="0" hidden="1"/>
    </xf>
    <xf numFmtId="0" fontId="11" fillId="0" borderId="10" xfId="0" applyNumberFormat="1" applyFont="1" applyFill="1" applyBorder="1" applyAlignment="1" applyProtection="1">
      <alignment horizontal="center" vertical="center"/>
      <protection locked="0" hidden="1"/>
    </xf>
    <xf numFmtId="0" fontId="11" fillId="0" borderId="11" xfId="0" applyNumberFormat="1" applyFont="1" applyFill="1" applyBorder="1" applyAlignment="1" applyProtection="1">
      <alignment horizontal="center" vertical="center"/>
      <protection locked="0" hidden="1"/>
    </xf>
    <xf numFmtId="0" fontId="11" fillId="0" borderId="12" xfId="0" applyNumberFormat="1" applyFont="1" applyFill="1" applyBorder="1" applyAlignment="1" applyProtection="1">
      <alignment horizontal="center" vertical="center"/>
      <protection locked="0" hidden="1"/>
    </xf>
    <xf numFmtId="0" fontId="11" fillId="0" borderId="13" xfId="0" applyFont="1" applyBorder="1" applyAlignment="1" applyProtection="1">
      <alignment horizontal="center" vertical="center"/>
      <protection locked="0" hidden="1"/>
    </xf>
    <xf numFmtId="0" fontId="15" fillId="2" borderId="16" xfId="0" applyNumberFormat="1" applyFont="1" applyFill="1" applyBorder="1" applyAlignment="1" applyProtection="1">
      <alignment horizontal="center" vertical="center"/>
      <protection locked="0" hidden="1"/>
    </xf>
    <xf numFmtId="0" fontId="15" fillId="2" borderId="17" xfId="0" applyNumberFormat="1" applyFont="1" applyFill="1" applyBorder="1" applyAlignment="1" applyProtection="1">
      <alignment horizontal="center" vertical="center"/>
      <protection locked="0" hidden="1"/>
    </xf>
    <xf numFmtId="0" fontId="15" fillId="2" borderId="18" xfId="0" applyNumberFormat="1" applyFont="1" applyFill="1" applyBorder="1" applyAlignment="1" applyProtection="1">
      <alignment horizontal="center" vertical="center"/>
      <protection locked="0" hidden="1"/>
    </xf>
    <xf numFmtId="0" fontId="15" fillId="0" borderId="11" xfId="0" applyNumberFormat="1" applyFont="1" applyFill="1" applyBorder="1" applyAlignment="1" applyProtection="1">
      <alignment horizontal="center" vertical="center"/>
      <protection locked="0" hidden="1"/>
    </xf>
    <xf numFmtId="0" fontId="15" fillId="0" borderId="10" xfId="0" applyNumberFormat="1" applyFont="1" applyFill="1" applyBorder="1" applyAlignment="1" applyProtection="1">
      <alignment horizontal="center" vertical="center"/>
      <protection locked="0" hidden="1"/>
    </xf>
    <xf numFmtId="49" fontId="6" fillId="0" borderId="4" xfId="0" applyNumberFormat="1" applyFont="1" applyBorder="1" applyAlignment="1" applyProtection="1">
      <alignment horizontal="center" vertical="center"/>
    </xf>
    <xf numFmtId="0" fontId="6" fillId="0" borderId="5" xfId="0" applyNumberFormat="1" applyFont="1" applyBorder="1" applyAlignment="1" applyProtection="1">
      <alignment horizontal="center" vertical="center"/>
    </xf>
    <xf numFmtId="0" fontId="6" fillId="0" borderId="6" xfId="0" applyNumberFormat="1" applyFont="1" applyBorder="1" applyAlignment="1" applyProtection="1">
      <alignment horizontal="center" vertical="center"/>
    </xf>
    <xf numFmtId="49" fontId="6" fillId="0" borderId="10" xfId="0" applyNumberFormat="1" applyFont="1" applyBorder="1" applyAlignment="1" applyProtection="1">
      <alignment horizontal="center" vertical="center"/>
    </xf>
    <xf numFmtId="0" fontId="6" fillId="0" borderId="11" xfId="0" applyNumberFormat="1" applyFont="1" applyBorder="1" applyAlignment="1" applyProtection="1">
      <alignment horizontal="center" vertical="center"/>
    </xf>
    <xf numFmtId="0" fontId="6" fillId="0" borderId="12" xfId="0" applyNumberFormat="1" applyFont="1" applyBorder="1" applyAlignment="1" applyProtection="1">
      <alignment horizontal="center" vertical="center"/>
    </xf>
    <xf numFmtId="49" fontId="22" fillId="0" borderId="10" xfId="0" applyNumberFormat="1" applyFont="1" applyBorder="1" applyAlignment="1" applyProtection="1">
      <alignment horizontal="center" vertical="center"/>
    </xf>
    <xf numFmtId="49" fontId="23" fillId="0" borderId="11" xfId="0" applyNumberFormat="1" applyFont="1" applyBorder="1" applyAlignment="1" applyProtection="1">
      <alignment horizontal="center" vertical="center"/>
    </xf>
    <xf numFmtId="49" fontId="24" fillId="0" borderId="11" xfId="0" applyNumberFormat="1" applyFont="1" applyBorder="1" applyAlignment="1" applyProtection="1">
      <alignment horizontal="center" vertical="center"/>
    </xf>
    <xf numFmtId="49" fontId="24" fillId="0" borderId="12" xfId="0" applyNumberFormat="1" applyFont="1" applyBorder="1" applyAlignment="1" applyProtection="1">
      <alignment horizontal="center" vertical="center"/>
    </xf>
    <xf numFmtId="0" fontId="5" fillId="3" borderId="7" xfId="0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5" fillId="4" borderId="8" xfId="0" applyFont="1" applyFill="1" applyBorder="1" applyAlignment="1" applyProtection="1">
      <alignment horizontal="center" vertical="center"/>
      <protection locked="0"/>
    </xf>
    <xf numFmtId="0" fontId="5" fillId="4" borderId="9" xfId="0" applyFont="1" applyFill="1" applyBorder="1" applyAlignment="1" applyProtection="1">
      <alignment horizontal="center" vertical="center"/>
      <protection locked="0"/>
    </xf>
    <xf numFmtId="0" fontId="15" fillId="0" borderId="12" xfId="0" applyNumberFormat="1" applyFont="1" applyFill="1" applyBorder="1" applyAlignment="1" applyProtection="1">
      <alignment horizontal="center" vertical="center"/>
      <protection locked="0" hidden="1"/>
    </xf>
    <xf numFmtId="0" fontId="21" fillId="0" borderId="0" xfId="1" applyNumberFormat="1" applyFont="1" applyAlignment="1" applyProtection="1">
      <alignment horizontal="right"/>
    </xf>
    <xf numFmtId="0" fontId="17" fillId="0" borderId="0" xfId="0" applyNumberFormat="1" applyFont="1" applyFill="1" applyBorder="1" applyAlignment="1" applyProtection="1">
      <alignment horizontal="center"/>
      <protection locked="0" hidden="1"/>
    </xf>
    <xf numFmtId="0" fontId="0" fillId="0" borderId="0" xfId="0" applyBorder="1"/>
    <xf numFmtId="0" fontId="11" fillId="2" borderId="16" xfId="0" applyNumberFormat="1" applyFont="1" applyFill="1" applyBorder="1" applyAlignment="1" applyProtection="1">
      <alignment horizontal="center" vertical="center"/>
      <protection locked="0" hidden="1"/>
    </xf>
    <xf numFmtId="0" fontId="11" fillId="2" borderId="17" xfId="0" applyNumberFormat="1" applyFont="1" applyFill="1" applyBorder="1" applyAlignment="1" applyProtection="1">
      <alignment horizontal="center" vertical="center"/>
      <protection locked="0" hidden="1"/>
    </xf>
    <xf numFmtId="0" fontId="11" fillId="2" borderId="18" xfId="0" applyNumberFormat="1" applyFont="1" applyFill="1" applyBorder="1" applyAlignment="1" applyProtection="1">
      <alignment horizontal="center" vertical="center"/>
      <protection locked="0" hidden="1"/>
    </xf>
    <xf numFmtId="0" fontId="11" fillId="2" borderId="19" xfId="0" applyNumberFormat="1" applyFont="1" applyFill="1" applyBorder="1" applyAlignment="1" applyProtection="1">
      <alignment horizontal="center" vertical="center"/>
      <protection locked="0" hidden="1"/>
    </xf>
    <xf numFmtId="0" fontId="11" fillId="2" borderId="20" xfId="0" applyNumberFormat="1" applyFont="1" applyFill="1" applyBorder="1" applyAlignment="1" applyProtection="1">
      <alignment horizontal="center" vertical="center"/>
      <protection locked="0" hidden="1"/>
    </xf>
    <xf numFmtId="0" fontId="11" fillId="2" borderId="21" xfId="0" applyNumberFormat="1" applyFont="1" applyFill="1" applyBorder="1" applyAlignment="1" applyProtection="1">
      <alignment horizontal="center" vertical="center"/>
      <protection locked="0" hidden="1"/>
    </xf>
    <xf numFmtId="0" fontId="12" fillId="2" borderId="19" xfId="0" applyNumberFormat="1" applyFont="1" applyFill="1" applyBorder="1" applyAlignment="1" applyProtection="1">
      <alignment horizontal="center" vertical="center"/>
      <protection locked="0" hidden="1"/>
    </xf>
    <xf numFmtId="0" fontId="13" fillId="2" borderId="20" xfId="0" applyNumberFormat="1" applyFont="1" applyFill="1" applyBorder="1" applyAlignment="1" applyProtection="1">
      <alignment horizontal="center" vertical="center"/>
      <protection locked="0" hidden="1"/>
    </xf>
    <xf numFmtId="0" fontId="14" fillId="2" borderId="20" xfId="0" applyNumberFormat="1" applyFont="1" applyFill="1" applyBorder="1" applyAlignment="1" applyProtection="1">
      <alignment horizontal="center" vertical="center"/>
      <protection locked="0" hidden="1"/>
    </xf>
    <xf numFmtId="0" fontId="14" fillId="2" borderId="21" xfId="0" applyNumberFormat="1" applyFont="1" applyFill="1" applyBorder="1" applyAlignment="1" applyProtection="1">
      <alignment horizontal="center" vertical="center"/>
      <protection locked="0" hidden="1"/>
    </xf>
    <xf numFmtId="0" fontId="6" fillId="2" borderId="19" xfId="0" applyNumberFormat="1" applyFont="1" applyFill="1" applyBorder="1" applyAlignment="1" applyProtection="1">
      <alignment horizontal="center" vertical="center"/>
      <protection locked="0" hidden="1"/>
    </xf>
    <xf numFmtId="0" fontId="6" fillId="2" borderId="20" xfId="0" applyNumberFormat="1" applyFont="1" applyFill="1" applyBorder="1" applyAlignment="1" applyProtection="1">
      <alignment horizontal="center" vertical="center"/>
      <protection locked="0" hidden="1"/>
    </xf>
    <xf numFmtId="0" fontId="6" fillId="2" borderId="21" xfId="0" applyNumberFormat="1" applyFont="1" applyFill="1" applyBorder="1" applyAlignment="1" applyProtection="1">
      <alignment horizontal="center" vertical="center"/>
      <protection locked="0" hidden="1"/>
    </xf>
    <xf numFmtId="0" fontId="25" fillId="0" borderId="0" xfId="1" applyNumberFormat="1" applyFont="1" applyFill="1" applyBorder="1" applyAlignment="1" applyProtection="1">
      <alignment vertical="center"/>
    </xf>
    <xf numFmtId="0" fontId="25" fillId="0" borderId="0" xfId="1" applyNumberFormat="1" applyFont="1" applyFill="1" applyBorder="1" applyAlignment="1" applyProtection="1">
      <alignment vertical="center" wrapText="1"/>
    </xf>
    <xf numFmtId="0" fontId="5" fillId="3" borderId="7" xfId="0" applyFont="1" applyFill="1" applyBorder="1" applyAlignment="1" applyProtection="1">
      <alignment horizontal="center" vertical="top"/>
      <protection locked="0"/>
    </xf>
    <xf numFmtId="0" fontId="5" fillId="2" borderId="8" xfId="0" applyFont="1" applyFill="1" applyBorder="1" applyAlignment="1" applyProtection="1">
      <alignment horizontal="center" vertical="top"/>
      <protection locked="0"/>
    </xf>
    <xf numFmtId="0" fontId="5" fillId="4" borderId="8" xfId="0" applyFont="1" applyFill="1" applyBorder="1" applyAlignment="1" applyProtection="1">
      <alignment horizontal="center" vertical="top"/>
      <protection locked="0"/>
    </xf>
    <xf numFmtId="0" fontId="5" fillId="4" borderId="9" xfId="0" applyFont="1" applyFill="1" applyBorder="1" applyAlignment="1" applyProtection="1">
      <alignment horizontal="center" vertical="top"/>
      <protection locked="0"/>
    </xf>
    <xf numFmtId="0" fontId="5" fillId="3" borderId="19" xfId="0" applyFont="1" applyFill="1" applyBorder="1" applyAlignment="1" applyProtection="1">
      <alignment horizontal="center" vertical="top"/>
      <protection locked="0"/>
    </xf>
    <xf numFmtId="0" fontId="5" fillId="2" borderId="20" xfId="0" applyFont="1" applyFill="1" applyBorder="1" applyAlignment="1" applyProtection="1">
      <alignment horizontal="center" vertical="top"/>
      <protection locked="0"/>
    </xf>
    <xf numFmtId="0" fontId="5" fillId="4" borderId="20" xfId="0" applyFont="1" applyFill="1" applyBorder="1" applyAlignment="1" applyProtection="1">
      <alignment horizontal="center" vertical="top"/>
      <protection locked="0"/>
    </xf>
    <xf numFmtId="0" fontId="5" fillId="4" borderId="21" xfId="0" applyFont="1" applyFill="1" applyBorder="1" applyAlignment="1" applyProtection="1">
      <alignment horizontal="center" vertical="top"/>
      <protection locked="0"/>
    </xf>
    <xf numFmtId="0" fontId="5" fillId="0" borderId="19" xfId="0" applyFont="1" applyBorder="1" applyAlignment="1" applyProtection="1">
      <alignment horizontal="center" vertical="top"/>
      <protection locked="0"/>
    </xf>
    <xf numFmtId="0" fontId="5" fillId="0" borderId="20" xfId="0" applyFont="1" applyBorder="1" applyAlignment="1" applyProtection="1">
      <alignment horizontal="center" vertical="top"/>
      <protection locked="0"/>
    </xf>
    <xf numFmtId="0" fontId="5" fillId="0" borderId="21" xfId="0" applyFont="1" applyBorder="1" applyAlignment="1" applyProtection="1">
      <alignment horizontal="center" vertical="top"/>
      <protection locked="0"/>
    </xf>
    <xf numFmtId="0" fontId="12" fillId="0" borderId="19" xfId="0" applyFont="1" applyBorder="1" applyAlignment="1" applyProtection="1">
      <alignment horizontal="center" vertical="top"/>
    </xf>
    <xf numFmtId="0" fontId="13" fillId="0" borderId="20" xfId="0" applyFont="1" applyBorder="1" applyAlignment="1" applyProtection="1">
      <alignment horizontal="center" vertical="top"/>
    </xf>
    <xf numFmtId="0" fontId="14" fillId="0" borderId="20" xfId="0" applyFont="1" applyBorder="1" applyAlignment="1" applyProtection="1">
      <alignment horizontal="center" vertical="top"/>
    </xf>
    <xf numFmtId="0" fontId="11" fillId="0" borderId="21" xfId="0" applyFont="1" applyBorder="1" applyAlignment="1" applyProtection="1">
      <alignment horizontal="center" vertical="top"/>
    </xf>
    <xf numFmtId="0" fontId="16" fillId="6" borderId="19" xfId="0" applyFont="1" applyFill="1" applyBorder="1" applyAlignment="1" applyProtection="1">
      <alignment horizontal="center" vertical="top"/>
    </xf>
    <xf numFmtId="0" fontId="16" fillId="7" borderId="20" xfId="0" applyFont="1" applyFill="1" applyBorder="1" applyAlignment="1" applyProtection="1">
      <alignment horizontal="center" vertical="top"/>
    </xf>
    <xf numFmtId="0" fontId="16" fillId="8" borderId="20" xfId="0" applyFont="1" applyFill="1" applyBorder="1" applyAlignment="1" applyProtection="1">
      <alignment horizontal="center" vertical="top"/>
    </xf>
    <xf numFmtId="0" fontId="11" fillId="9" borderId="21" xfId="0" applyFont="1" applyFill="1" applyBorder="1" applyAlignment="1" applyProtection="1">
      <alignment horizontal="center" vertical="top"/>
    </xf>
    <xf numFmtId="49" fontId="27" fillId="0" borderId="1" xfId="0" applyNumberFormat="1" applyFont="1" applyBorder="1" applyAlignment="1" applyProtection="1">
      <alignment horizontal="center"/>
      <protection locked="0" hidden="1"/>
    </xf>
    <xf numFmtId="49" fontId="28" fillId="0" borderId="1" xfId="0" applyNumberFormat="1" applyFont="1" applyBorder="1" applyAlignment="1" applyProtection="1">
      <alignment horizontal="center"/>
      <protection locked="0" hidden="1"/>
    </xf>
    <xf numFmtId="49" fontId="28" fillId="0" borderId="1" xfId="0" applyNumberFormat="1" applyFont="1" applyBorder="1" applyAlignment="1" applyProtection="1">
      <alignment horizontal="center" vertical="center"/>
      <protection locked="0" hidden="1"/>
    </xf>
    <xf numFmtId="0" fontId="11" fillId="10" borderId="10" xfId="0" applyNumberFormat="1" applyFont="1" applyFill="1" applyBorder="1" applyAlignment="1" applyProtection="1">
      <alignment horizontal="center" vertical="center"/>
      <protection locked="0" hidden="1"/>
    </xf>
    <xf numFmtId="0" fontId="11" fillId="10" borderId="11" xfId="0" applyNumberFormat="1" applyFont="1" applyFill="1" applyBorder="1" applyAlignment="1" applyProtection="1">
      <alignment horizontal="center" vertical="center"/>
      <protection locked="0" hidden="1"/>
    </xf>
    <xf numFmtId="0" fontId="11" fillId="10" borderId="12" xfId="0" applyNumberFormat="1" applyFont="1" applyFill="1" applyBorder="1" applyAlignment="1" applyProtection="1">
      <alignment horizontal="center" vertical="center"/>
      <protection locked="0" hidden="1"/>
    </xf>
    <xf numFmtId="0" fontId="11" fillId="10" borderId="14" xfId="0" applyNumberFormat="1" applyFont="1" applyFill="1" applyBorder="1" applyAlignment="1" applyProtection="1">
      <alignment horizontal="center" vertical="center"/>
      <protection locked="0" hidden="1"/>
    </xf>
    <xf numFmtId="0" fontId="11" fillId="10" borderId="5" xfId="0" applyNumberFormat="1" applyFont="1" applyFill="1" applyBorder="1" applyAlignment="1" applyProtection="1">
      <alignment horizontal="center" vertical="center"/>
      <protection locked="0" hidden="1"/>
    </xf>
    <xf numFmtId="0" fontId="11" fillId="10" borderId="6" xfId="0" applyNumberFormat="1" applyFont="1" applyFill="1" applyBorder="1" applyAlignment="1" applyProtection="1">
      <alignment horizontal="center" vertical="center"/>
      <protection locked="0" hidden="1"/>
    </xf>
    <xf numFmtId="0" fontId="11" fillId="10" borderId="4" xfId="0" applyNumberFormat="1" applyFont="1" applyFill="1" applyBorder="1" applyAlignment="1" applyProtection="1">
      <alignment horizontal="center" vertical="center"/>
      <protection locked="0" hidden="1"/>
    </xf>
    <xf numFmtId="0" fontId="15" fillId="10" borderId="10" xfId="0" applyNumberFormat="1" applyFont="1" applyFill="1" applyBorder="1" applyAlignment="1" applyProtection="1">
      <alignment horizontal="center" vertical="center"/>
      <protection locked="0" hidden="1"/>
    </xf>
    <xf numFmtId="0" fontId="11" fillId="10" borderId="15" xfId="0" applyNumberFormat="1" applyFont="1" applyFill="1" applyBorder="1" applyAlignment="1" applyProtection="1">
      <alignment horizontal="center" vertical="center"/>
      <protection locked="0" hidden="1"/>
    </xf>
    <xf numFmtId="0" fontId="15" fillId="10" borderId="11" xfId="0" applyNumberFormat="1" applyFont="1" applyFill="1" applyBorder="1" applyAlignment="1" applyProtection="1">
      <alignment horizontal="center" vertical="center"/>
      <protection locked="0" hidden="1"/>
    </xf>
    <xf numFmtId="0" fontId="15" fillId="10" borderId="12" xfId="0" applyNumberFormat="1" applyFont="1" applyFill="1" applyBorder="1" applyAlignment="1" applyProtection="1">
      <alignment horizontal="center" vertical="center"/>
      <protection locked="0" hidden="1"/>
    </xf>
    <xf numFmtId="0" fontId="15" fillId="10" borderId="5" xfId="0" applyNumberFormat="1" applyFont="1" applyFill="1" applyBorder="1" applyAlignment="1" applyProtection="1">
      <alignment horizontal="center" vertical="center"/>
      <protection locked="0" hidden="1"/>
    </xf>
    <xf numFmtId="0" fontId="15" fillId="10" borderId="6" xfId="0" applyNumberFormat="1" applyFont="1" applyFill="1" applyBorder="1" applyAlignment="1" applyProtection="1">
      <alignment horizontal="center" vertical="center"/>
      <protection locked="0" hidden="1"/>
    </xf>
    <xf numFmtId="0" fontId="15" fillId="10" borderId="4" xfId="0" applyNumberFormat="1" applyFont="1" applyFill="1" applyBorder="1" applyAlignment="1" applyProtection="1">
      <alignment horizontal="center" vertical="center"/>
      <protection locked="0" hidden="1"/>
    </xf>
    <xf numFmtId="0" fontId="30" fillId="0" borderId="36" xfId="0" applyFont="1" applyBorder="1"/>
    <xf numFmtId="0" fontId="30" fillId="0" borderId="36" xfId="0" applyFont="1" applyFill="1" applyBorder="1"/>
    <xf numFmtId="0" fontId="30" fillId="0" borderId="37" xfId="0" applyFont="1" applyBorder="1"/>
    <xf numFmtId="0" fontId="31" fillId="5" borderId="1" xfId="0" applyFont="1" applyFill="1" applyBorder="1" applyAlignment="1">
      <alignment horizontal="center" vertical="center"/>
    </xf>
    <xf numFmtId="0" fontId="31" fillId="5" borderId="13" xfId="0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 applyProtection="1">
      <alignment vertical="center"/>
    </xf>
    <xf numFmtId="0" fontId="29" fillId="10" borderId="0" xfId="0" applyNumberFormat="1" applyFont="1" applyFill="1" applyBorder="1" applyAlignment="1" applyProtection="1">
      <alignment vertical="center" wrapText="1"/>
    </xf>
    <xf numFmtId="0" fontId="32" fillId="10" borderId="0" xfId="0" applyNumberFormat="1" applyFont="1" applyFill="1" applyBorder="1" applyAlignment="1" applyProtection="1">
      <alignment vertical="center" wrapText="1"/>
    </xf>
    <xf numFmtId="49" fontId="17" fillId="0" borderId="1" xfId="0" applyNumberFormat="1" applyFont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  <protection locked="0" hidden="1"/>
    </xf>
    <xf numFmtId="0" fontId="11" fillId="0" borderId="23" xfId="0" applyFont="1" applyBorder="1" applyAlignment="1" applyProtection="1">
      <alignment horizontal="center" vertical="center"/>
      <protection locked="0" hidden="1"/>
    </xf>
    <xf numFmtId="0" fontId="15" fillId="0" borderId="7" xfId="0" applyNumberFormat="1" applyFont="1" applyFill="1" applyBorder="1" applyAlignment="1" applyProtection="1">
      <alignment horizontal="center" vertical="center"/>
      <protection locked="0" hidden="1"/>
    </xf>
    <xf numFmtId="0" fontId="15" fillId="0" borderId="8" xfId="0" applyNumberFormat="1" applyFont="1" applyFill="1" applyBorder="1" applyAlignment="1" applyProtection="1">
      <alignment horizontal="center" vertical="center"/>
      <protection locked="0" hidden="1"/>
    </xf>
    <xf numFmtId="0" fontId="15" fillId="0" borderId="9" xfId="0" applyNumberFormat="1" applyFont="1" applyFill="1" applyBorder="1" applyAlignment="1" applyProtection="1">
      <alignment horizontal="center" vertical="center"/>
      <protection locked="0" hidden="1"/>
    </xf>
    <xf numFmtId="0" fontId="21" fillId="0" borderId="0" xfId="1" applyNumberFormat="1" applyFont="1" applyAlignment="1" applyProtection="1">
      <alignment horizontal="right"/>
    </xf>
    <xf numFmtId="0" fontId="20" fillId="0" borderId="0" xfId="1" applyNumberFormat="1" applyFont="1" applyFill="1" applyBorder="1" applyAlignment="1" applyProtection="1">
      <alignment horizontal="center"/>
      <protection locked="0" hidden="1"/>
    </xf>
    <xf numFmtId="0" fontId="5" fillId="9" borderId="19" xfId="0" applyFont="1" applyFill="1" applyBorder="1" applyAlignment="1" applyProtection="1">
      <alignment horizontal="center" vertical="center"/>
      <protection locked="0" hidden="1"/>
    </xf>
    <xf numFmtId="0" fontId="5" fillId="9" borderId="20" xfId="0" applyFont="1" applyFill="1" applyBorder="1" applyAlignment="1" applyProtection="1">
      <alignment horizontal="center" vertical="center"/>
      <protection locked="0" hidden="1"/>
    </xf>
    <xf numFmtId="0" fontId="5" fillId="9" borderId="21" xfId="0" applyFont="1" applyFill="1" applyBorder="1" applyAlignment="1" applyProtection="1">
      <alignment horizontal="center" vertical="center"/>
      <protection locked="0" hidden="1"/>
    </xf>
    <xf numFmtId="0" fontId="11" fillId="0" borderId="30" xfId="0" applyFont="1" applyBorder="1" applyAlignment="1" applyProtection="1">
      <alignment vertical="center" textRotation="90" wrapText="1"/>
    </xf>
    <xf numFmtId="0" fontId="11" fillId="0" borderId="31" xfId="0" applyFont="1" applyBorder="1" applyAlignment="1" applyProtection="1">
      <alignment vertical="center" textRotation="90" wrapText="1"/>
    </xf>
    <xf numFmtId="0" fontId="11" fillId="0" borderId="32" xfId="0" applyFont="1" applyBorder="1" applyAlignment="1" applyProtection="1">
      <alignment horizontal="center" vertical="center" wrapText="1"/>
    </xf>
    <xf numFmtId="0" fontId="11" fillId="0" borderId="33" xfId="0" applyFont="1" applyBorder="1" applyAlignment="1" applyProtection="1">
      <alignment horizontal="center" vertical="center" wrapText="1"/>
    </xf>
    <xf numFmtId="0" fontId="11" fillId="0" borderId="34" xfId="0" applyFont="1" applyBorder="1" applyAlignment="1" applyProtection="1">
      <alignment horizontal="center" vertical="center" wrapText="1"/>
    </xf>
    <xf numFmtId="0" fontId="11" fillId="0" borderId="35" xfId="0" applyFont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26" fillId="10" borderId="0" xfId="0" applyNumberFormat="1" applyFont="1" applyFill="1" applyBorder="1" applyAlignment="1" applyProtection="1">
      <alignment horizontal="center" vertical="center"/>
    </xf>
    <xf numFmtId="0" fontId="11" fillId="0" borderId="27" xfId="0" applyFont="1" applyBorder="1" applyAlignment="1" applyProtection="1">
      <alignment horizontal="center"/>
    </xf>
    <xf numFmtId="0" fontId="11" fillId="0" borderId="28" xfId="0" applyFont="1" applyBorder="1" applyAlignment="1" applyProtection="1">
      <alignment horizontal="center"/>
    </xf>
    <xf numFmtId="0" fontId="11" fillId="0" borderId="29" xfId="0" applyFont="1" applyBorder="1" applyAlignment="1" applyProtection="1">
      <alignment horizontal="center"/>
    </xf>
    <xf numFmtId="49" fontId="9" fillId="0" borderId="30" xfId="0" applyNumberFormat="1" applyFont="1" applyBorder="1" applyAlignment="1" applyProtection="1">
      <alignment horizontal="center" vertical="center" textRotation="90"/>
    </xf>
    <xf numFmtId="49" fontId="9" fillId="0" borderId="31" xfId="0" applyNumberFormat="1" applyFont="1" applyBorder="1" applyAlignment="1" applyProtection="1">
      <alignment horizontal="center" vertical="center" textRotation="90"/>
    </xf>
    <xf numFmtId="49" fontId="4" fillId="9" borderId="24" xfId="0" applyNumberFormat="1" applyFont="1" applyFill="1" applyBorder="1" applyAlignment="1" applyProtection="1">
      <alignment horizontal="center" vertical="center"/>
      <protection locked="0" hidden="1"/>
    </xf>
    <xf numFmtId="49" fontId="4" fillId="9" borderId="25" xfId="0" applyNumberFormat="1" applyFont="1" applyFill="1" applyBorder="1" applyAlignment="1" applyProtection="1">
      <alignment horizontal="center" vertical="center"/>
      <protection locked="0" hidden="1"/>
    </xf>
    <xf numFmtId="49" fontId="4" fillId="9" borderId="26" xfId="0" applyNumberFormat="1" applyFont="1" applyFill="1" applyBorder="1" applyAlignment="1" applyProtection="1">
      <alignment horizontal="center" vertical="center"/>
      <protection locked="0" hidden="1"/>
    </xf>
    <xf numFmtId="0" fontId="7" fillId="0" borderId="27" xfId="0" applyFont="1" applyBorder="1" applyAlignment="1" applyProtection="1">
      <alignment horizontal="center"/>
    </xf>
    <xf numFmtId="0" fontId="7" fillId="0" borderId="28" xfId="0" applyFont="1" applyBorder="1" applyAlignment="1" applyProtection="1">
      <alignment horizontal="center"/>
    </xf>
    <xf numFmtId="0" fontId="7" fillId="0" borderId="29" xfId="0" applyFont="1" applyBorder="1" applyAlignment="1" applyProtection="1">
      <alignment horizontal="center"/>
    </xf>
    <xf numFmtId="0" fontId="1" fillId="0" borderId="22" xfId="1" applyNumberFormat="1" applyFont="1" applyBorder="1" applyAlignment="1" applyProtection="1">
      <alignment horizontal="center" vertical="center" wrapText="1"/>
    </xf>
    <xf numFmtId="0" fontId="8" fillId="0" borderId="22" xfId="0" applyNumberFormat="1" applyFont="1" applyBorder="1" applyAlignment="1" applyProtection="1">
      <alignment horizontal="center" vertical="center" wrapText="1"/>
    </xf>
    <xf numFmtId="0" fontId="32" fillId="11" borderId="24" xfId="0" applyNumberFormat="1" applyFont="1" applyFill="1" applyBorder="1" applyAlignment="1" applyProtection="1">
      <alignment horizontal="center" vertical="center" wrapText="1"/>
    </xf>
    <xf numFmtId="0" fontId="32" fillId="11" borderId="25" xfId="0" applyNumberFormat="1" applyFont="1" applyFill="1" applyBorder="1" applyAlignment="1" applyProtection="1">
      <alignment horizontal="center" vertical="center" wrapText="1"/>
    </xf>
    <xf numFmtId="0" fontId="32" fillId="11" borderId="26" xfId="0" applyNumberFormat="1" applyFont="1" applyFill="1" applyBorder="1" applyAlignment="1" applyProtection="1">
      <alignment horizontal="center" vertical="center" wrapText="1"/>
    </xf>
    <xf numFmtId="0" fontId="21" fillId="0" borderId="0" xfId="1" applyNumberFormat="1" applyFont="1" applyFill="1" applyBorder="1" applyAlignment="1" applyProtection="1">
      <alignment horizontal="center"/>
      <protection locked="0" hidden="1"/>
    </xf>
    <xf numFmtId="0" fontId="21" fillId="0" borderId="0" xfId="1" applyNumberFormat="1" applyFont="1" applyBorder="1" applyAlignment="1" applyProtection="1">
      <alignment horizontal="righ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600075</xdr:colOff>
      <xdr:row>1</xdr:row>
      <xdr:rowOff>619125</xdr:rowOff>
    </xdr:to>
    <xdr:pic>
      <xdr:nvPicPr>
        <xdr:cNvPr id="2" name="Picture 11" descr="logo[2]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314325"/>
          <a:ext cx="600075" cy="619125"/>
        </a:xfrm>
        <a:prstGeom prst="rect">
          <a:avLst/>
        </a:prstGeom>
        <a:noFill/>
      </xdr:spPr>
    </xdr:pic>
    <xdr:clientData/>
  </xdr:twoCellAnchor>
  <xdr:twoCellAnchor>
    <xdr:from>
      <xdr:col>1</xdr:col>
      <xdr:colOff>866776</xdr:colOff>
      <xdr:row>1</xdr:row>
      <xdr:rowOff>0</xdr:rowOff>
    </xdr:from>
    <xdr:to>
      <xdr:col>9</xdr:col>
      <xdr:colOff>152401</xdr:colOff>
      <xdr:row>1</xdr:row>
      <xdr:rowOff>628650</xdr:rowOff>
    </xdr:to>
    <xdr:pic>
      <xdr:nvPicPr>
        <xdr:cNvPr id="3" name="Graphics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3061" t="8450" r="73979" b="15494"/>
        <a:stretch>
          <a:fillRect/>
        </a:stretch>
      </xdr:blipFill>
      <xdr:spPr bwMode="auto">
        <a:xfrm>
          <a:off x="1085851" y="314325"/>
          <a:ext cx="990600" cy="628650"/>
        </a:xfrm>
        <a:prstGeom prst="rect">
          <a:avLst/>
        </a:prstGeom>
        <a:noFill/>
        <a:ln w="9525">
          <a:round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63;&#1045;&#1052;&#1055;&#1048;&#1054;&#1053;&#1040;&#1058;&#1045;&#1074;&#1088;&#1086;&#1087;&#1099;%202011%20&#1057;&#1054;&#1060;&#1048;&#1071;/&#1084;&#1091;&#1078;&#1095;&#1080;&#1085;&#1099;/&#1055;&#1088;&#1086;&#1090;&#1086;&#1082;&#1086;&#1083;&#1099;/&#1056;&#1077;&#1075;&#1080;&#1089;&#1090;&#1088;&#1072;&#1094;&#1080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Natali/&#1056;&#1072;&#1073;&#1086;&#1095;&#1080;&#1081;%20&#1089;&#1090;&#1086;&#1083;/&#1087;&#1077;&#1088;-&#1074;&#1086;%20&#1045;&#1074;&#1088;&#1086;&#1087;&#1099;%202011%20&#1055;&#1088;&#1072;&#1075;&#1072;/&#1102;&#1085;&#1080;&#1086;&#1088;&#1099;/&#1055;&#1088;&#1086;&#1090;&#1086;&#1082;&#1086;&#1083;&#1099;/&#1056;&#1077;&#1075;&#1080;&#1089;&#1090;&#1088;&#1072;&#1094;&#1080;&#110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Nataly/&#1052;&#1086;&#1080;%20&#1076;&#1086;&#1082;&#1091;&#1084;&#1077;&#1085;&#1090;&#1099;/&#1057;&#1080;&#1089;&#1090;&#1077;&#1084;&#1099;%20&#1087;&#1088;&#1086;&#1074;&#1077;&#1076;&#1077;&#1085;&#1080;&#1103;%20&#1089;&#1086;&#1088;&#1077;&#1074;&#1085;&#1086;&#1074;&#1072;&#1085;&#1080;&#1081;/&#1054;&#1083;&#1080;&#1084;&#1087;&#1080;&#1081;&#1082;&#1072;%20&#1086;&#1090;%20&#1092;&#1080;&#1085;&#1072;&#1083;&#1080;&#1089;&#1090;&#1086;&#1074;/&#1055;&#1088;&#1086;&#1090;&#1086;&#1082;&#1086;&#1083;&#1099;/&#1056;&#1077;&#1075;&#1080;&#1089;&#1090;&#1088;&#1072;&#1094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гистрация"/>
      <sheetName val="реквизиты"/>
    </sheetNames>
    <sheetDataSet>
      <sheetData sheetId="0"/>
      <sheetData sheetId="1">
        <row r="2">
          <cell r="A2" t="str">
            <v>the European SAMBO Championship
among men                                                                                            Чемпионат Европы по САМБО среди мужчин</v>
          </cell>
        </row>
        <row r="3">
          <cell r="A3" t="str">
            <v>May, 12 -16  2011      Sofia (Bulgaria)                                                                                                                 12-16 мая 2011 г.             София (Болгария)</v>
          </cell>
        </row>
        <row r="8">
          <cell r="G8" t="str">
            <v>A. Sheyko</v>
          </cell>
          <cell r="I8" t="str">
            <v>А. Шейко</v>
          </cell>
        </row>
        <row r="9">
          <cell r="A9" t="str">
            <v>Гл. судья</v>
          </cell>
          <cell r="I9" t="str">
            <v>/БЛР/</v>
          </cell>
        </row>
        <row r="10">
          <cell r="G10" t="str">
            <v>R. Zakirov</v>
          </cell>
          <cell r="I10" t="str">
            <v>Р. Закиров</v>
          </cell>
        </row>
        <row r="11">
          <cell r="A11" t="str">
            <v>Гл. секретарь</v>
          </cell>
          <cell r="I11" t="str">
            <v>/РОС/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регистрация"/>
      <sheetName val="реквизиты"/>
    </sheetNames>
    <sheetDataSet>
      <sheetData sheetId="0"/>
      <sheetData sheetId="1">
        <row r="2">
          <cell r="A2" t="str">
            <v xml:space="preserve">Europe Championship Juniors /1991-92/   on SAMBO                                                                                                                     Первенство Европы по САМБО среди юниоров и юниорок 1991-92 гг..р.     </v>
          </cell>
        </row>
        <row r="8">
          <cell r="A8" t="str">
            <v>Chiaf referee</v>
          </cell>
        </row>
        <row r="9">
          <cell r="G9" t="str">
            <v>/BLR/</v>
          </cell>
        </row>
        <row r="11">
          <cell r="G11" t="str">
            <v>/RUS/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регистрация"/>
      <sheetName val="реквизиты"/>
    </sheetNames>
    <sheetDataSet>
      <sheetData sheetId="0"/>
      <sheetData sheetId="1">
        <row r="11">
          <cell r="A11" t="str">
            <v>Chiaf referee</v>
          </cell>
        </row>
        <row r="13">
          <cell r="A13" t="str">
            <v>Chiaf secretary</v>
          </cell>
        </row>
        <row r="14">
          <cell r="G14" t="str">
            <v>/The country/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 enableFormatConditionsCalculation="0">
    <tabColor indexed="45"/>
  </sheetPr>
  <dimension ref="A1:BK31"/>
  <sheetViews>
    <sheetView tabSelected="1" workbookViewId="0">
      <pane xSplit="7" ySplit="5" topLeftCell="H6" activePane="bottomRight" state="frozen"/>
      <selection pane="topRight" activeCell="H1" sqref="H1"/>
      <selection pane="bottomLeft" activeCell="A6" sqref="A6"/>
      <selection pane="bottomRight" activeCell="A31" sqref="A1:BI31"/>
    </sheetView>
  </sheetViews>
  <sheetFormatPr defaultRowHeight="12.75"/>
  <cols>
    <col min="1" max="1" width="3.28515625" customWidth="1"/>
    <col min="2" max="2" width="14.7109375" customWidth="1"/>
    <col min="3" max="3" width="6" customWidth="1"/>
    <col min="4" max="7" width="2.42578125" hidden="1" customWidth="1"/>
    <col min="8" max="43" width="2.42578125" customWidth="1"/>
    <col min="44" max="51" width="2.5703125" hidden="1" customWidth="1"/>
    <col min="52" max="59" width="2.5703125" customWidth="1"/>
    <col min="60" max="60" width="4.42578125" customWidth="1"/>
    <col min="61" max="61" width="7.42578125" customWidth="1"/>
  </cols>
  <sheetData>
    <row r="1" spans="1:63" ht="24.75" customHeight="1" thickBot="1">
      <c r="A1" s="129" t="s">
        <v>2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29"/>
      <c r="AN1" s="129"/>
      <c r="AO1" s="129"/>
      <c r="AP1" s="129"/>
      <c r="AQ1" s="129"/>
      <c r="AR1" s="129"/>
      <c r="AS1" s="129"/>
      <c r="AT1" s="129"/>
      <c r="AU1" s="129"/>
      <c r="AV1" s="129"/>
      <c r="AW1" s="129"/>
      <c r="AX1" s="129"/>
      <c r="AY1" s="129"/>
      <c r="AZ1" s="129"/>
      <c r="BA1" s="129"/>
      <c r="BB1" s="129"/>
      <c r="BC1" s="109"/>
      <c r="BD1" s="109"/>
      <c r="BE1" s="130"/>
      <c r="BF1" s="130"/>
      <c r="BG1" s="130"/>
      <c r="BH1" s="130"/>
      <c r="BI1" s="130"/>
    </row>
    <row r="2" spans="1:63" s="66" customFormat="1" ht="54" customHeight="1" thickBot="1">
      <c r="A2" s="110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Z2" s="111"/>
      <c r="AA2" s="111"/>
      <c r="AB2" s="111"/>
      <c r="AC2" s="144" t="str">
        <f>[1]реквизиты!$A$2</f>
        <v>the European SAMBO Championship
among men                                                                                            Чемпионат Европы по САМБО среди мужчин</v>
      </c>
      <c r="AD2" s="145"/>
      <c r="AE2" s="145"/>
      <c r="AF2" s="145"/>
      <c r="AG2" s="145"/>
      <c r="AH2" s="145"/>
      <c r="AI2" s="145"/>
      <c r="AJ2" s="145"/>
      <c r="AK2" s="145"/>
      <c r="AL2" s="145"/>
      <c r="AM2" s="145"/>
      <c r="AN2" s="145"/>
      <c r="AO2" s="145"/>
      <c r="AP2" s="145"/>
      <c r="AQ2" s="145"/>
      <c r="AR2" s="145"/>
      <c r="AS2" s="145"/>
      <c r="AT2" s="145"/>
      <c r="AU2" s="145"/>
      <c r="AV2" s="145"/>
      <c r="AW2" s="145"/>
      <c r="AX2" s="145"/>
      <c r="AY2" s="145"/>
      <c r="AZ2" s="145"/>
      <c r="BA2" s="145"/>
      <c r="BB2" s="145"/>
      <c r="BC2" s="145"/>
      <c r="BD2" s="145"/>
      <c r="BE2" s="145"/>
      <c r="BF2" s="145"/>
      <c r="BG2" s="145"/>
      <c r="BH2" s="145"/>
      <c r="BI2" s="146"/>
      <c r="BK2" s="67"/>
    </row>
    <row r="3" spans="1:63" ht="25.5" customHeight="1" thickBot="1">
      <c r="A3" s="142" t="str">
        <f>[1]реквизиты!$A$3</f>
        <v>May, 12 -16  2011      Sofia (Bulgaria)                                                                                                                 12-16 мая 2011 г.             София (Болгария)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143"/>
      <c r="AQ3" s="143"/>
      <c r="AR3" s="143"/>
      <c r="AS3" s="143"/>
      <c r="AT3" s="143"/>
      <c r="AU3" s="143"/>
      <c r="AV3" s="143"/>
      <c r="AW3" s="143"/>
      <c r="AX3" s="143"/>
      <c r="AY3" s="143"/>
      <c r="AZ3" s="143"/>
      <c r="BA3" s="143"/>
      <c r="BB3" s="143"/>
      <c r="BC3" s="143"/>
      <c r="BD3" s="143"/>
      <c r="BE3" s="143"/>
      <c r="BF3" s="143"/>
      <c r="BG3" s="143"/>
      <c r="BH3" s="143"/>
      <c r="BI3" s="143"/>
    </row>
    <row r="4" spans="1:63" ht="24.75" customHeight="1" thickBot="1">
      <c r="A4" s="123" t="s">
        <v>4</v>
      </c>
      <c r="B4" s="125" t="s">
        <v>5</v>
      </c>
      <c r="C4" s="126"/>
      <c r="D4" s="120">
        <v>40</v>
      </c>
      <c r="E4" s="121"/>
      <c r="F4" s="121"/>
      <c r="G4" s="122"/>
      <c r="H4" s="120">
        <v>52</v>
      </c>
      <c r="I4" s="121"/>
      <c r="J4" s="121"/>
      <c r="K4" s="122"/>
      <c r="L4" s="120">
        <v>57</v>
      </c>
      <c r="M4" s="121"/>
      <c r="N4" s="121"/>
      <c r="O4" s="122"/>
      <c r="P4" s="120">
        <v>62</v>
      </c>
      <c r="Q4" s="121"/>
      <c r="R4" s="121"/>
      <c r="S4" s="122"/>
      <c r="T4" s="120">
        <v>68</v>
      </c>
      <c r="U4" s="121"/>
      <c r="V4" s="121"/>
      <c r="W4" s="122"/>
      <c r="X4" s="120">
        <v>74</v>
      </c>
      <c r="Y4" s="121"/>
      <c r="Z4" s="121"/>
      <c r="AA4" s="122"/>
      <c r="AB4" s="120">
        <v>82</v>
      </c>
      <c r="AC4" s="121"/>
      <c r="AD4" s="121"/>
      <c r="AE4" s="122"/>
      <c r="AF4" s="120">
        <v>90</v>
      </c>
      <c r="AG4" s="121"/>
      <c r="AH4" s="121"/>
      <c r="AI4" s="122"/>
      <c r="AJ4" s="120">
        <v>100</v>
      </c>
      <c r="AK4" s="121"/>
      <c r="AL4" s="121"/>
      <c r="AM4" s="122"/>
      <c r="AN4" s="120" t="s">
        <v>35</v>
      </c>
      <c r="AO4" s="121"/>
      <c r="AP4" s="121"/>
      <c r="AQ4" s="122"/>
      <c r="AR4" s="120"/>
      <c r="AS4" s="121"/>
      <c r="AT4" s="121"/>
      <c r="AU4" s="122"/>
      <c r="AV4" s="136"/>
      <c r="AW4" s="137"/>
      <c r="AX4" s="137"/>
      <c r="AY4" s="138"/>
      <c r="AZ4" s="139" t="s">
        <v>3</v>
      </c>
      <c r="BA4" s="140"/>
      <c r="BB4" s="140"/>
      <c r="BC4" s="141"/>
      <c r="BD4" s="131" t="s">
        <v>31</v>
      </c>
      <c r="BE4" s="132"/>
      <c r="BF4" s="132"/>
      <c r="BG4" s="133"/>
      <c r="BH4" s="134" t="s">
        <v>0</v>
      </c>
      <c r="BI4" s="134" t="s">
        <v>1</v>
      </c>
    </row>
    <row r="5" spans="1:63" ht="29.25" customHeight="1" thickBot="1">
      <c r="A5" s="124"/>
      <c r="B5" s="127"/>
      <c r="C5" s="128"/>
      <c r="D5" s="45">
        <v>1</v>
      </c>
      <c r="E5" s="46">
        <v>2</v>
      </c>
      <c r="F5" s="47">
        <v>3</v>
      </c>
      <c r="G5" s="48">
        <v>5</v>
      </c>
      <c r="H5" s="68">
        <v>1</v>
      </c>
      <c r="I5" s="69">
        <v>2</v>
      </c>
      <c r="J5" s="70">
        <v>3</v>
      </c>
      <c r="K5" s="71">
        <v>5</v>
      </c>
      <c r="L5" s="68">
        <v>1</v>
      </c>
      <c r="M5" s="69">
        <v>2</v>
      </c>
      <c r="N5" s="70">
        <v>3</v>
      </c>
      <c r="O5" s="71">
        <v>5</v>
      </c>
      <c r="P5" s="68">
        <v>1</v>
      </c>
      <c r="Q5" s="69">
        <v>2</v>
      </c>
      <c r="R5" s="70">
        <v>3</v>
      </c>
      <c r="S5" s="71">
        <v>5</v>
      </c>
      <c r="T5" s="68">
        <v>1</v>
      </c>
      <c r="U5" s="69">
        <v>2</v>
      </c>
      <c r="V5" s="70">
        <v>3</v>
      </c>
      <c r="W5" s="71">
        <v>5</v>
      </c>
      <c r="X5" s="68">
        <v>1</v>
      </c>
      <c r="Y5" s="69">
        <v>2</v>
      </c>
      <c r="Z5" s="70">
        <v>3</v>
      </c>
      <c r="AA5" s="71">
        <v>5</v>
      </c>
      <c r="AB5" s="68">
        <v>1</v>
      </c>
      <c r="AC5" s="69">
        <v>2</v>
      </c>
      <c r="AD5" s="70">
        <v>3</v>
      </c>
      <c r="AE5" s="71">
        <v>5</v>
      </c>
      <c r="AF5" s="68">
        <v>1</v>
      </c>
      <c r="AG5" s="69">
        <v>2</v>
      </c>
      <c r="AH5" s="70">
        <v>3</v>
      </c>
      <c r="AI5" s="71">
        <v>5</v>
      </c>
      <c r="AJ5" s="68">
        <v>1</v>
      </c>
      <c r="AK5" s="69">
        <v>2</v>
      </c>
      <c r="AL5" s="70">
        <v>3</v>
      </c>
      <c r="AM5" s="71">
        <v>5</v>
      </c>
      <c r="AN5" s="72">
        <v>1</v>
      </c>
      <c r="AO5" s="73">
        <v>2</v>
      </c>
      <c r="AP5" s="74">
        <v>3</v>
      </c>
      <c r="AQ5" s="75">
        <v>5</v>
      </c>
      <c r="AR5" s="72">
        <v>1</v>
      </c>
      <c r="AS5" s="73">
        <v>2</v>
      </c>
      <c r="AT5" s="74">
        <v>3</v>
      </c>
      <c r="AU5" s="75">
        <v>5</v>
      </c>
      <c r="AV5" s="76">
        <v>1</v>
      </c>
      <c r="AW5" s="77">
        <v>2</v>
      </c>
      <c r="AX5" s="77">
        <v>3</v>
      </c>
      <c r="AY5" s="78">
        <v>5</v>
      </c>
      <c r="AZ5" s="79">
        <v>1</v>
      </c>
      <c r="BA5" s="80">
        <v>2</v>
      </c>
      <c r="BB5" s="81">
        <v>3</v>
      </c>
      <c r="BC5" s="82">
        <v>5</v>
      </c>
      <c r="BD5" s="83">
        <v>1</v>
      </c>
      <c r="BE5" s="84">
        <v>2</v>
      </c>
      <c r="BF5" s="85">
        <v>3</v>
      </c>
      <c r="BG5" s="86">
        <v>5</v>
      </c>
      <c r="BH5" s="135"/>
      <c r="BI5" s="135"/>
    </row>
    <row r="6" spans="1:63" ht="20.100000000000001" customHeight="1">
      <c r="A6" s="114">
        <v>1</v>
      </c>
      <c r="B6" s="104" t="s">
        <v>25</v>
      </c>
      <c r="C6" s="107" t="s">
        <v>26</v>
      </c>
      <c r="D6" s="34"/>
      <c r="E6" s="33"/>
      <c r="F6" s="33"/>
      <c r="G6" s="49"/>
      <c r="H6" s="90">
        <v>1</v>
      </c>
      <c r="I6" s="91"/>
      <c r="J6" s="91"/>
      <c r="K6" s="92"/>
      <c r="L6" s="90"/>
      <c r="M6" s="91"/>
      <c r="N6" s="91"/>
      <c r="O6" s="92">
        <v>1</v>
      </c>
      <c r="P6" s="90">
        <v>1</v>
      </c>
      <c r="Q6" s="91"/>
      <c r="R6" s="91"/>
      <c r="S6" s="92"/>
      <c r="T6" s="90">
        <v>1</v>
      </c>
      <c r="U6" s="91"/>
      <c r="V6" s="91"/>
      <c r="W6" s="92"/>
      <c r="X6" s="90"/>
      <c r="Y6" s="91"/>
      <c r="Z6" s="91">
        <v>1</v>
      </c>
      <c r="AA6" s="92"/>
      <c r="AB6" s="90">
        <v>1</v>
      </c>
      <c r="AC6" s="91"/>
      <c r="AD6" s="91"/>
      <c r="AE6" s="92"/>
      <c r="AF6" s="90"/>
      <c r="AG6" s="91"/>
      <c r="AH6" s="91">
        <v>1</v>
      </c>
      <c r="AI6" s="92"/>
      <c r="AJ6" s="90">
        <v>1</v>
      </c>
      <c r="AK6" s="91"/>
      <c r="AL6" s="91"/>
      <c r="AM6" s="92"/>
      <c r="AN6" s="93"/>
      <c r="AO6" s="94"/>
      <c r="AP6" s="94">
        <v>1</v>
      </c>
      <c r="AQ6" s="95"/>
      <c r="AR6" s="103"/>
      <c r="AS6" s="101"/>
      <c r="AT6" s="101"/>
      <c r="AU6" s="20"/>
      <c r="AV6" s="18"/>
      <c r="AW6" s="19"/>
      <c r="AX6" s="19"/>
      <c r="AY6" s="20"/>
      <c r="AZ6" s="41">
        <f t="shared" ref="AZ6:AZ24" si="0">SUM(D6,H6,L6,P6,T6,X6,AB6,AF6,AJ6,AN6,AR6,AV6)</f>
        <v>5</v>
      </c>
      <c r="BA6" s="42">
        <f t="shared" ref="BA6:BA24" si="1">SUM(E6,I6,M6,Q6,U6,Y6,AC6,AG6,AK6,AO6,AS6,AW6)</f>
        <v>0</v>
      </c>
      <c r="BB6" s="43">
        <f t="shared" ref="BB6:BB24" si="2">SUM(F6,J6,N6,R6,V6,Z6,AD6,AH6,AL6,AP6,AT6,AX6)</f>
        <v>3</v>
      </c>
      <c r="BC6" s="44">
        <f t="shared" ref="BC6:BC24" si="3">SUM(G6,K6,AA6,AI6,O6,S6,W6,AE6,AM6,AQ6,AU6,AY6)</f>
        <v>1</v>
      </c>
      <c r="BD6" s="35">
        <f t="shared" ref="BD6:BD24" si="4">SUM(AZ6*7)</f>
        <v>35</v>
      </c>
      <c r="BE6" s="36">
        <f t="shared" ref="BE6:BE24" si="5">PRODUCT(BA6*5)</f>
        <v>0</v>
      </c>
      <c r="BF6" s="36">
        <f t="shared" ref="BF6:BF24" si="6">PRODUCT(BB6*3)</f>
        <v>9</v>
      </c>
      <c r="BG6" s="37">
        <f t="shared" ref="BG6:BG24" si="7">PRODUCT(BC6*1)</f>
        <v>1</v>
      </c>
      <c r="BH6" s="112">
        <f t="shared" ref="BH6:BH24" si="8">SUM(BD6:BG6)</f>
        <v>45</v>
      </c>
      <c r="BI6" s="89" t="s">
        <v>48</v>
      </c>
    </row>
    <row r="7" spans="1:63" ht="20.100000000000001" customHeight="1">
      <c r="A7" s="17">
        <v>2</v>
      </c>
      <c r="B7" s="104" t="s">
        <v>8</v>
      </c>
      <c r="C7" s="107" t="s">
        <v>9</v>
      </c>
      <c r="D7" s="26"/>
      <c r="E7" s="27"/>
      <c r="F7" s="27"/>
      <c r="G7" s="28"/>
      <c r="H7" s="90"/>
      <c r="I7" s="91">
        <v>1</v>
      </c>
      <c r="J7" s="91"/>
      <c r="K7" s="92"/>
      <c r="L7" s="90"/>
      <c r="M7" s="91"/>
      <c r="N7" s="91">
        <v>1</v>
      </c>
      <c r="O7" s="92"/>
      <c r="P7" s="90" t="s">
        <v>46</v>
      </c>
      <c r="Q7" s="91"/>
      <c r="R7" s="91">
        <v>1</v>
      </c>
      <c r="S7" s="92"/>
      <c r="T7" s="90"/>
      <c r="U7" s="91"/>
      <c r="V7" s="91">
        <v>1</v>
      </c>
      <c r="W7" s="92"/>
      <c r="X7" s="90">
        <v>1</v>
      </c>
      <c r="Y7" s="91"/>
      <c r="Z7" s="91"/>
      <c r="AA7" s="92"/>
      <c r="AB7" s="90"/>
      <c r="AC7" s="91">
        <v>1</v>
      </c>
      <c r="AD7" s="91"/>
      <c r="AE7" s="92"/>
      <c r="AF7" s="90">
        <v>1</v>
      </c>
      <c r="AG7" s="91"/>
      <c r="AH7" s="91"/>
      <c r="AI7" s="92"/>
      <c r="AJ7" s="90"/>
      <c r="AK7" s="91"/>
      <c r="AL7" s="91">
        <v>1</v>
      </c>
      <c r="AM7" s="92"/>
      <c r="AN7" s="93"/>
      <c r="AO7" s="94">
        <v>1</v>
      </c>
      <c r="AP7" s="94"/>
      <c r="AQ7" s="95"/>
      <c r="AR7" s="96"/>
      <c r="AS7" s="94"/>
      <c r="AT7" s="94"/>
      <c r="AU7" s="25"/>
      <c r="AV7" s="23"/>
      <c r="AW7" s="24"/>
      <c r="AX7" s="24"/>
      <c r="AY7" s="25"/>
      <c r="AZ7" s="41">
        <f t="shared" si="0"/>
        <v>2</v>
      </c>
      <c r="BA7" s="42">
        <f t="shared" si="1"/>
        <v>3</v>
      </c>
      <c r="BB7" s="43">
        <f t="shared" si="2"/>
        <v>4</v>
      </c>
      <c r="BC7" s="44">
        <f t="shared" si="3"/>
        <v>0</v>
      </c>
      <c r="BD7" s="35">
        <f t="shared" si="4"/>
        <v>14</v>
      </c>
      <c r="BE7" s="36">
        <f t="shared" si="5"/>
        <v>15</v>
      </c>
      <c r="BF7" s="36">
        <f t="shared" si="6"/>
        <v>12</v>
      </c>
      <c r="BG7" s="37">
        <f t="shared" si="7"/>
        <v>0</v>
      </c>
      <c r="BH7" s="112">
        <f t="shared" si="8"/>
        <v>41</v>
      </c>
      <c r="BI7" s="88" t="s">
        <v>47</v>
      </c>
    </row>
    <row r="8" spans="1:63" ht="20.100000000000001" customHeight="1">
      <c r="A8" s="17">
        <v>3</v>
      </c>
      <c r="B8" s="105" t="s">
        <v>32</v>
      </c>
      <c r="C8" s="107" t="s">
        <v>33</v>
      </c>
      <c r="D8" s="26"/>
      <c r="E8" s="27"/>
      <c r="F8" s="27"/>
      <c r="G8" s="28"/>
      <c r="H8" s="90"/>
      <c r="I8" s="91"/>
      <c r="J8" s="91"/>
      <c r="K8" s="92">
        <v>1</v>
      </c>
      <c r="L8" s="90">
        <v>1</v>
      </c>
      <c r="M8" s="91"/>
      <c r="N8" s="91"/>
      <c r="O8" s="92"/>
      <c r="P8" s="90"/>
      <c r="Q8" s="91"/>
      <c r="R8" s="91"/>
      <c r="S8" s="92"/>
      <c r="T8" s="90"/>
      <c r="U8" s="91"/>
      <c r="V8" s="91">
        <v>1</v>
      </c>
      <c r="W8" s="92"/>
      <c r="X8" s="90"/>
      <c r="Y8" s="91">
        <v>1</v>
      </c>
      <c r="Z8" s="91"/>
      <c r="AA8" s="92"/>
      <c r="AB8" s="90"/>
      <c r="AC8" s="91"/>
      <c r="AD8" s="91">
        <v>1</v>
      </c>
      <c r="AE8" s="92"/>
      <c r="AF8" s="90"/>
      <c r="AG8" s="91">
        <v>1</v>
      </c>
      <c r="AH8" s="91"/>
      <c r="AI8" s="92"/>
      <c r="AJ8" s="90"/>
      <c r="AK8" s="91"/>
      <c r="AL8" s="91">
        <v>1</v>
      </c>
      <c r="AM8" s="92"/>
      <c r="AN8" s="93"/>
      <c r="AO8" s="94"/>
      <c r="AP8" s="94"/>
      <c r="AQ8" s="95">
        <v>1</v>
      </c>
      <c r="AR8" s="96"/>
      <c r="AS8" s="94"/>
      <c r="AT8" s="94"/>
      <c r="AU8" s="25"/>
      <c r="AV8" s="23"/>
      <c r="AW8" s="24"/>
      <c r="AX8" s="24"/>
      <c r="AY8" s="25"/>
      <c r="AZ8" s="41">
        <f t="shared" si="0"/>
        <v>1</v>
      </c>
      <c r="BA8" s="42">
        <f t="shared" si="1"/>
        <v>2</v>
      </c>
      <c r="BB8" s="43">
        <f t="shared" si="2"/>
        <v>3</v>
      </c>
      <c r="BC8" s="44">
        <f t="shared" si="3"/>
        <v>2</v>
      </c>
      <c r="BD8" s="35">
        <f t="shared" si="4"/>
        <v>7</v>
      </c>
      <c r="BE8" s="36">
        <f t="shared" si="5"/>
        <v>10</v>
      </c>
      <c r="BF8" s="36">
        <f t="shared" si="6"/>
        <v>9</v>
      </c>
      <c r="BG8" s="37">
        <f t="shared" si="7"/>
        <v>2</v>
      </c>
      <c r="BH8" s="112">
        <f t="shared" si="8"/>
        <v>28</v>
      </c>
      <c r="BI8" s="88" t="s">
        <v>49</v>
      </c>
    </row>
    <row r="9" spans="1:63" ht="20.100000000000001" customHeight="1">
      <c r="A9" s="17">
        <v>4</v>
      </c>
      <c r="B9" s="105" t="s">
        <v>10</v>
      </c>
      <c r="C9" s="107" t="s">
        <v>34</v>
      </c>
      <c r="D9" s="26"/>
      <c r="E9" s="27"/>
      <c r="F9" s="27"/>
      <c r="G9" s="28"/>
      <c r="H9" s="90"/>
      <c r="I9" s="91"/>
      <c r="J9" s="91"/>
      <c r="K9" s="92"/>
      <c r="L9" s="90"/>
      <c r="M9" s="91"/>
      <c r="N9" s="91"/>
      <c r="O9" s="92"/>
      <c r="P9" s="90"/>
      <c r="Q9" s="91"/>
      <c r="R9" s="91"/>
      <c r="S9" s="92"/>
      <c r="T9" s="90"/>
      <c r="U9" s="91">
        <v>1</v>
      </c>
      <c r="V9" s="91"/>
      <c r="W9" s="92"/>
      <c r="X9" s="90"/>
      <c r="Y9" s="91"/>
      <c r="Z9" s="91"/>
      <c r="AA9" s="92">
        <v>1</v>
      </c>
      <c r="AB9" s="90"/>
      <c r="AC9" s="91"/>
      <c r="AD9" s="91"/>
      <c r="AE9" s="92">
        <v>1</v>
      </c>
      <c r="AF9" s="90"/>
      <c r="AG9" s="91"/>
      <c r="AH9" s="91">
        <v>1</v>
      </c>
      <c r="AI9" s="92"/>
      <c r="AJ9" s="90"/>
      <c r="AK9" s="91"/>
      <c r="AL9" s="91"/>
      <c r="AM9" s="92"/>
      <c r="AN9" s="93">
        <v>1</v>
      </c>
      <c r="AO9" s="94"/>
      <c r="AP9" s="94"/>
      <c r="AQ9" s="95"/>
      <c r="AR9" s="96"/>
      <c r="AS9" s="94"/>
      <c r="AT9" s="94"/>
      <c r="AU9" s="25"/>
      <c r="AV9" s="23"/>
      <c r="AW9" s="24"/>
      <c r="AX9" s="24"/>
      <c r="AY9" s="25"/>
      <c r="AZ9" s="41">
        <f t="shared" si="0"/>
        <v>1</v>
      </c>
      <c r="BA9" s="42">
        <f t="shared" si="1"/>
        <v>1</v>
      </c>
      <c r="BB9" s="43">
        <f t="shared" si="2"/>
        <v>1</v>
      </c>
      <c r="BC9" s="44">
        <f t="shared" si="3"/>
        <v>2</v>
      </c>
      <c r="BD9" s="35">
        <f t="shared" si="4"/>
        <v>7</v>
      </c>
      <c r="BE9" s="36">
        <f t="shared" si="5"/>
        <v>5</v>
      </c>
      <c r="BF9" s="36">
        <f t="shared" si="6"/>
        <v>3</v>
      </c>
      <c r="BG9" s="37">
        <f t="shared" si="7"/>
        <v>2</v>
      </c>
      <c r="BH9" s="112">
        <f t="shared" si="8"/>
        <v>17</v>
      </c>
      <c r="BI9" s="88" t="s">
        <v>50</v>
      </c>
    </row>
    <row r="10" spans="1:63" ht="20.100000000000001" customHeight="1">
      <c r="A10" s="17">
        <v>5</v>
      </c>
      <c r="B10" s="104" t="s">
        <v>36</v>
      </c>
      <c r="C10" s="107" t="s">
        <v>41</v>
      </c>
      <c r="D10" s="34"/>
      <c r="E10" s="27"/>
      <c r="F10" s="27"/>
      <c r="G10" s="28"/>
      <c r="H10" s="97"/>
      <c r="I10" s="91"/>
      <c r="J10" s="91">
        <v>1</v>
      </c>
      <c r="K10" s="92"/>
      <c r="L10" s="97"/>
      <c r="M10" s="91">
        <v>1</v>
      </c>
      <c r="N10" s="91"/>
      <c r="O10" s="92"/>
      <c r="P10" s="97"/>
      <c r="Q10" s="91">
        <v>1</v>
      </c>
      <c r="R10" s="91"/>
      <c r="S10" s="92"/>
      <c r="T10" s="97"/>
      <c r="U10" s="91"/>
      <c r="V10" s="91"/>
      <c r="W10" s="92"/>
      <c r="X10" s="97"/>
      <c r="Y10" s="91"/>
      <c r="Z10" s="91"/>
      <c r="AA10" s="92"/>
      <c r="AB10" s="97"/>
      <c r="AC10" s="91"/>
      <c r="AD10" s="91"/>
      <c r="AE10" s="92"/>
      <c r="AF10" s="97"/>
      <c r="AG10" s="91"/>
      <c r="AH10" s="91"/>
      <c r="AI10" s="92"/>
      <c r="AJ10" s="97"/>
      <c r="AK10" s="91"/>
      <c r="AL10" s="91"/>
      <c r="AM10" s="92"/>
      <c r="AN10" s="93"/>
      <c r="AO10" s="94"/>
      <c r="AP10" s="94"/>
      <c r="AQ10" s="95"/>
      <c r="AR10" s="96"/>
      <c r="AS10" s="94"/>
      <c r="AT10" s="94"/>
      <c r="AU10" s="25"/>
      <c r="AV10" s="23"/>
      <c r="AW10" s="24"/>
      <c r="AX10" s="24"/>
      <c r="AY10" s="25"/>
      <c r="AZ10" s="41">
        <f t="shared" si="0"/>
        <v>0</v>
      </c>
      <c r="BA10" s="42">
        <f t="shared" si="1"/>
        <v>2</v>
      </c>
      <c r="BB10" s="43">
        <f t="shared" si="2"/>
        <v>1</v>
      </c>
      <c r="BC10" s="44">
        <f t="shared" si="3"/>
        <v>0</v>
      </c>
      <c r="BD10" s="35">
        <f t="shared" si="4"/>
        <v>0</v>
      </c>
      <c r="BE10" s="36">
        <f t="shared" si="5"/>
        <v>10</v>
      </c>
      <c r="BF10" s="36">
        <f t="shared" si="6"/>
        <v>3</v>
      </c>
      <c r="BG10" s="37">
        <f t="shared" si="7"/>
        <v>0</v>
      </c>
      <c r="BH10" s="112">
        <f t="shared" si="8"/>
        <v>13</v>
      </c>
      <c r="BI10" s="87" t="s">
        <v>51</v>
      </c>
    </row>
    <row r="11" spans="1:63" ht="20.100000000000001" customHeight="1">
      <c r="A11" s="17">
        <v>6</v>
      </c>
      <c r="B11" s="104" t="s">
        <v>29</v>
      </c>
      <c r="C11" s="107" t="s">
        <v>30</v>
      </c>
      <c r="D11" s="26"/>
      <c r="E11" s="27"/>
      <c r="F11" s="27"/>
      <c r="G11" s="28"/>
      <c r="H11" s="90"/>
      <c r="I11" s="91"/>
      <c r="J11" s="91"/>
      <c r="K11" s="92"/>
      <c r="L11" s="90"/>
      <c r="M11" s="91"/>
      <c r="N11" s="91">
        <v>1</v>
      </c>
      <c r="O11" s="92"/>
      <c r="P11" s="90"/>
      <c r="Q11" s="91"/>
      <c r="R11" s="91"/>
      <c r="S11" s="92"/>
      <c r="T11" s="90"/>
      <c r="U11" s="91"/>
      <c r="V11" s="91"/>
      <c r="W11" s="92"/>
      <c r="X11" s="90"/>
      <c r="Y11" s="91"/>
      <c r="Z11" s="91"/>
      <c r="AA11" s="92">
        <v>1</v>
      </c>
      <c r="AB11" s="90"/>
      <c r="AC11" s="91"/>
      <c r="AD11" s="91"/>
      <c r="AE11" s="92"/>
      <c r="AF11" s="90"/>
      <c r="AG11" s="91"/>
      <c r="AH11" s="91"/>
      <c r="AI11" s="92"/>
      <c r="AJ11" s="90"/>
      <c r="AK11" s="91">
        <v>1</v>
      </c>
      <c r="AL11" s="91"/>
      <c r="AM11" s="92"/>
      <c r="AN11" s="93"/>
      <c r="AO11" s="94"/>
      <c r="AP11" s="94">
        <v>1</v>
      </c>
      <c r="AQ11" s="95"/>
      <c r="AR11" s="96"/>
      <c r="AS11" s="94"/>
      <c r="AT11" s="94"/>
      <c r="AU11" s="25"/>
      <c r="AV11" s="23"/>
      <c r="AW11" s="24"/>
      <c r="AX11" s="24"/>
      <c r="AY11" s="25"/>
      <c r="AZ11" s="41">
        <f t="shared" si="0"/>
        <v>0</v>
      </c>
      <c r="BA11" s="42">
        <f t="shared" si="1"/>
        <v>1</v>
      </c>
      <c r="BB11" s="43">
        <f t="shared" si="2"/>
        <v>2</v>
      </c>
      <c r="BC11" s="44">
        <f t="shared" si="3"/>
        <v>1</v>
      </c>
      <c r="BD11" s="35">
        <f t="shared" si="4"/>
        <v>0</v>
      </c>
      <c r="BE11" s="36">
        <f t="shared" si="5"/>
        <v>5</v>
      </c>
      <c r="BF11" s="36">
        <f t="shared" si="6"/>
        <v>6</v>
      </c>
      <c r="BG11" s="37">
        <f t="shared" si="7"/>
        <v>1</v>
      </c>
      <c r="BH11" s="112">
        <f t="shared" si="8"/>
        <v>12</v>
      </c>
      <c r="BI11" s="89" t="s">
        <v>52</v>
      </c>
    </row>
    <row r="12" spans="1:63" ht="20.100000000000001" customHeight="1">
      <c r="A12" s="113">
        <v>7</v>
      </c>
      <c r="B12" s="104" t="s">
        <v>6</v>
      </c>
      <c r="C12" s="107" t="s">
        <v>7</v>
      </c>
      <c r="D12" s="26"/>
      <c r="E12" s="27"/>
      <c r="F12" s="27"/>
      <c r="G12" s="28"/>
      <c r="H12" s="90"/>
      <c r="I12" s="91"/>
      <c r="J12" s="91">
        <v>1</v>
      </c>
      <c r="K12" s="92"/>
      <c r="L12" s="90"/>
      <c r="M12" s="91"/>
      <c r="N12" s="91"/>
      <c r="O12" s="92"/>
      <c r="P12" s="90"/>
      <c r="Q12" s="91"/>
      <c r="R12" s="91"/>
      <c r="S12" s="92">
        <v>1</v>
      </c>
      <c r="T12" s="90"/>
      <c r="U12" s="91"/>
      <c r="V12" s="91"/>
      <c r="W12" s="92">
        <v>1</v>
      </c>
      <c r="X12" s="90"/>
      <c r="Y12" s="91"/>
      <c r="Z12" s="91">
        <v>1</v>
      </c>
      <c r="AA12" s="92"/>
      <c r="AB12" s="90"/>
      <c r="AC12" s="91"/>
      <c r="AD12" s="91"/>
      <c r="AE12" s="92"/>
      <c r="AF12" s="90"/>
      <c r="AG12" s="91"/>
      <c r="AH12" s="91"/>
      <c r="AI12" s="92"/>
      <c r="AJ12" s="90"/>
      <c r="AK12" s="91"/>
      <c r="AL12" s="91"/>
      <c r="AM12" s="92"/>
      <c r="AN12" s="93"/>
      <c r="AO12" s="94"/>
      <c r="AP12" s="94"/>
      <c r="AQ12" s="95"/>
      <c r="AR12" s="96"/>
      <c r="AS12" s="94"/>
      <c r="AT12" s="94"/>
      <c r="AU12" s="25"/>
      <c r="AV12" s="23"/>
      <c r="AW12" s="24"/>
      <c r="AX12" s="24"/>
      <c r="AY12" s="25"/>
      <c r="AZ12" s="41">
        <f t="shared" si="0"/>
        <v>0</v>
      </c>
      <c r="BA12" s="42">
        <f t="shared" si="1"/>
        <v>0</v>
      </c>
      <c r="BB12" s="43">
        <f t="shared" si="2"/>
        <v>2</v>
      </c>
      <c r="BC12" s="44">
        <f t="shared" si="3"/>
        <v>2</v>
      </c>
      <c r="BD12" s="35">
        <f t="shared" si="4"/>
        <v>0</v>
      </c>
      <c r="BE12" s="36">
        <f t="shared" si="5"/>
        <v>0</v>
      </c>
      <c r="BF12" s="36">
        <f t="shared" si="6"/>
        <v>6</v>
      </c>
      <c r="BG12" s="37">
        <f t="shared" si="7"/>
        <v>2</v>
      </c>
      <c r="BH12" s="112">
        <f t="shared" si="8"/>
        <v>8</v>
      </c>
      <c r="BI12" s="88" t="s">
        <v>53</v>
      </c>
    </row>
    <row r="13" spans="1:63" ht="20.100000000000001" customHeight="1">
      <c r="A13" s="17">
        <v>8</v>
      </c>
      <c r="B13" s="104" t="s">
        <v>13</v>
      </c>
      <c r="C13" s="107" t="s">
        <v>14</v>
      </c>
      <c r="D13" s="26"/>
      <c r="E13" s="27"/>
      <c r="F13" s="27"/>
      <c r="G13" s="28"/>
      <c r="H13" s="90"/>
      <c r="I13" s="91"/>
      <c r="J13" s="91"/>
      <c r="K13" s="92"/>
      <c r="L13" s="90"/>
      <c r="M13" s="91"/>
      <c r="N13" s="91"/>
      <c r="O13" s="92"/>
      <c r="P13" s="90"/>
      <c r="Q13" s="91"/>
      <c r="R13" s="91"/>
      <c r="S13" s="92"/>
      <c r="T13" s="90"/>
      <c r="U13" s="91"/>
      <c r="V13" s="91"/>
      <c r="W13" s="92"/>
      <c r="X13" s="90"/>
      <c r="Y13" s="91"/>
      <c r="Z13" s="91"/>
      <c r="AA13" s="92"/>
      <c r="AB13" s="90"/>
      <c r="AC13" s="91"/>
      <c r="AD13" s="91">
        <v>1</v>
      </c>
      <c r="AE13" s="92"/>
      <c r="AF13" s="90"/>
      <c r="AG13" s="91"/>
      <c r="AH13" s="91"/>
      <c r="AI13" s="92">
        <v>1</v>
      </c>
      <c r="AJ13" s="90"/>
      <c r="AK13" s="91"/>
      <c r="AL13" s="91"/>
      <c r="AM13" s="92"/>
      <c r="AN13" s="93"/>
      <c r="AO13" s="94"/>
      <c r="AP13" s="94"/>
      <c r="AQ13" s="95"/>
      <c r="AR13" s="96"/>
      <c r="AS13" s="94"/>
      <c r="AT13" s="94"/>
      <c r="AU13" s="25"/>
      <c r="AV13" s="23"/>
      <c r="AW13" s="24"/>
      <c r="AX13" s="24"/>
      <c r="AY13" s="25"/>
      <c r="AZ13" s="41">
        <f t="shared" si="0"/>
        <v>0</v>
      </c>
      <c r="BA13" s="42">
        <f t="shared" si="1"/>
        <v>0</v>
      </c>
      <c r="BB13" s="43">
        <f t="shared" si="2"/>
        <v>1</v>
      </c>
      <c r="BC13" s="44">
        <f t="shared" si="3"/>
        <v>1</v>
      </c>
      <c r="BD13" s="35">
        <f t="shared" si="4"/>
        <v>0</v>
      </c>
      <c r="BE13" s="36">
        <f t="shared" si="5"/>
        <v>0</v>
      </c>
      <c r="BF13" s="36">
        <f t="shared" si="6"/>
        <v>3</v>
      </c>
      <c r="BG13" s="37">
        <f t="shared" si="7"/>
        <v>1</v>
      </c>
      <c r="BH13" s="112">
        <f t="shared" si="8"/>
        <v>4</v>
      </c>
      <c r="BI13" s="88" t="s">
        <v>54</v>
      </c>
    </row>
    <row r="14" spans="1:63" ht="20.100000000000001" customHeight="1">
      <c r="A14" s="17">
        <v>9</v>
      </c>
      <c r="B14" s="105" t="s">
        <v>21</v>
      </c>
      <c r="C14" s="107" t="s">
        <v>22</v>
      </c>
      <c r="D14" s="34"/>
      <c r="E14" s="33"/>
      <c r="F14" s="33"/>
      <c r="G14" s="49"/>
      <c r="H14" s="90"/>
      <c r="I14" s="91"/>
      <c r="J14" s="91"/>
      <c r="K14" s="92">
        <v>1</v>
      </c>
      <c r="L14" s="90"/>
      <c r="M14" s="91"/>
      <c r="N14" s="91"/>
      <c r="O14" s="92"/>
      <c r="P14" s="90"/>
      <c r="Q14" s="91"/>
      <c r="R14" s="91">
        <v>1</v>
      </c>
      <c r="S14" s="92"/>
      <c r="T14" s="90"/>
      <c r="U14" s="91"/>
      <c r="V14" s="91"/>
      <c r="W14" s="92"/>
      <c r="X14" s="90"/>
      <c r="Y14" s="91"/>
      <c r="Z14" s="91"/>
      <c r="AA14" s="92"/>
      <c r="AB14" s="90"/>
      <c r="AC14" s="91"/>
      <c r="AD14" s="91"/>
      <c r="AE14" s="92"/>
      <c r="AF14" s="90"/>
      <c r="AG14" s="91"/>
      <c r="AH14" s="91"/>
      <c r="AI14" s="92"/>
      <c r="AJ14" s="90"/>
      <c r="AK14" s="91"/>
      <c r="AL14" s="91"/>
      <c r="AM14" s="92"/>
      <c r="AN14" s="90"/>
      <c r="AO14" s="91"/>
      <c r="AP14" s="91"/>
      <c r="AQ14" s="100"/>
      <c r="AR14" s="97"/>
      <c r="AS14" s="99"/>
      <c r="AT14" s="99"/>
      <c r="AU14" s="49"/>
      <c r="AV14" s="115"/>
      <c r="AW14" s="116"/>
      <c r="AX14" s="116"/>
      <c r="AY14" s="117"/>
      <c r="AZ14" s="41">
        <f t="shared" si="0"/>
        <v>0</v>
      </c>
      <c r="BA14" s="42">
        <f t="shared" si="1"/>
        <v>0</v>
      </c>
      <c r="BB14" s="43">
        <f t="shared" si="2"/>
        <v>1</v>
      </c>
      <c r="BC14" s="44">
        <f t="shared" si="3"/>
        <v>1</v>
      </c>
      <c r="BD14" s="38">
        <f t="shared" si="4"/>
        <v>0</v>
      </c>
      <c r="BE14" s="39">
        <f t="shared" si="5"/>
        <v>0</v>
      </c>
      <c r="BF14" s="39">
        <f t="shared" si="6"/>
        <v>3</v>
      </c>
      <c r="BG14" s="40">
        <f t="shared" si="7"/>
        <v>1</v>
      </c>
      <c r="BH14" s="112">
        <f t="shared" si="8"/>
        <v>4</v>
      </c>
      <c r="BI14" s="89" t="s">
        <v>54</v>
      </c>
    </row>
    <row r="15" spans="1:63" ht="20.100000000000001" customHeight="1">
      <c r="A15" s="17">
        <v>10</v>
      </c>
      <c r="B15" s="104" t="s">
        <v>27</v>
      </c>
      <c r="C15" s="107" t="s">
        <v>28</v>
      </c>
      <c r="D15" s="26"/>
      <c r="E15" s="27"/>
      <c r="F15" s="27"/>
      <c r="G15" s="28"/>
      <c r="H15" s="90"/>
      <c r="I15" s="91"/>
      <c r="J15" s="91"/>
      <c r="K15" s="92"/>
      <c r="L15" s="90"/>
      <c r="M15" s="91"/>
      <c r="N15" s="91"/>
      <c r="O15" s="92"/>
      <c r="P15" s="90"/>
      <c r="Q15" s="91"/>
      <c r="R15" s="91"/>
      <c r="S15" s="92"/>
      <c r="T15" s="90"/>
      <c r="U15" s="91"/>
      <c r="V15" s="91"/>
      <c r="W15" s="92"/>
      <c r="X15" s="90"/>
      <c r="Y15" s="91"/>
      <c r="Z15" s="91"/>
      <c r="AA15" s="92"/>
      <c r="AB15" s="90"/>
      <c r="AC15" s="91"/>
      <c r="AD15" s="91"/>
      <c r="AE15" s="92">
        <v>1</v>
      </c>
      <c r="AF15" s="90"/>
      <c r="AG15" s="91"/>
      <c r="AH15" s="91"/>
      <c r="AI15" s="92"/>
      <c r="AJ15" s="90"/>
      <c r="AK15" s="91"/>
      <c r="AL15" s="91"/>
      <c r="AM15" s="92"/>
      <c r="AN15" s="98"/>
      <c r="AO15" s="91"/>
      <c r="AP15" s="91"/>
      <c r="AQ15" s="92">
        <v>1</v>
      </c>
      <c r="AR15" s="90"/>
      <c r="AS15" s="91"/>
      <c r="AT15" s="91"/>
      <c r="AU15" s="28"/>
      <c r="AV15" s="26"/>
      <c r="AW15" s="27"/>
      <c r="AX15" s="27"/>
      <c r="AY15" s="28"/>
      <c r="AZ15" s="41">
        <f t="shared" si="0"/>
        <v>0</v>
      </c>
      <c r="BA15" s="42">
        <f t="shared" si="1"/>
        <v>0</v>
      </c>
      <c r="BB15" s="43">
        <f t="shared" si="2"/>
        <v>0</v>
      </c>
      <c r="BC15" s="44">
        <f t="shared" si="3"/>
        <v>2</v>
      </c>
      <c r="BD15" s="38">
        <f t="shared" si="4"/>
        <v>0</v>
      </c>
      <c r="BE15" s="39">
        <f t="shared" si="5"/>
        <v>0</v>
      </c>
      <c r="BF15" s="39">
        <f t="shared" si="6"/>
        <v>0</v>
      </c>
      <c r="BG15" s="40">
        <f t="shared" si="7"/>
        <v>2</v>
      </c>
      <c r="BH15" s="112">
        <f t="shared" si="8"/>
        <v>2</v>
      </c>
      <c r="BI15" s="89" t="s">
        <v>55</v>
      </c>
    </row>
    <row r="16" spans="1:63" ht="20.100000000000001" customHeight="1">
      <c r="A16" s="17">
        <v>11</v>
      </c>
      <c r="B16" s="105" t="s">
        <v>40</v>
      </c>
      <c r="C16" s="107" t="s">
        <v>45</v>
      </c>
      <c r="D16" s="26"/>
      <c r="E16" s="27"/>
      <c r="F16" s="27"/>
      <c r="G16" s="28"/>
      <c r="H16" s="90"/>
      <c r="I16" s="91"/>
      <c r="J16" s="91"/>
      <c r="K16" s="92"/>
      <c r="L16" s="90"/>
      <c r="M16" s="91"/>
      <c r="N16" s="91"/>
      <c r="O16" s="92"/>
      <c r="P16" s="90"/>
      <c r="Q16" s="91"/>
      <c r="R16" s="91"/>
      <c r="S16" s="92">
        <v>1</v>
      </c>
      <c r="T16" s="90"/>
      <c r="U16" s="91"/>
      <c r="V16" s="91"/>
      <c r="W16" s="92">
        <v>1</v>
      </c>
      <c r="X16" s="90"/>
      <c r="Y16" s="91"/>
      <c r="Z16" s="91"/>
      <c r="AA16" s="92"/>
      <c r="AB16" s="90"/>
      <c r="AC16" s="91"/>
      <c r="AD16" s="91"/>
      <c r="AE16" s="92"/>
      <c r="AF16" s="90"/>
      <c r="AG16" s="91"/>
      <c r="AH16" s="91"/>
      <c r="AI16" s="92"/>
      <c r="AJ16" s="90"/>
      <c r="AK16" s="91"/>
      <c r="AL16" s="91"/>
      <c r="AM16" s="92"/>
      <c r="AN16" s="93"/>
      <c r="AO16" s="94"/>
      <c r="AP16" s="94"/>
      <c r="AQ16" s="95"/>
      <c r="AR16" s="96"/>
      <c r="AS16" s="94"/>
      <c r="AT16" s="94"/>
      <c r="AU16" s="25"/>
      <c r="AV16" s="23"/>
      <c r="AW16" s="24"/>
      <c r="AX16" s="24"/>
      <c r="AY16" s="25"/>
      <c r="AZ16" s="41">
        <f t="shared" si="0"/>
        <v>0</v>
      </c>
      <c r="BA16" s="42">
        <f t="shared" si="1"/>
        <v>0</v>
      </c>
      <c r="BB16" s="43">
        <f t="shared" si="2"/>
        <v>0</v>
      </c>
      <c r="BC16" s="44">
        <f t="shared" si="3"/>
        <v>2</v>
      </c>
      <c r="BD16" s="35">
        <f t="shared" si="4"/>
        <v>0</v>
      </c>
      <c r="BE16" s="36">
        <f t="shared" si="5"/>
        <v>0</v>
      </c>
      <c r="BF16" s="36">
        <f t="shared" si="6"/>
        <v>0</v>
      </c>
      <c r="BG16" s="37">
        <f t="shared" si="7"/>
        <v>2</v>
      </c>
      <c r="BH16" s="112">
        <f t="shared" si="8"/>
        <v>2</v>
      </c>
      <c r="BI16" s="89" t="s">
        <v>55</v>
      </c>
    </row>
    <row r="17" spans="1:61" ht="20.100000000000001" customHeight="1">
      <c r="A17" s="17">
        <v>12</v>
      </c>
      <c r="B17" s="105" t="s">
        <v>37</v>
      </c>
      <c r="C17" s="107" t="s">
        <v>42</v>
      </c>
      <c r="D17" s="26"/>
      <c r="E17" s="27"/>
      <c r="F17" s="27"/>
      <c r="G17" s="28"/>
      <c r="H17" s="90"/>
      <c r="I17" s="91"/>
      <c r="J17" s="91"/>
      <c r="K17" s="92"/>
      <c r="L17" s="90"/>
      <c r="M17" s="91"/>
      <c r="N17" s="91"/>
      <c r="O17" s="92"/>
      <c r="P17" s="90"/>
      <c r="Q17" s="91"/>
      <c r="R17" s="91"/>
      <c r="S17" s="92"/>
      <c r="T17" s="90"/>
      <c r="U17" s="91"/>
      <c r="V17" s="91"/>
      <c r="W17" s="92"/>
      <c r="X17" s="90"/>
      <c r="Y17" s="91"/>
      <c r="Z17" s="91"/>
      <c r="AA17" s="92"/>
      <c r="AB17" s="90"/>
      <c r="AC17" s="91"/>
      <c r="AD17" s="91"/>
      <c r="AE17" s="92"/>
      <c r="AF17" s="90"/>
      <c r="AG17" s="91"/>
      <c r="AH17" s="91"/>
      <c r="AI17" s="92">
        <v>1</v>
      </c>
      <c r="AJ17" s="90"/>
      <c r="AK17" s="91"/>
      <c r="AL17" s="91"/>
      <c r="AM17" s="92"/>
      <c r="AN17" s="93"/>
      <c r="AO17" s="94"/>
      <c r="AP17" s="94"/>
      <c r="AQ17" s="95"/>
      <c r="AR17" s="96"/>
      <c r="AS17" s="94"/>
      <c r="AT17" s="94"/>
      <c r="AU17" s="25"/>
      <c r="AV17" s="23"/>
      <c r="AW17" s="24"/>
      <c r="AX17" s="24"/>
      <c r="AY17" s="25"/>
      <c r="AZ17" s="41">
        <f t="shared" si="0"/>
        <v>0</v>
      </c>
      <c r="BA17" s="42">
        <f t="shared" si="1"/>
        <v>0</v>
      </c>
      <c r="BB17" s="43">
        <f t="shared" si="2"/>
        <v>0</v>
      </c>
      <c r="BC17" s="44">
        <f t="shared" si="3"/>
        <v>1</v>
      </c>
      <c r="BD17" s="35">
        <f t="shared" si="4"/>
        <v>0</v>
      </c>
      <c r="BE17" s="36">
        <f t="shared" si="5"/>
        <v>0</v>
      </c>
      <c r="BF17" s="36">
        <f t="shared" si="6"/>
        <v>0</v>
      </c>
      <c r="BG17" s="37">
        <f t="shared" si="7"/>
        <v>1</v>
      </c>
      <c r="BH17" s="112">
        <f t="shared" si="8"/>
        <v>1</v>
      </c>
      <c r="BI17" s="89" t="s">
        <v>56</v>
      </c>
    </row>
    <row r="18" spans="1:61" ht="20.100000000000001" customHeight="1">
      <c r="A18" s="17">
        <v>13</v>
      </c>
      <c r="B18" s="105" t="s">
        <v>17</v>
      </c>
      <c r="C18" s="107" t="s">
        <v>18</v>
      </c>
      <c r="D18" s="34"/>
      <c r="E18" s="33"/>
      <c r="F18" s="33"/>
      <c r="G18" s="49"/>
      <c r="H18" s="90"/>
      <c r="I18" s="91"/>
      <c r="J18" s="91"/>
      <c r="K18" s="92"/>
      <c r="L18" s="90"/>
      <c r="M18" s="91"/>
      <c r="N18" s="91"/>
      <c r="O18" s="92"/>
      <c r="P18" s="90"/>
      <c r="Q18" s="91"/>
      <c r="R18" s="91"/>
      <c r="S18" s="92"/>
      <c r="T18" s="90"/>
      <c r="U18" s="91"/>
      <c r="V18" s="91"/>
      <c r="W18" s="92"/>
      <c r="X18" s="90"/>
      <c r="Y18" s="91"/>
      <c r="Z18" s="91"/>
      <c r="AA18" s="92"/>
      <c r="AB18" s="90"/>
      <c r="AC18" s="91"/>
      <c r="AD18" s="91"/>
      <c r="AE18" s="92"/>
      <c r="AF18" s="90"/>
      <c r="AG18" s="91"/>
      <c r="AH18" s="91"/>
      <c r="AI18" s="92"/>
      <c r="AJ18" s="90"/>
      <c r="AK18" s="91"/>
      <c r="AL18" s="91"/>
      <c r="AM18" s="92">
        <v>1</v>
      </c>
      <c r="AN18" s="93"/>
      <c r="AO18" s="94"/>
      <c r="AP18" s="94"/>
      <c r="AQ18" s="102"/>
      <c r="AR18" s="103"/>
      <c r="AS18" s="101"/>
      <c r="AT18" s="101"/>
      <c r="AU18" s="20"/>
      <c r="AV18" s="18"/>
      <c r="AW18" s="19"/>
      <c r="AX18" s="19"/>
      <c r="AY18" s="20"/>
      <c r="AZ18" s="41">
        <f t="shared" si="0"/>
        <v>0</v>
      </c>
      <c r="BA18" s="42">
        <f t="shared" si="1"/>
        <v>0</v>
      </c>
      <c r="BB18" s="43">
        <f t="shared" si="2"/>
        <v>0</v>
      </c>
      <c r="BC18" s="44">
        <f t="shared" si="3"/>
        <v>1</v>
      </c>
      <c r="BD18" s="35">
        <f t="shared" si="4"/>
        <v>0</v>
      </c>
      <c r="BE18" s="36">
        <f t="shared" si="5"/>
        <v>0</v>
      </c>
      <c r="BF18" s="36">
        <f t="shared" si="6"/>
        <v>0</v>
      </c>
      <c r="BG18" s="37">
        <f t="shared" si="7"/>
        <v>1</v>
      </c>
      <c r="BH18" s="112">
        <f t="shared" si="8"/>
        <v>1</v>
      </c>
      <c r="BI18" s="89" t="s">
        <v>56</v>
      </c>
    </row>
    <row r="19" spans="1:61" ht="20.100000000000001" customHeight="1">
      <c r="A19" s="17">
        <v>14</v>
      </c>
      <c r="B19" s="104" t="s">
        <v>19</v>
      </c>
      <c r="C19" s="107" t="s">
        <v>20</v>
      </c>
      <c r="D19" s="34"/>
      <c r="E19" s="33"/>
      <c r="F19" s="33"/>
      <c r="G19" s="49"/>
      <c r="H19" s="90"/>
      <c r="I19" s="91"/>
      <c r="J19" s="91"/>
      <c r="K19" s="92"/>
      <c r="L19" s="90"/>
      <c r="M19" s="91"/>
      <c r="N19" s="91"/>
      <c r="O19" s="92">
        <v>1</v>
      </c>
      <c r="P19" s="90"/>
      <c r="Q19" s="91"/>
      <c r="R19" s="91"/>
      <c r="S19" s="92"/>
      <c r="T19" s="90"/>
      <c r="U19" s="91"/>
      <c r="V19" s="91"/>
      <c r="W19" s="92"/>
      <c r="X19" s="90"/>
      <c r="Y19" s="91"/>
      <c r="Z19" s="91"/>
      <c r="AA19" s="92"/>
      <c r="AB19" s="90"/>
      <c r="AC19" s="91"/>
      <c r="AD19" s="91"/>
      <c r="AE19" s="92"/>
      <c r="AF19" s="90"/>
      <c r="AG19" s="91"/>
      <c r="AH19" s="91"/>
      <c r="AI19" s="92"/>
      <c r="AJ19" s="90"/>
      <c r="AK19" s="91"/>
      <c r="AL19" s="91"/>
      <c r="AM19" s="92"/>
      <c r="AN19" s="93"/>
      <c r="AO19" s="94"/>
      <c r="AP19" s="94"/>
      <c r="AQ19" s="102"/>
      <c r="AR19" s="103"/>
      <c r="AS19" s="101"/>
      <c r="AT19" s="101"/>
      <c r="AU19" s="20"/>
      <c r="AV19" s="18"/>
      <c r="AW19" s="19"/>
      <c r="AX19" s="19"/>
      <c r="AY19" s="20"/>
      <c r="AZ19" s="41">
        <f t="shared" si="0"/>
        <v>0</v>
      </c>
      <c r="BA19" s="42">
        <f t="shared" si="1"/>
        <v>0</v>
      </c>
      <c r="BB19" s="43">
        <f t="shared" si="2"/>
        <v>0</v>
      </c>
      <c r="BC19" s="44">
        <f t="shared" si="3"/>
        <v>1</v>
      </c>
      <c r="BD19" s="35">
        <f t="shared" si="4"/>
        <v>0</v>
      </c>
      <c r="BE19" s="36">
        <f t="shared" si="5"/>
        <v>0</v>
      </c>
      <c r="BF19" s="36">
        <f t="shared" si="6"/>
        <v>0</v>
      </c>
      <c r="BG19" s="37">
        <f t="shared" si="7"/>
        <v>1</v>
      </c>
      <c r="BH19" s="112">
        <f t="shared" si="8"/>
        <v>1</v>
      </c>
      <c r="BI19" s="89" t="s">
        <v>56</v>
      </c>
    </row>
    <row r="20" spans="1:61" ht="20.100000000000001" customHeight="1">
      <c r="A20" s="17">
        <v>15</v>
      </c>
      <c r="B20" s="105" t="s">
        <v>23</v>
      </c>
      <c r="C20" s="107" t="s">
        <v>24</v>
      </c>
      <c r="D20" s="34"/>
      <c r="E20" s="33"/>
      <c r="F20" s="33"/>
      <c r="G20" s="49"/>
      <c r="H20" s="90"/>
      <c r="I20" s="91"/>
      <c r="J20" s="91"/>
      <c r="K20" s="92"/>
      <c r="L20" s="90"/>
      <c r="M20" s="91"/>
      <c r="N20" s="91"/>
      <c r="O20" s="92"/>
      <c r="P20" s="90"/>
      <c r="Q20" s="91"/>
      <c r="R20" s="91"/>
      <c r="S20" s="92"/>
      <c r="T20" s="90"/>
      <c r="U20" s="91"/>
      <c r="V20" s="91"/>
      <c r="W20" s="92"/>
      <c r="X20" s="90"/>
      <c r="Y20" s="91"/>
      <c r="Z20" s="91"/>
      <c r="AA20" s="92"/>
      <c r="AB20" s="90"/>
      <c r="AC20" s="91"/>
      <c r="AD20" s="91"/>
      <c r="AE20" s="92"/>
      <c r="AF20" s="90"/>
      <c r="AG20" s="91"/>
      <c r="AH20" s="91"/>
      <c r="AI20" s="92"/>
      <c r="AJ20" s="90"/>
      <c r="AK20" s="91"/>
      <c r="AL20" s="91"/>
      <c r="AM20" s="92">
        <v>1</v>
      </c>
      <c r="AN20" s="93"/>
      <c r="AO20" s="94"/>
      <c r="AP20" s="94"/>
      <c r="AQ20" s="102"/>
      <c r="AR20" s="103"/>
      <c r="AS20" s="101"/>
      <c r="AT20" s="101"/>
      <c r="AU20" s="20"/>
      <c r="AV20" s="18"/>
      <c r="AW20" s="19"/>
      <c r="AX20" s="19"/>
      <c r="AY20" s="20"/>
      <c r="AZ20" s="41">
        <f t="shared" si="0"/>
        <v>0</v>
      </c>
      <c r="BA20" s="42">
        <f t="shared" si="1"/>
        <v>0</v>
      </c>
      <c r="BB20" s="43">
        <f t="shared" si="2"/>
        <v>0</v>
      </c>
      <c r="BC20" s="44">
        <f t="shared" si="3"/>
        <v>1</v>
      </c>
      <c r="BD20" s="35">
        <f t="shared" si="4"/>
        <v>0</v>
      </c>
      <c r="BE20" s="36">
        <f t="shared" si="5"/>
        <v>0</v>
      </c>
      <c r="BF20" s="36">
        <f t="shared" si="6"/>
        <v>0</v>
      </c>
      <c r="BG20" s="37">
        <f t="shared" si="7"/>
        <v>1</v>
      </c>
      <c r="BH20" s="112">
        <f t="shared" si="8"/>
        <v>1</v>
      </c>
      <c r="BI20" s="89" t="s">
        <v>56</v>
      </c>
    </row>
    <row r="21" spans="1:61" ht="20.100000000000001" customHeight="1">
      <c r="A21" s="17">
        <v>16</v>
      </c>
      <c r="B21" s="104" t="s">
        <v>11</v>
      </c>
      <c r="C21" s="107" t="s">
        <v>12</v>
      </c>
      <c r="D21" s="26"/>
      <c r="E21" s="27"/>
      <c r="F21" s="27"/>
      <c r="G21" s="28"/>
      <c r="H21" s="90"/>
      <c r="I21" s="91"/>
      <c r="J21" s="91"/>
      <c r="K21" s="92"/>
      <c r="L21" s="90"/>
      <c r="M21" s="91"/>
      <c r="N21" s="91"/>
      <c r="O21" s="92"/>
      <c r="P21" s="90"/>
      <c r="Q21" s="91"/>
      <c r="R21" s="91"/>
      <c r="S21" s="92"/>
      <c r="T21" s="90"/>
      <c r="U21" s="91"/>
      <c r="V21" s="91"/>
      <c r="W21" s="92"/>
      <c r="X21" s="90"/>
      <c r="Y21" s="91"/>
      <c r="Z21" s="91"/>
      <c r="AA21" s="92"/>
      <c r="AB21" s="90"/>
      <c r="AC21" s="91"/>
      <c r="AD21" s="91"/>
      <c r="AE21" s="92"/>
      <c r="AF21" s="90"/>
      <c r="AG21" s="91"/>
      <c r="AH21" s="91"/>
      <c r="AI21" s="92"/>
      <c r="AJ21" s="90"/>
      <c r="AK21" s="91"/>
      <c r="AL21" s="91"/>
      <c r="AM21" s="92"/>
      <c r="AN21" s="93"/>
      <c r="AO21" s="94"/>
      <c r="AP21" s="94"/>
      <c r="AQ21" s="95"/>
      <c r="AR21" s="96"/>
      <c r="AS21" s="94"/>
      <c r="AT21" s="94"/>
      <c r="AU21" s="25"/>
      <c r="AV21" s="23"/>
      <c r="AW21" s="24"/>
      <c r="AX21" s="24"/>
      <c r="AY21" s="25"/>
      <c r="AZ21" s="41">
        <f t="shared" si="0"/>
        <v>0</v>
      </c>
      <c r="BA21" s="42">
        <f t="shared" si="1"/>
        <v>0</v>
      </c>
      <c r="BB21" s="43">
        <f t="shared" si="2"/>
        <v>0</v>
      </c>
      <c r="BC21" s="44">
        <f t="shared" si="3"/>
        <v>0</v>
      </c>
      <c r="BD21" s="35">
        <f t="shared" si="4"/>
        <v>0</v>
      </c>
      <c r="BE21" s="36">
        <f t="shared" si="5"/>
        <v>0</v>
      </c>
      <c r="BF21" s="36">
        <f t="shared" si="6"/>
        <v>0</v>
      </c>
      <c r="BG21" s="37">
        <f t="shared" si="7"/>
        <v>0</v>
      </c>
      <c r="BH21" s="112">
        <f t="shared" si="8"/>
        <v>0</v>
      </c>
      <c r="BI21" s="88" t="s">
        <v>57</v>
      </c>
    </row>
    <row r="22" spans="1:61" ht="20.100000000000001" customHeight="1">
      <c r="A22" s="17">
        <v>17</v>
      </c>
      <c r="B22" s="104" t="s">
        <v>15</v>
      </c>
      <c r="C22" s="107" t="s">
        <v>16</v>
      </c>
      <c r="D22" s="26"/>
      <c r="E22" s="27"/>
      <c r="F22" s="27"/>
      <c r="G22" s="28"/>
      <c r="H22" s="90"/>
      <c r="I22" s="91"/>
      <c r="J22" s="91"/>
      <c r="K22" s="92"/>
      <c r="L22" s="90"/>
      <c r="M22" s="91"/>
      <c r="N22" s="91"/>
      <c r="O22" s="92"/>
      <c r="P22" s="90"/>
      <c r="Q22" s="91"/>
      <c r="R22" s="91"/>
      <c r="S22" s="92"/>
      <c r="T22" s="90"/>
      <c r="U22" s="91"/>
      <c r="V22" s="91"/>
      <c r="W22" s="92"/>
      <c r="X22" s="90"/>
      <c r="Y22" s="91"/>
      <c r="Z22" s="91"/>
      <c r="AA22" s="92"/>
      <c r="AB22" s="90"/>
      <c r="AC22" s="91"/>
      <c r="AD22" s="91"/>
      <c r="AE22" s="92"/>
      <c r="AF22" s="90"/>
      <c r="AG22" s="91"/>
      <c r="AH22" s="91"/>
      <c r="AI22" s="92"/>
      <c r="AJ22" s="90"/>
      <c r="AK22" s="91"/>
      <c r="AL22" s="91"/>
      <c r="AM22" s="92"/>
      <c r="AN22" s="93"/>
      <c r="AO22" s="94"/>
      <c r="AP22" s="94"/>
      <c r="AQ22" s="95"/>
      <c r="AR22" s="96"/>
      <c r="AS22" s="94"/>
      <c r="AT22" s="94"/>
      <c r="AU22" s="25"/>
      <c r="AV22" s="23"/>
      <c r="AW22" s="24"/>
      <c r="AX22" s="24"/>
      <c r="AY22" s="25"/>
      <c r="AZ22" s="41">
        <f t="shared" si="0"/>
        <v>0</v>
      </c>
      <c r="BA22" s="42">
        <f t="shared" si="1"/>
        <v>0</v>
      </c>
      <c r="BB22" s="43">
        <f t="shared" si="2"/>
        <v>0</v>
      </c>
      <c r="BC22" s="44">
        <f t="shared" si="3"/>
        <v>0</v>
      </c>
      <c r="BD22" s="35">
        <f t="shared" si="4"/>
        <v>0</v>
      </c>
      <c r="BE22" s="36">
        <f t="shared" si="5"/>
        <v>0</v>
      </c>
      <c r="BF22" s="36">
        <f t="shared" si="6"/>
        <v>0</v>
      </c>
      <c r="BG22" s="37">
        <f t="shared" si="7"/>
        <v>0</v>
      </c>
      <c r="BH22" s="112">
        <f t="shared" si="8"/>
        <v>0</v>
      </c>
      <c r="BI22" s="88" t="s">
        <v>57</v>
      </c>
    </row>
    <row r="23" spans="1:61" ht="20.100000000000001" customHeight="1">
      <c r="A23" s="17">
        <v>18</v>
      </c>
      <c r="B23" s="104" t="s">
        <v>38</v>
      </c>
      <c r="C23" s="107" t="s">
        <v>43</v>
      </c>
      <c r="D23" s="26"/>
      <c r="E23" s="27"/>
      <c r="F23" s="27"/>
      <c r="G23" s="28"/>
      <c r="H23" s="90"/>
      <c r="I23" s="91"/>
      <c r="J23" s="91"/>
      <c r="K23" s="92"/>
      <c r="L23" s="90"/>
      <c r="M23" s="91"/>
      <c r="N23" s="91"/>
      <c r="O23" s="92"/>
      <c r="P23" s="90"/>
      <c r="Q23" s="91"/>
      <c r="R23" s="91"/>
      <c r="S23" s="92"/>
      <c r="T23" s="90"/>
      <c r="U23" s="91"/>
      <c r="V23" s="91"/>
      <c r="W23" s="92"/>
      <c r="X23" s="90"/>
      <c r="Y23" s="91"/>
      <c r="Z23" s="91"/>
      <c r="AA23" s="92"/>
      <c r="AB23" s="90"/>
      <c r="AC23" s="91"/>
      <c r="AD23" s="91"/>
      <c r="AE23" s="92"/>
      <c r="AF23" s="90"/>
      <c r="AG23" s="91"/>
      <c r="AH23" s="91"/>
      <c r="AI23" s="92"/>
      <c r="AJ23" s="90"/>
      <c r="AK23" s="91"/>
      <c r="AL23" s="91"/>
      <c r="AM23" s="92"/>
      <c r="AN23" s="93"/>
      <c r="AO23" s="94"/>
      <c r="AP23" s="94"/>
      <c r="AQ23" s="95"/>
      <c r="AR23" s="96"/>
      <c r="AS23" s="94"/>
      <c r="AT23" s="94"/>
      <c r="AU23" s="25"/>
      <c r="AV23" s="23"/>
      <c r="AW23" s="24"/>
      <c r="AX23" s="24"/>
      <c r="AY23" s="25"/>
      <c r="AZ23" s="41">
        <f t="shared" si="0"/>
        <v>0</v>
      </c>
      <c r="BA23" s="42">
        <f t="shared" si="1"/>
        <v>0</v>
      </c>
      <c r="BB23" s="43">
        <f t="shared" si="2"/>
        <v>0</v>
      </c>
      <c r="BC23" s="44">
        <f t="shared" si="3"/>
        <v>0</v>
      </c>
      <c r="BD23" s="35">
        <f t="shared" si="4"/>
        <v>0</v>
      </c>
      <c r="BE23" s="36">
        <f t="shared" si="5"/>
        <v>0</v>
      </c>
      <c r="BF23" s="36">
        <f t="shared" si="6"/>
        <v>0</v>
      </c>
      <c r="BG23" s="37">
        <f t="shared" si="7"/>
        <v>0</v>
      </c>
      <c r="BH23" s="112">
        <f t="shared" si="8"/>
        <v>0</v>
      </c>
      <c r="BI23" s="88" t="s">
        <v>57</v>
      </c>
    </row>
    <row r="24" spans="1:61" ht="20.100000000000001" customHeight="1" thickBot="1">
      <c r="A24" s="29">
        <v>19</v>
      </c>
      <c r="B24" s="106" t="s">
        <v>39</v>
      </c>
      <c r="C24" s="108" t="s">
        <v>44</v>
      </c>
      <c r="D24" s="26"/>
      <c r="E24" s="27"/>
      <c r="F24" s="27"/>
      <c r="G24" s="28"/>
      <c r="H24" s="90"/>
      <c r="I24" s="91"/>
      <c r="J24" s="91"/>
      <c r="K24" s="92"/>
      <c r="L24" s="90"/>
      <c r="M24" s="91"/>
      <c r="N24" s="91"/>
      <c r="O24" s="92"/>
      <c r="P24" s="90"/>
      <c r="Q24" s="91"/>
      <c r="R24" s="91"/>
      <c r="S24" s="92"/>
      <c r="T24" s="90"/>
      <c r="U24" s="91"/>
      <c r="V24" s="91"/>
      <c r="W24" s="92"/>
      <c r="X24" s="90"/>
      <c r="Y24" s="91"/>
      <c r="Z24" s="91"/>
      <c r="AA24" s="92"/>
      <c r="AB24" s="90"/>
      <c r="AC24" s="91"/>
      <c r="AD24" s="91"/>
      <c r="AE24" s="92"/>
      <c r="AF24" s="90"/>
      <c r="AG24" s="91"/>
      <c r="AH24" s="91"/>
      <c r="AI24" s="92"/>
      <c r="AJ24" s="90"/>
      <c r="AK24" s="91"/>
      <c r="AL24" s="91"/>
      <c r="AM24" s="92"/>
      <c r="AN24" s="98"/>
      <c r="AO24" s="91"/>
      <c r="AP24" s="91"/>
      <c r="AQ24" s="92"/>
      <c r="AR24" s="90"/>
      <c r="AS24" s="91"/>
      <c r="AT24" s="91"/>
      <c r="AU24" s="28"/>
      <c r="AV24" s="26"/>
      <c r="AW24" s="27"/>
      <c r="AX24" s="27"/>
      <c r="AY24" s="28"/>
      <c r="AZ24" s="41">
        <f t="shared" si="0"/>
        <v>0</v>
      </c>
      <c r="BA24" s="42">
        <f t="shared" si="1"/>
        <v>0</v>
      </c>
      <c r="BB24" s="43">
        <f t="shared" si="2"/>
        <v>0</v>
      </c>
      <c r="BC24" s="44">
        <f t="shared" si="3"/>
        <v>0</v>
      </c>
      <c r="BD24" s="38">
        <f t="shared" si="4"/>
        <v>0</v>
      </c>
      <c r="BE24" s="39">
        <f t="shared" si="5"/>
        <v>0</v>
      </c>
      <c r="BF24" s="39">
        <f t="shared" si="6"/>
        <v>0</v>
      </c>
      <c r="BG24" s="40">
        <f t="shared" si="7"/>
        <v>0</v>
      </c>
      <c r="BH24" s="112">
        <f t="shared" si="8"/>
        <v>0</v>
      </c>
      <c r="BI24" s="88" t="s">
        <v>57</v>
      </c>
    </row>
    <row r="25" spans="1:61" ht="15" thickBot="1">
      <c r="A25" s="21"/>
      <c r="B25" s="22"/>
      <c r="C25" s="22"/>
      <c r="D25" s="30">
        <f t="shared" ref="D25:AI25" si="9">SUM(D6:D24)</f>
        <v>0</v>
      </c>
      <c r="E25" s="31">
        <f t="shared" si="9"/>
        <v>0</v>
      </c>
      <c r="F25" s="31">
        <f t="shared" si="9"/>
        <v>0</v>
      </c>
      <c r="G25" s="32">
        <f t="shared" si="9"/>
        <v>0</v>
      </c>
      <c r="H25" s="53">
        <f t="shared" si="9"/>
        <v>1</v>
      </c>
      <c r="I25" s="54">
        <f t="shared" si="9"/>
        <v>1</v>
      </c>
      <c r="J25" s="54">
        <f t="shared" si="9"/>
        <v>2</v>
      </c>
      <c r="K25" s="55">
        <f t="shared" si="9"/>
        <v>2</v>
      </c>
      <c r="L25" s="53">
        <f t="shared" si="9"/>
        <v>1</v>
      </c>
      <c r="M25" s="54">
        <f t="shared" si="9"/>
        <v>1</v>
      </c>
      <c r="N25" s="54">
        <f t="shared" si="9"/>
        <v>2</v>
      </c>
      <c r="O25" s="55">
        <f t="shared" si="9"/>
        <v>2</v>
      </c>
      <c r="P25" s="53">
        <f t="shared" si="9"/>
        <v>1</v>
      </c>
      <c r="Q25" s="54">
        <f t="shared" si="9"/>
        <v>1</v>
      </c>
      <c r="R25" s="54">
        <f t="shared" si="9"/>
        <v>2</v>
      </c>
      <c r="S25" s="55">
        <f t="shared" si="9"/>
        <v>2</v>
      </c>
      <c r="T25" s="53">
        <f t="shared" si="9"/>
        <v>1</v>
      </c>
      <c r="U25" s="54">
        <f t="shared" si="9"/>
        <v>1</v>
      </c>
      <c r="V25" s="54">
        <f t="shared" si="9"/>
        <v>2</v>
      </c>
      <c r="W25" s="55">
        <f t="shared" si="9"/>
        <v>2</v>
      </c>
      <c r="X25" s="53">
        <f t="shared" si="9"/>
        <v>1</v>
      </c>
      <c r="Y25" s="54">
        <f t="shared" si="9"/>
        <v>1</v>
      </c>
      <c r="Z25" s="54">
        <f t="shared" si="9"/>
        <v>2</v>
      </c>
      <c r="AA25" s="55">
        <f t="shared" si="9"/>
        <v>2</v>
      </c>
      <c r="AB25" s="53">
        <f t="shared" si="9"/>
        <v>1</v>
      </c>
      <c r="AC25" s="54">
        <f t="shared" si="9"/>
        <v>1</v>
      </c>
      <c r="AD25" s="54">
        <f t="shared" si="9"/>
        <v>2</v>
      </c>
      <c r="AE25" s="55">
        <f t="shared" si="9"/>
        <v>2</v>
      </c>
      <c r="AF25" s="53">
        <f t="shared" si="9"/>
        <v>1</v>
      </c>
      <c r="AG25" s="54">
        <f t="shared" si="9"/>
        <v>1</v>
      </c>
      <c r="AH25" s="54">
        <f t="shared" si="9"/>
        <v>2</v>
      </c>
      <c r="AI25" s="55">
        <f t="shared" si="9"/>
        <v>2</v>
      </c>
      <c r="AJ25" s="53">
        <f t="shared" ref="AJ25:BH25" si="10">SUM(AJ6:AJ24)</f>
        <v>1</v>
      </c>
      <c r="AK25" s="54">
        <f t="shared" si="10"/>
        <v>1</v>
      </c>
      <c r="AL25" s="54">
        <f t="shared" si="10"/>
        <v>2</v>
      </c>
      <c r="AM25" s="55">
        <f t="shared" si="10"/>
        <v>2</v>
      </c>
      <c r="AN25" s="56">
        <f t="shared" si="10"/>
        <v>1</v>
      </c>
      <c r="AO25" s="57">
        <f t="shared" si="10"/>
        <v>1</v>
      </c>
      <c r="AP25" s="57">
        <f t="shared" si="10"/>
        <v>2</v>
      </c>
      <c r="AQ25" s="58">
        <f t="shared" si="10"/>
        <v>2</v>
      </c>
      <c r="AR25" s="56">
        <f t="shared" si="10"/>
        <v>0</v>
      </c>
      <c r="AS25" s="57">
        <f t="shared" si="10"/>
        <v>0</v>
      </c>
      <c r="AT25" s="57">
        <f t="shared" si="10"/>
        <v>0</v>
      </c>
      <c r="AU25" s="58">
        <f t="shared" si="10"/>
        <v>0</v>
      </c>
      <c r="AV25" s="56">
        <f t="shared" si="10"/>
        <v>0</v>
      </c>
      <c r="AW25" s="57">
        <f t="shared" si="10"/>
        <v>0</v>
      </c>
      <c r="AX25" s="57">
        <f t="shared" si="10"/>
        <v>0</v>
      </c>
      <c r="AY25" s="58">
        <f t="shared" si="10"/>
        <v>0</v>
      </c>
      <c r="AZ25" s="59">
        <f t="shared" si="10"/>
        <v>9</v>
      </c>
      <c r="BA25" s="60">
        <f t="shared" si="10"/>
        <v>9</v>
      </c>
      <c r="BB25" s="61">
        <f t="shared" si="10"/>
        <v>18</v>
      </c>
      <c r="BC25" s="62">
        <f t="shared" si="10"/>
        <v>18</v>
      </c>
      <c r="BD25" s="63">
        <f t="shared" si="10"/>
        <v>63</v>
      </c>
      <c r="BE25" s="64">
        <f t="shared" si="10"/>
        <v>45</v>
      </c>
      <c r="BF25" s="64">
        <f t="shared" si="10"/>
        <v>54</v>
      </c>
      <c r="BG25" s="65">
        <f t="shared" si="10"/>
        <v>18</v>
      </c>
      <c r="BH25" s="11">
        <f t="shared" si="10"/>
        <v>180</v>
      </c>
      <c r="BI25" s="10"/>
    </row>
    <row r="26" spans="1:61" ht="14.25" hidden="1">
      <c r="A26" s="2"/>
      <c r="B26" s="1"/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4"/>
      <c r="U26" s="4"/>
      <c r="V26" s="4"/>
      <c r="W26" s="4"/>
      <c r="X26" s="3"/>
      <c r="Y26" s="3"/>
      <c r="Z26" s="3"/>
      <c r="AA26" s="3"/>
      <c r="AB26" s="4"/>
      <c r="AC26" s="4"/>
      <c r="AD26" s="4"/>
      <c r="AE26" s="4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4"/>
      <c r="AS26" s="4"/>
      <c r="AT26" s="4"/>
      <c r="AU26" s="4"/>
      <c r="AV26" s="4"/>
      <c r="AW26" s="4"/>
      <c r="AX26" s="4"/>
      <c r="AY26" s="4"/>
      <c r="AZ26" s="5"/>
      <c r="BA26" s="5"/>
      <c r="BB26" s="5"/>
      <c r="BC26" s="5"/>
      <c r="BD26" s="5"/>
      <c r="BE26" s="5"/>
      <c r="BF26" s="5"/>
      <c r="BG26" s="5"/>
      <c r="BH26" s="6"/>
      <c r="BI26" s="7"/>
    </row>
    <row r="27" spans="1:61" ht="13.5">
      <c r="A27" s="118" t="str">
        <f>[2]реквизиты!$A$8</f>
        <v>Chiaf referee</v>
      </c>
      <c r="B27" s="118"/>
      <c r="C27" s="50"/>
      <c r="D27" s="12"/>
      <c r="E27" s="12"/>
      <c r="F27" s="13"/>
      <c r="G27" s="13"/>
      <c r="H27" s="13"/>
      <c r="I27" s="13"/>
      <c r="J27" s="13"/>
      <c r="K27" s="119" t="str">
        <f>[1]реквизиты!$G$8</f>
        <v>A. Sheyko</v>
      </c>
      <c r="L27" s="119"/>
      <c r="M27" s="119"/>
      <c r="N27" s="119"/>
      <c r="O27" s="119"/>
      <c r="P27" s="119"/>
      <c r="Q27" s="119"/>
      <c r="R27" s="147" t="str">
        <f>[2]реквизиты!$G$9</f>
        <v>/BLR/</v>
      </c>
      <c r="S27" s="147"/>
      <c r="T27" s="147"/>
      <c r="U27" s="147"/>
      <c r="V27" s="16"/>
      <c r="W27" s="148" t="str">
        <f>[3]реквизиты!$A$13</f>
        <v>Chiaf secretary</v>
      </c>
      <c r="X27" s="148"/>
      <c r="Y27" s="148"/>
      <c r="Z27" s="148"/>
      <c r="AA27" s="148"/>
      <c r="AB27" s="148"/>
      <c r="AC27" s="148"/>
      <c r="AD27" s="148"/>
      <c r="AE27" s="148"/>
      <c r="AF27" s="148"/>
      <c r="AG27" s="9"/>
      <c r="AH27" s="9"/>
      <c r="AI27" s="9"/>
      <c r="AJ27" s="8"/>
      <c r="AK27" s="8"/>
      <c r="AL27" s="14"/>
      <c r="AM27" s="14"/>
      <c r="AN27" s="14"/>
      <c r="AO27" s="14"/>
      <c r="AP27" s="14"/>
      <c r="AQ27" s="14"/>
      <c r="AR27" s="14"/>
      <c r="AS27" s="16"/>
      <c r="AT27" s="16"/>
      <c r="AU27" s="16"/>
      <c r="AV27" s="119" t="str">
        <f>[1]реквизиты!$G$10</f>
        <v>R. Zakirov</v>
      </c>
      <c r="AW27" s="119"/>
      <c r="AX27" s="119"/>
      <c r="AY27" s="119"/>
      <c r="AZ27" s="119"/>
      <c r="BA27" s="119"/>
      <c r="BB27" s="119"/>
      <c r="BC27" s="119"/>
      <c r="BD27" s="119"/>
      <c r="BE27" s="119"/>
      <c r="BF27" s="147" t="str">
        <f>[2]реквизиты!$G$11</f>
        <v>/RUS/</v>
      </c>
      <c r="BG27" s="147" t="str">
        <f>[3]реквизиты!$G$14</f>
        <v>/The country/</v>
      </c>
      <c r="BH27" s="147"/>
      <c r="BI27" s="147"/>
    </row>
    <row r="28" spans="1:61" ht="13.5">
      <c r="A28" s="118"/>
      <c r="B28" s="118"/>
      <c r="C28" s="50"/>
      <c r="D28" s="15"/>
      <c r="E28" s="12"/>
      <c r="F28" s="51"/>
      <c r="G28" s="13"/>
      <c r="H28" s="13"/>
      <c r="I28" s="13"/>
      <c r="J28" s="13"/>
      <c r="K28" s="119"/>
      <c r="L28" s="119"/>
      <c r="M28" s="119"/>
      <c r="N28" s="119"/>
      <c r="O28" s="119"/>
      <c r="P28" s="119"/>
      <c r="Q28" s="119"/>
      <c r="R28" s="147"/>
      <c r="S28" s="147"/>
      <c r="T28" s="147"/>
      <c r="U28" s="147"/>
      <c r="V28" s="14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9"/>
      <c r="AH28" s="9"/>
      <c r="AI28" s="9"/>
      <c r="AJ28" s="8"/>
      <c r="AK28" s="8"/>
      <c r="AL28" s="14"/>
      <c r="AM28" s="14"/>
      <c r="AN28" s="14"/>
      <c r="AO28" s="14"/>
      <c r="AP28" s="14"/>
      <c r="AQ28" s="14"/>
      <c r="AR28" s="14"/>
      <c r="AS28" s="16"/>
      <c r="AT28" s="16"/>
      <c r="AU28" s="16"/>
      <c r="AV28" s="119"/>
      <c r="AW28" s="119"/>
      <c r="AX28" s="119"/>
      <c r="AY28" s="119"/>
      <c r="AZ28" s="119"/>
      <c r="BA28" s="119"/>
      <c r="BB28" s="119"/>
      <c r="BC28" s="119"/>
      <c r="BD28" s="119"/>
      <c r="BE28" s="119"/>
      <c r="BF28" s="147"/>
      <c r="BG28" s="147"/>
      <c r="BH28" s="147"/>
      <c r="BI28" s="147"/>
    </row>
    <row r="29" spans="1:61" hidden="1"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</row>
    <row r="30" spans="1:61">
      <c r="E30" s="52"/>
      <c r="F30" s="52"/>
      <c r="G30" s="52"/>
      <c r="H30" s="52"/>
      <c r="I30" s="52"/>
      <c r="J30" s="52"/>
      <c r="K30" s="119" t="str">
        <f>[1]реквизиты!$I$8</f>
        <v>А. Шейко</v>
      </c>
      <c r="L30" s="119"/>
      <c r="M30" s="119"/>
      <c r="N30" s="119"/>
      <c r="O30" s="119"/>
      <c r="P30" s="119"/>
      <c r="Q30" s="119"/>
      <c r="R30" s="147" t="str">
        <f>[1]реквизиты!$I$9</f>
        <v>/БЛР/</v>
      </c>
      <c r="S30" s="147"/>
      <c r="T30" s="147"/>
      <c r="U30" s="147"/>
      <c r="V30" s="52"/>
      <c r="W30" s="148" t="str">
        <f>[1]реквизиты!$A$11</f>
        <v>Гл. секретарь</v>
      </c>
      <c r="X30" s="148"/>
      <c r="Y30" s="148"/>
      <c r="Z30" s="148"/>
      <c r="AA30" s="148"/>
      <c r="AB30" s="148"/>
      <c r="AC30" s="148"/>
      <c r="AD30" s="148"/>
      <c r="AE30" s="148"/>
      <c r="AF30" s="148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119" t="str">
        <f>[1]реквизиты!$I$10</f>
        <v>Р. Закиров</v>
      </c>
      <c r="BA30" s="119"/>
      <c r="BB30" s="119"/>
      <c r="BC30" s="119"/>
      <c r="BD30" s="119"/>
      <c r="BE30" s="119"/>
      <c r="BF30" s="147" t="str">
        <f>[1]реквизиты!$I$11</f>
        <v>/РОС/</v>
      </c>
      <c r="BG30" s="147"/>
      <c r="BH30" s="147"/>
      <c r="BI30" s="147"/>
    </row>
    <row r="31" spans="1:61">
      <c r="B31" t="str">
        <f>[1]реквизиты!$A$9</f>
        <v>Гл. судья</v>
      </c>
      <c r="K31" s="119"/>
      <c r="L31" s="119"/>
      <c r="M31" s="119"/>
      <c r="N31" s="119"/>
      <c r="O31" s="119"/>
      <c r="P31" s="119"/>
      <c r="Q31" s="119"/>
      <c r="R31" s="147"/>
      <c r="S31" s="147"/>
      <c r="T31" s="147"/>
      <c r="U31" s="147"/>
      <c r="W31" s="148"/>
      <c r="X31" s="148"/>
      <c r="Y31" s="148"/>
      <c r="Z31" s="148"/>
      <c r="AA31" s="148"/>
      <c r="AB31" s="148"/>
      <c r="AC31" s="148"/>
      <c r="AD31" s="148"/>
      <c r="AE31" s="148"/>
      <c r="AF31" s="148"/>
      <c r="AZ31" s="119"/>
      <c r="BA31" s="119"/>
      <c r="BB31" s="119"/>
      <c r="BC31" s="119"/>
      <c r="BD31" s="119"/>
      <c r="BE31" s="119"/>
      <c r="BF31" s="147"/>
      <c r="BG31" s="147"/>
      <c r="BH31" s="147"/>
      <c r="BI31" s="147"/>
    </row>
  </sheetData>
  <autoFilter ref="A5:CE25">
    <filterColumn colId="1" showButton="0"/>
  </autoFilter>
  <sortState ref="A6:BK24">
    <sortCondition descending="1" ref="BH6:BH24"/>
  </sortState>
  <mergeCells count="33">
    <mergeCell ref="AV27:BE28"/>
    <mergeCell ref="BF27:BI28"/>
    <mergeCell ref="K30:Q31"/>
    <mergeCell ref="R30:U31"/>
    <mergeCell ref="AZ30:BE31"/>
    <mergeCell ref="BF30:BI31"/>
    <mergeCell ref="W30:AF31"/>
    <mergeCell ref="A1:BB1"/>
    <mergeCell ref="BE1:BI1"/>
    <mergeCell ref="BD4:BG4"/>
    <mergeCell ref="BH4:BH5"/>
    <mergeCell ref="AV4:AY4"/>
    <mergeCell ref="AZ4:BC4"/>
    <mergeCell ref="X4:AA4"/>
    <mergeCell ref="AB4:AE4"/>
    <mergeCell ref="AN4:AQ4"/>
    <mergeCell ref="A3:BI3"/>
    <mergeCell ref="BI4:BI5"/>
    <mergeCell ref="AC2:BI2"/>
    <mergeCell ref="AR4:AU4"/>
    <mergeCell ref="A27:B28"/>
    <mergeCell ref="K27:Q28"/>
    <mergeCell ref="AJ4:AM4"/>
    <mergeCell ref="D4:G4"/>
    <mergeCell ref="T4:W4"/>
    <mergeCell ref="AF4:AI4"/>
    <mergeCell ref="A4:A5"/>
    <mergeCell ref="H4:K4"/>
    <mergeCell ref="L4:O4"/>
    <mergeCell ref="P4:S4"/>
    <mergeCell ref="B4:C5"/>
    <mergeCell ref="R27:U28"/>
    <mergeCell ref="W27:AF28"/>
  </mergeCells>
  <phoneticPr fontId="2" type="noConversion"/>
  <printOptions horizontalCentered="1"/>
  <pageMargins left="0" right="0" top="0" bottom="0" header="0.51181102362204722" footer="0.51181102362204722"/>
  <pageSetup paperSize="9" scale="9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</dc:creator>
  <cp:lastModifiedBy>Sherstobitova</cp:lastModifiedBy>
  <cp:lastPrinted>2011-05-17T07:07:37Z</cp:lastPrinted>
  <dcterms:created xsi:type="dcterms:W3CDTF">2006-10-09T17:47:22Z</dcterms:created>
  <dcterms:modified xsi:type="dcterms:W3CDTF">2011-05-17T07:08:48Z</dcterms:modified>
</cp:coreProperties>
</file>