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0"/>
  </bookViews>
  <sheets>
    <sheet name="CУБЪЕКТЫ  " sheetId="1" r:id="rId1"/>
    <sheet name="Окр" sheetId="2" r:id="rId2"/>
  </sheets>
  <externalReferences>
    <externalReference r:id="rId5"/>
    <externalReference r:id="rId6"/>
  </externalReferences>
  <definedNames>
    <definedName name="_xlnm._FilterDatabase" localSheetId="0" hidden="1">'CУБЪЕКТЫ  '!$B$5:$B$28</definedName>
  </definedNames>
  <calcPr fullCalcOnLoad="1"/>
</workbook>
</file>

<file path=xl/sharedStrings.xml><?xml version="1.0" encoding="utf-8"?>
<sst xmlns="http://schemas.openxmlformats.org/spreadsheetml/2006/main" count="95" uniqueCount="66">
  <si>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</si>
  <si>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</si>
  <si>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</si>
  <si>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</si>
  <si>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</si>
  <si>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</si>
  <si>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</si>
  <si>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</si>
  <si>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</si>
  <si>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>Брянская</t>
  </si>
  <si>
    <t>Калужская</t>
  </si>
  <si>
    <t>Нижегородская</t>
  </si>
  <si>
    <t>Новосибирская</t>
  </si>
  <si>
    <t>Оренбургская</t>
  </si>
  <si>
    <t>Рязанская</t>
  </si>
  <si>
    <t>Свердловская</t>
  </si>
  <si>
    <t>Тульская</t>
  </si>
  <si>
    <t>Тюменская</t>
  </si>
  <si>
    <t>Калининградская</t>
  </si>
  <si>
    <t>Пермский</t>
  </si>
  <si>
    <t>Башкортостан</t>
  </si>
  <si>
    <t>Место</t>
  </si>
  <si>
    <t>Вcего мест</t>
  </si>
  <si>
    <t>ЦФО</t>
  </si>
  <si>
    <t>ЮФО</t>
  </si>
  <si>
    <t>СЗФО</t>
  </si>
  <si>
    <t>СФО</t>
  </si>
  <si>
    <t>ПФО</t>
  </si>
  <si>
    <t>СПБ</t>
  </si>
  <si>
    <t>УФО</t>
  </si>
  <si>
    <t>Округ</t>
  </si>
  <si>
    <t>Алтайский</t>
  </si>
  <si>
    <t>Краснодарский</t>
  </si>
  <si>
    <t>Красноярский</t>
  </si>
  <si>
    <t>Приморский</t>
  </si>
  <si>
    <t>Пензенская</t>
  </si>
  <si>
    <t>№ пп</t>
  </si>
  <si>
    <t>С.Петербург</t>
  </si>
  <si>
    <t>МОС</t>
  </si>
  <si>
    <t>ПРОТОКОЛ КОМАНДНОГО ПЕРВЕНСТВА</t>
  </si>
  <si>
    <t>среди субъектов</t>
  </si>
  <si>
    <t>Гл. судья, судья МК</t>
  </si>
  <si>
    <t>очки</t>
  </si>
  <si>
    <t>ДВФО</t>
  </si>
  <si>
    <t>С.ПТБ</t>
  </si>
  <si>
    <t>ВСЕРОССИЙСКАЯ ФЕДЕРАЦИЯ САМБО</t>
  </si>
  <si>
    <t>&gt;80</t>
  </si>
  <si>
    <t>Команды не вошедшие в протокол - зачетных очков не принесли</t>
  </si>
  <si>
    <t xml:space="preserve">Чувашская </t>
  </si>
  <si>
    <t xml:space="preserve">Камчатский </t>
  </si>
  <si>
    <t>Иркутская об</t>
  </si>
  <si>
    <t xml:space="preserve"> </t>
  </si>
  <si>
    <t>Чемпионат России по самбо срежи женщин</t>
  </si>
  <si>
    <t>CЗФО</t>
  </si>
  <si>
    <t>1</t>
  </si>
  <si>
    <t>2</t>
  </si>
  <si>
    <t>3</t>
  </si>
  <si>
    <t>18</t>
  </si>
  <si>
    <t>14</t>
  </si>
  <si>
    <t>4</t>
  </si>
  <si>
    <t>5</t>
  </si>
  <si>
    <t>6-9</t>
  </si>
  <si>
    <t>10-11</t>
  </si>
  <si>
    <t>12-13</t>
  </si>
  <si>
    <t>15-16</t>
  </si>
  <si>
    <t>17-20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</si>
</sst>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8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b/>
      <i/>
      <sz val="16"/>
      <name val="BrushScriptUkrain"/>
      <family val="1"/>
    </font>
    <font>
      <b/>
      <i/>
      <sz val="12"/>
      <name val="Arial Cyr"/>
      <family val="0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0"/>
      <name val="a_BosaNovaCps"/>
      <family val="5"/>
    </font>
    <font>
      <b/>
      <i/>
      <sz val="14"/>
      <name val="a_BosaNovaCps"/>
      <family val="5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8"/>
      <color indexed="8"/>
      <name val="Arial Cyr"/>
      <family val="0"/>
    </font>
    <font>
      <b/>
      <sz val="7.35"/>
      <color indexed="8"/>
      <name val="Arial Cyr"/>
      <family val="0"/>
    </font>
    <font>
      <sz val="12"/>
      <color indexed="8"/>
      <name val="a_Alterna"/>
      <family val="0"/>
    </font>
    <font>
      <sz val="11"/>
      <color indexed="8"/>
      <name val="a_Alterna"/>
      <family val="0"/>
    </font>
    <font>
      <sz val="8"/>
      <name val="Arial"/>
      <family val="2"/>
    </font>
    <font>
      <b/>
      <i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8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Alignment="1" applyProtection="1">
      <alignment vertical="center"/>
      <protection hidden="1" locked="0"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6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6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horizontal="center"/>
      <protection/>
    </xf>
    <xf numFmtId="49" fontId="11" fillId="0" borderId="11" xfId="0" applyNumberFormat="1" applyFont="1" applyBorder="1" applyAlignment="1" applyProtection="1">
      <alignment horizontal="center"/>
      <protection/>
    </xf>
    <xf numFmtId="49" fontId="11" fillId="0" borderId="12" xfId="0" applyNumberFormat="1" applyFont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 hidden="1" locked="0"/>
    </xf>
    <xf numFmtId="49" fontId="11" fillId="0" borderId="0" xfId="0" applyNumberFormat="1" applyFont="1" applyBorder="1" applyAlignment="1" applyProtection="1">
      <alignment horizontal="center"/>
      <protection hidden="1" locked="0"/>
    </xf>
    <xf numFmtId="49" fontId="11" fillId="0" borderId="0" xfId="0" applyNumberFormat="1" applyFont="1" applyBorder="1" applyAlignment="1" applyProtection="1">
      <alignment horizontal="center"/>
      <protection/>
    </xf>
    <xf numFmtId="164" fontId="12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 hidden="1"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11" fillId="0" borderId="13" xfId="0" applyNumberFormat="1" applyFont="1" applyBorder="1" applyAlignment="1" applyProtection="1">
      <alignment horizontal="center"/>
      <protection/>
    </xf>
    <xf numFmtId="0" fontId="11" fillId="0" borderId="14" xfId="0" applyNumberFormat="1" applyFont="1" applyBorder="1" applyAlignment="1" applyProtection="1">
      <alignment horizontal="center"/>
      <protection/>
    </xf>
    <xf numFmtId="0" fontId="11" fillId="0" borderId="15" xfId="0" applyNumberFormat="1" applyFont="1" applyBorder="1" applyAlignment="1" applyProtection="1">
      <alignment horizontal="center"/>
      <protection/>
    </xf>
    <xf numFmtId="49" fontId="11" fillId="0" borderId="16" xfId="0" applyNumberFormat="1" applyFont="1" applyBorder="1" applyAlignment="1" applyProtection="1">
      <alignment horizontal="center"/>
      <protection/>
    </xf>
    <xf numFmtId="0" fontId="11" fillId="0" borderId="17" xfId="0" applyNumberFormat="1" applyFont="1" applyBorder="1" applyAlignment="1" applyProtection="1">
      <alignment horizontal="center"/>
      <protection/>
    </xf>
    <xf numFmtId="0" fontId="11" fillId="0" borderId="18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center"/>
      <protection hidden="1" locked="0"/>
    </xf>
    <xf numFmtId="49" fontId="11" fillId="0" borderId="19" xfId="0" applyNumberFormat="1" applyFont="1" applyBorder="1" applyAlignment="1" applyProtection="1">
      <alignment horizontal="center"/>
      <protection/>
    </xf>
    <xf numFmtId="49" fontId="11" fillId="0" borderId="14" xfId="0" applyNumberFormat="1" applyFont="1" applyBorder="1" applyAlignment="1" applyProtection="1">
      <alignment horizontal="center"/>
      <protection/>
    </xf>
    <xf numFmtId="49" fontId="11" fillId="0" borderId="15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center"/>
      <protection/>
    </xf>
    <xf numFmtId="0" fontId="14" fillId="0" borderId="21" xfId="0" applyFont="1" applyBorder="1" applyAlignment="1" applyProtection="1">
      <alignment horizontal="center"/>
      <protection/>
    </xf>
    <xf numFmtId="0" fontId="15" fillId="0" borderId="21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0" fontId="17" fillId="33" borderId="20" xfId="0" applyFont="1" applyFill="1" applyBorder="1" applyAlignment="1" applyProtection="1">
      <alignment horizontal="center"/>
      <protection/>
    </xf>
    <xf numFmtId="0" fontId="17" fillId="34" borderId="21" xfId="0" applyFont="1" applyFill="1" applyBorder="1" applyAlignment="1" applyProtection="1">
      <alignment horizontal="center"/>
      <protection/>
    </xf>
    <xf numFmtId="0" fontId="17" fillId="35" borderId="21" xfId="0" applyFont="1" applyFill="1" applyBorder="1" applyAlignment="1" applyProtection="1">
      <alignment horizontal="center"/>
      <protection/>
    </xf>
    <xf numFmtId="0" fontId="11" fillId="0" borderId="0" xfId="0" applyNumberFormat="1" applyFont="1" applyBorder="1" applyAlignment="1" applyProtection="1">
      <alignment horizontal="center"/>
      <protection hidden="1" locked="0"/>
    </xf>
    <xf numFmtId="0" fontId="5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 hidden="1" locked="0"/>
    </xf>
    <xf numFmtId="0" fontId="21" fillId="0" borderId="0" xfId="0" applyFont="1" applyFill="1" applyBorder="1" applyAlignment="1">
      <alignment vertical="center" textRotation="90"/>
    </xf>
    <xf numFmtId="0" fontId="23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 horizontal="center"/>
      <protection hidden="1" locked="0"/>
    </xf>
    <xf numFmtId="0" fontId="11" fillId="0" borderId="14" xfId="0" applyNumberFormat="1" applyFont="1" applyFill="1" applyBorder="1" applyAlignment="1" applyProtection="1">
      <alignment horizontal="center"/>
      <protection hidden="1" locked="0"/>
    </xf>
    <xf numFmtId="0" fontId="11" fillId="0" borderId="15" xfId="0" applyNumberFormat="1" applyFont="1" applyFill="1" applyBorder="1" applyAlignment="1" applyProtection="1">
      <alignment horizontal="center"/>
      <protection hidden="1"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11" fillId="0" borderId="23" xfId="0" applyNumberFormat="1" applyFont="1" applyFill="1" applyBorder="1" applyAlignment="1" applyProtection="1">
      <alignment horizontal="center"/>
      <protection hidden="1" locked="0"/>
    </xf>
    <xf numFmtId="0" fontId="11" fillId="0" borderId="24" xfId="0" applyNumberFormat="1" applyFont="1" applyFill="1" applyBorder="1" applyAlignment="1" applyProtection="1">
      <alignment horizontal="center"/>
      <protection hidden="1" locked="0"/>
    </xf>
    <xf numFmtId="0" fontId="11" fillId="0" borderId="25" xfId="0" applyNumberFormat="1" applyFont="1" applyFill="1" applyBorder="1" applyAlignment="1" applyProtection="1">
      <alignment horizontal="center"/>
      <protection hidden="1" locked="0"/>
    </xf>
    <xf numFmtId="0" fontId="12" fillId="0" borderId="26" xfId="0" applyNumberFormat="1" applyFont="1" applyBorder="1" applyAlignment="1" applyProtection="1">
      <alignment horizontal="center" vertical="center"/>
      <protection/>
    </xf>
    <xf numFmtId="49" fontId="11" fillId="0" borderId="27" xfId="0" applyNumberFormat="1" applyFont="1" applyBorder="1" applyAlignment="1" applyProtection="1">
      <alignment horizontal="center"/>
      <protection/>
    </xf>
    <xf numFmtId="49" fontId="11" fillId="0" borderId="17" xfId="0" applyNumberFormat="1" applyFont="1" applyBorder="1" applyAlignment="1" applyProtection="1">
      <alignment horizontal="center"/>
      <protection/>
    </xf>
    <xf numFmtId="49" fontId="11" fillId="0" borderId="18" xfId="0" applyNumberFormat="1" applyFont="1" applyBorder="1" applyAlignment="1" applyProtection="1">
      <alignment horizontal="center"/>
      <protection/>
    </xf>
    <xf numFmtId="49" fontId="12" fillId="0" borderId="28" xfId="0" applyNumberFormat="1" applyFont="1" applyBorder="1" applyAlignment="1" applyProtection="1">
      <alignment horizontal="center" vertical="center"/>
      <protection/>
    </xf>
    <xf numFmtId="0" fontId="12" fillId="36" borderId="22" xfId="0" applyFont="1" applyFill="1" applyBorder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/>
      <protection hidden="1"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0" xfId="42" applyNumberFormat="1" applyFont="1" applyFill="1" applyBorder="1" applyAlignment="1" applyProtection="1">
      <alignment horizontal="left"/>
      <protection hidden="1" locked="0"/>
    </xf>
    <xf numFmtId="0" fontId="24" fillId="0" borderId="0" xfId="42" applyNumberFormat="1" applyFont="1" applyBorder="1" applyAlignment="1" applyProtection="1">
      <alignment horizontal="left"/>
      <protection hidden="1" locked="0"/>
    </xf>
    <xf numFmtId="0" fontId="24" fillId="0" borderId="0" xfId="42" applyNumberFormat="1" applyFont="1" applyFill="1" applyBorder="1" applyAlignment="1" applyProtection="1">
      <alignment horizontal="left"/>
      <protection hidden="1"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center"/>
      <protection hidden="1" locked="0"/>
    </xf>
    <xf numFmtId="0" fontId="28" fillId="0" borderId="0" xfId="42" applyNumberFormat="1" applyFont="1" applyBorder="1" applyAlignment="1" applyProtection="1">
      <alignment/>
      <protection hidden="1" locked="0"/>
    </xf>
    <xf numFmtId="0" fontId="27" fillId="0" borderId="0" xfId="0" applyNumberFormat="1" applyFont="1" applyFill="1" applyBorder="1" applyAlignment="1" applyProtection="1">
      <alignment horizontal="left"/>
      <protection hidden="1" locked="0"/>
    </xf>
    <xf numFmtId="0" fontId="27" fillId="0" borderId="0" xfId="0" applyFont="1" applyAlignment="1" applyProtection="1">
      <alignment horizontal="center"/>
      <protection locked="0"/>
    </xf>
    <xf numFmtId="0" fontId="29" fillId="0" borderId="0" xfId="42" applyNumberFormat="1" applyFont="1" applyFill="1" applyBorder="1" applyAlignment="1" applyProtection="1">
      <alignment/>
      <protection hidden="1" locked="0"/>
    </xf>
    <xf numFmtId="0" fontId="27" fillId="0" borderId="0" xfId="0" applyNumberFormat="1" applyFont="1" applyAlignment="1" applyProtection="1">
      <alignment/>
      <protection/>
    </xf>
    <xf numFmtId="0" fontId="27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/>
    </xf>
    <xf numFmtId="0" fontId="26" fillId="0" borderId="0" xfId="0" applyNumberFormat="1" applyFont="1" applyBorder="1" applyAlignment="1" applyProtection="1">
      <alignment horizontal="center"/>
      <protection/>
    </xf>
    <xf numFmtId="0" fontId="26" fillId="0" borderId="0" xfId="0" applyNumberFormat="1" applyFont="1" applyBorder="1" applyAlignment="1" applyProtection="1">
      <alignment horizontal="center"/>
      <protection hidden="1" locked="0"/>
    </xf>
    <xf numFmtId="0" fontId="27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6" fillId="0" borderId="0" xfId="42" applyNumberFormat="1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6" fillId="0" borderId="0" xfId="42" applyNumberFormat="1" applyFont="1" applyFill="1" applyBorder="1" applyAlignment="1" applyProtection="1">
      <alignment vertical="center"/>
      <protection/>
    </xf>
    <xf numFmtId="0" fontId="18" fillId="0" borderId="0" xfId="42" applyNumberFormat="1" applyFont="1" applyFill="1" applyBorder="1" applyAlignment="1" applyProtection="1">
      <alignment vertical="center"/>
      <protection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4" fillId="0" borderId="30" xfId="0" applyNumberFormat="1" applyFont="1" applyFill="1" applyBorder="1" applyAlignment="1" applyProtection="1">
      <alignment horizontal="center"/>
      <protection hidden="1" locked="0"/>
    </xf>
    <xf numFmtId="0" fontId="24" fillId="0" borderId="31" xfId="42" applyNumberFormat="1" applyFont="1" applyFill="1" applyBorder="1" applyAlignment="1" applyProtection="1">
      <alignment horizontal="left"/>
      <protection hidden="1" locked="0"/>
    </xf>
    <xf numFmtId="49" fontId="10" fillId="0" borderId="0" xfId="0" applyNumberFormat="1" applyFont="1" applyAlignment="1" applyProtection="1">
      <alignment vertical="center"/>
      <protection/>
    </xf>
    <xf numFmtId="0" fontId="9" fillId="0" borderId="32" xfId="0" applyNumberFormat="1" applyFont="1" applyBorder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center"/>
      <protection hidden="1" locked="0"/>
    </xf>
    <xf numFmtId="0" fontId="11" fillId="0" borderId="11" xfId="0" applyNumberFormat="1" applyFont="1" applyFill="1" applyBorder="1" applyAlignment="1" applyProtection="1">
      <alignment horizontal="center"/>
      <protection hidden="1" locked="0"/>
    </xf>
    <xf numFmtId="0" fontId="11" fillId="0" borderId="12" xfId="0" applyNumberFormat="1" applyFont="1" applyFill="1" applyBorder="1" applyAlignment="1" applyProtection="1">
      <alignment horizontal="center"/>
      <protection hidden="1" locked="0"/>
    </xf>
    <xf numFmtId="49" fontId="11" fillId="0" borderId="33" xfId="0" applyNumberFormat="1" applyFont="1" applyBorder="1" applyAlignment="1" applyProtection="1">
      <alignment horizontal="center"/>
      <protection/>
    </xf>
    <xf numFmtId="0" fontId="11" fillId="0" borderId="11" xfId="0" applyNumberFormat="1" applyFont="1" applyBorder="1" applyAlignment="1" applyProtection="1">
      <alignment horizontal="center"/>
      <protection/>
    </xf>
    <xf numFmtId="0" fontId="11" fillId="0" borderId="12" xfId="0" applyNumberFormat="1" applyFont="1" applyBorder="1" applyAlignment="1" applyProtection="1">
      <alignment horizontal="center"/>
      <protection/>
    </xf>
    <xf numFmtId="49" fontId="11" fillId="0" borderId="34" xfId="0" applyNumberFormat="1" applyFont="1" applyBorder="1" applyAlignment="1" applyProtection="1">
      <alignment horizontal="center"/>
      <protection/>
    </xf>
    <xf numFmtId="0" fontId="11" fillId="0" borderId="24" xfId="0" applyNumberFormat="1" applyFont="1" applyBorder="1" applyAlignment="1" applyProtection="1">
      <alignment horizontal="center"/>
      <protection/>
    </xf>
    <xf numFmtId="0" fontId="11" fillId="0" borderId="25" xfId="0" applyNumberFormat="1" applyFont="1" applyBorder="1" applyAlignment="1" applyProtection="1">
      <alignment horizontal="center"/>
      <protection/>
    </xf>
    <xf numFmtId="49" fontId="27" fillId="0" borderId="0" xfId="0" applyNumberFormat="1" applyFont="1" applyFill="1" applyBorder="1" applyAlignment="1" applyProtection="1">
      <alignment horizontal="center"/>
      <protection hidden="1" locked="0"/>
    </xf>
    <xf numFmtId="49" fontId="27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42" applyNumberFormat="1" applyFont="1" applyFill="1" applyBorder="1" applyAlignment="1" applyProtection="1">
      <alignment/>
      <protection hidden="1" locked="0"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5" fillId="0" borderId="0" xfId="42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31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/>
      <protection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30" fillId="0" borderId="0" xfId="42" applyNumberFormat="1" applyFont="1" applyFill="1" applyBorder="1" applyAlignment="1" applyProtection="1">
      <alignment/>
      <protection hidden="1" locked="0"/>
    </xf>
    <xf numFmtId="0" fontId="39" fillId="0" borderId="10" xfId="0" applyFont="1" applyFill="1" applyBorder="1" applyAlignment="1" applyProtection="1">
      <alignment horizontal="center" vertical="center"/>
      <protection/>
    </xf>
    <xf numFmtId="0" fontId="39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39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39" fillId="0" borderId="35" xfId="0" applyFont="1" applyFill="1" applyBorder="1" applyAlignment="1" applyProtection="1">
      <alignment horizontal="center" vertical="center"/>
      <protection/>
    </xf>
    <xf numFmtId="0" fontId="39" fillId="0" borderId="36" xfId="0" applyNumberFormat="1" applyFont="1" applyFill="1" applyBorder="1" applyAlignment="1" applyProtection="1">
      <alignment horizontal="center" vertical="center"/>
      <protection hidden="1" locked="0"/>
    </xf>
    <xf numFmtId="0" fontId="39" fillId="0" borderId="37" xfId="0" applyNumberFormat="1" applyFont="1" applyFill="1" applyBorder="1" applyAlignment="1" applyProtection="1">
      <alignment horizontal="center" vertical="center"/>
      <protection hidden="1"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40" fillId="0" borderId="11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35" fillId="0" borderId="0" xfId="42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/>
      <protection/>
    </xf>
    <xf numFmtId="0" fontId="36" fillId="0" borderId="0" xfId="42" applyNumberFormat="1" applyFont="1" applyFill="1" applyBorder="1" applyAlignment="1" applyProtection="1">
      <alignment vertical="center" wrapText="1"/>
      <protection/>
    </xf>
    <xf numFmtId="0" fontId="41" fillId="0" borderId="0" xfId="42" applyNumberFormat="1" applyFont="1" applyAlignment="1" applyProtection="1">
      <alignment/>
      <protection/>
    </xf>
    <xf numFmtId="0" fontId="37" fillId="0" borderId="10" xfId="0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/>
      <protection hidden="1" locked="0"/>
    </xf>
    <xf numFmtId="0" fontId="27" fillId="0" borderId="0" xfId="0" applyFont="1" applyBorder="1" applyAlignment="1" applyProtection="1">
      <alignment/>
      <protection/>
    </xf>
    <xf numFmtId="0" fontId="37" fillId="0" borderId="38" xfId="0" applyFont="1" applyFill="1" applyBorder="1" applyAlignment="1" applyProtection="1">
      <alignment horizontal="center" vertical="center"/>
      <protection/>
    </xf>
    <xf numFmtId="0" fontId="40" fillId="0" borderId="39" xfId="0" applyFont="1" applyFill="1" applyBorder="1" applyAlignment="1">
      <alignment horizontal="center" vertical="center"/>
    </xf>
    <xf numFmtId="0" fontId="39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20" xfId="0" applyNumberFormat="1" applyFont="1" applyFill="1" applyBorder="1" applyAlignment="1" applyProtection="1">
      <alignment horizontal="center"/>
      <protection hidden="1" locked="0"/>
    </xf>
    <xf numFmtId="0" fontId="11" fillId="0" borderId="21" xfId="0" applyNumberFormat="1" applyFont="1" applyFill="1" applyBorder="1" applyAlignment="1" applyProtection="1">
      <alignment horizontal="center"/>
      <protection hidden="1" locked="0"/>
    </xf>
    <xf numFmtId="0" fontId="11" fillId="0" borderId="22" xfId="0" applyNumberFormat="1" applyFont="1" applyFill="1" applyBorder="1" applyAlignment="1" applyProtection="1">
      <alignment horizontal="center"/>
      <protection hidden="1" locked="0"/>
    </xf>
    <xf numFmtId="49" fontId="11" fillId="0" borderId="20" xfId="0" applyNumberFormat="1" applyFont="1" applyBorder="1" applyAlignment="1" applyProtection="1">
      <alignment horizontal="center"/>
      <protection/>
    </xf>
    <xf numFmtId="49" fontId="11" fillId="0" borderId="21" xfId="0" applyNumberFormat="1" applyFont="1" applyBorder="1" applyAlignment="1" applyProtection="1">
      <alignment horizontal="center"/>
      <protection/>
    </xf>
    <xf numFmtId="49" fontId="11" fillId="0" borderId="22" xfId="0" applyNumberFormat="1" applyFont="1" applyBorder="1" applyAlignment="1" applyProtection="1">
      <alignment horizontal="center"/>
      <protection/>
    </xf>
    <xf numFmtId="49" fontId="11" fillId="0" borderId="40" xfId="0" applyNumberFormat="1" applyFont="1" applyBorder="1" applyAlignment="1" applyProtection="1">
      <alignment horizontal="center"/>
      <protection/>
    </xf>
    <xf numFmtId="0" fontId="11" fillId="0" borderId="21" xfId="0" applyNumberFormat="1" applyFont="1" applyBorder="1" applyAlignment="1" applyProtection="1">
      <alignment horizontal="center"/>
      <protection/>
    </xf>
    <xf numFmtId="0" fontId="11" fillId="0" borderId="22" xfId="0" applyNumberFormat="1" applyFont="1" applyBorder="1" applyAlignment="1" applyProtection="1">
      <alignment horizontal="center"/>
      <protection/>
    </xf>
    <xf numFmtId="49" fontId="12" fillId="0" borderId="26" xfId="0" applyNumberFormat="1" applyFont="1" applyBorder="1" applyAlignment="1" applyProtection="1">
      <alignment horizontal="center" vertical="center"/>
      <protection/>
    </xf>
    <xf numFmtId="49" fontId="12" fillId="0" borderId="41" xfId="0" applyNumberFormat="1" applyFont="1" applyBorder="1" applyAlignment="1" applyProtection="1">
      <alignment horizontal="center" vertical="center"/>
      <protection/>
    </xf>
    <xf numFmtId="49" fontId="12" fillId="0" borderId="42" xfId="0" applyNumberFormat="1" applyFont="1" applyBorder="1" applyAlignment="1" applyProtection="1">
      <alignment horizontal="center" vertical="center"/>
      <protection/>
    </xf>
    <xf numFmtId="0" fontId="12" fillId="37" borderId="20" xfId="0" applyNumberFormat="1" applyFont="1" applyFill="1" applyBorder="1" applyAlignment="1" applyProtection="1">
      <alignment horizontal="center" vertical="center"/>
      <protection hidden="1" locked="0"/>
    </xf>
    <xf numFmtId="0" fontId="12" fillId="37" borderId="21" xfId="0" applyNumberFormat="1" applyFont="1" applyFill="1" applyBorder="1" applyAlignment="1" applyProtection="1">
      <alignment horizontal="center" vertical="center"/>
      <protection hidden="1" locked="0"/>
    </xf>
    <xf numFmtId="0" fontId="12" fillId="37" borderId="22" xfId="0" applyNumberFormat="1" applyFont="1" applyFill="1" applyBorder="1" applyAlignment="1" applyProtection="1">
      <alignment horizontal="center" vertical="center"/>
      <protection hidden="1" locked="0"/>
    </xf>
    <xf numFmtId="0" fontId="6" fillId="0" borderId="14" xfId="0" applyNumberFormat="1" applyFont="1" applyFill="1" applyBorder="1" applyAlignment="1" applyProtection="1">
      <alignment horizontal="center"/>
      <protection hidden="1" locked="0"/>
    </xf>
    <xf numFmtId="0" fontId="6" fillId="0" borderId="15" xfId="0" applyNumberFormat="1" applyFont="1" applyFill="1" applyBorder="1" applyAlignment="1" applyProtection="1">
      <alignment horizontal="center"/>
      <protection hidden="1" locked="0"/>
    </xf>
    <xf numFmtId="0" fontId="6" fillId="38" borderId="19" xfId="0" applyNumberFormat="1" applyFont="1" applyFill="1" applyBorder="1" applyAlignment="1" applyProtection="1">
      <alignment horizontal="center"/>
      <protection hidden="1" locked="0"/>
    </xf>
    <xf numFmtId="0" fontId="6" fillId="38" borderId="14" xfId="0" applyNumberFormat="1" applyFont="1" applyFill="1" applyBorder="1" applyAlignment="1" applyProtection="1">
      <alignment horizontal="center"/>
      <protection hidden="1" locked="0"/>
    </xf>
    <xf numFmtId="0" fontId="6" fillId="38" borderId="15" xfId="0" applyNumberFormat="1" applyFont="1" applyFill="1" applyBorder="1" applyAlignment="1" applyProtection="1">
      <alignment horizontal="center"/>
      <protection hidden="1" locked="0"/>
    </xf>
    <xf numFmtId="0" fontId="6" fillId="38" borderId="23" xfId="0" applyNumberFormat="1" applyFont="1" applyFill="1" applyBorder="1" applyAlignment="1" applyProtection="1">
      <alignment horizontal="center"/>
      <protection hidden="1" locked="0"/>
    </xf>
    <xf numFmtId="0" fontId="6" fillId="38" borderId="24" xfId="0" applyNumberFormat="1" applyFont="1" applyFill="1" applyBorder="1" applyAlignment="1" applyProtection="1">
      <alignment horizontal="center"/>
      <protection hidden="1" locked="0"/>
    </xf>
    <xf numFmtId="0" fontId="6" fillId="38" borderId="25" xfId="0" applyNumberFormat="1" applyFont="1" applyFill="1" applyBorder="1" applyAlignment="1" applyProtection="1">
      <alignment horizontal="center"/>
      <protection hidden="1" locked="0"/>
    </xf>
    <xf numFmtId="0" fontId="6" fillId="38" borderId="10" xfId="0" applyNumberFormat="1" applyFont="1" applyFill="1" applyBorder="1" applyAlignment="1" applyProtection="1">
      <alignment horizontal="center"/>
      <protection hidden="1" locked="0"/>
    </xf>
    <xf numFmtId="0" fontId="6" fillId="38" borderId="11" xfId="0" applyNumberFormat="1" applyFont="1" applyFill="1" applyBorder="1" applyAlignment="1" applyProtection="1">
      <alignment horizontal="center"/>
      <protection hidden="1" locked="0"/>
    </xf>
    <xf numFmtId="0" fontId="6" fillId="38" borderId="12" xfId="0" applyNumberFormat="1" applyFont="1" applyFill="1" applyBorder="1" applyAlignment="1" applyProtection="1">
      <alignment horizontal="center"/>
      <protection hidden="1" locked="0"/>
    </xf>
    <xf numFmtId="0" fontId="6" fillId="38" borderId="20" xfId="0" applyNumberFormat="1" applyFont="1" applyFill="1" applyBorder="1" applyAlignment="1" applyProtection="1">
      <alignment horizontal="center"/>
      <protection hidden="1" locked="0"/>
    </xf>
    <xf numFmtId="0" fontId="6" fillId="38" borderId="21" xfId="0" applyNumberFormat="1" applyFont="1" applyFill="1" applyBorder="1" applyAlignment="1" applyProtection="1">
      <alignment horizontal="center"/>
      <protection hidden="1" locked="0"/>
    </xf>
    <xf numFmtId="0" fontId="6" fillId="38" borderId="22" xfId="0" applyNumberFormat="1" applyFont="1" applyFill="1" applyBorder="1" applyAlignment="1" applyProtection="1">
      <alignment horizontal="center"/>
      <protection hidden="1" locked="0"/>
    </xf>
    <xf numFmtId="49" fontId="11" fillId="0" borderId="23" xfId="0" applyNumberFormat="1" applyFont="1" applyBorder="1" applyAlignment="1" applyProtection="1">
      <alignment horizontal="center"/>
      <protection/>
    </xf>
    <xf numFmtId="49" fontId="11" fillId="0" borderId="24" xfId="0" applyNumberFormat="1" applyFont="1" applyBorder="1" applyAlignment="1" applyProtection="1">
      <alignment horizontal="center"/>
      <protection/>
    </xf>
    <xf numFmtId="49" fontId="11" fillId="0" borderId="25" xfId="0" applyNumberFormat="1" applyFont="1" applyBorder="1" applyAlignment="1" applyProtection="1">
      <alignment horizontal="center"/>
      <protection/>
    </xf>
    <xf numFmtId="49" fontId="12" fillId="0" borderId="43" xfId="0" applyNumberFormat="1" applyFont="1" applyBorder="1" applyAlignment="1" applyProtection="1">
      <alignment horizontal="center" vertical="center"/>
      <protection/>
    </xf>
    <xf numFmtId="49" fontId="12" fillId="0" borderId="29" xfId="0" applyNumberFormat="1" applyFont="1" applyBorder="1" applyAlignment="1" applyProtection="1">
      <alignment horizontal="center" vertical="center"/>
      <protection/>
    </xf>
    <xf numFmtId="49" fontId="39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/>
      <protection/>
    </xf>
    <xf numFmtId="0" fontId="39" fillId="38" borderId="44" xfId="0" applyNumberFormat="1" applyFont="1" applyFill="1" applyBorder="1" applyAlignment="1" applyProtection="1">
      <alignment horizontal="center" vertical="center"/>
      <protection hidden="1" locked="0"/>
    </xf>
    <xf numFmtId="0" fontId="39" fillId="38" borderId="1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11" xfId="0" applyFont="1" applyBorder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 horizontal="center"/>
      <protection hidden="1" locked="0"/>
    </xf>
    <xf numFmtId="0" fontId="6" fillId="0" borderId="25" xfId="0" applyNumberFormat="1" applyFont="1" applyFill="1" applyBorder="1" applyAlignment="1" applyProtection="1">
      <alignment horizontal="center"/>
      <protection hidden="1" locked="0"/>
    </xf>
    <xf numFmtId="49" fontId="8" fillId="0" borderId="45" xfId="0" applyNumberFormat="1" applyFont="1" applyBorder="1" applyAlignment="1" applyProtection="1">
      <alignment horizontal="center" vertical="center"/>
      <protection hidden="1" locked="0"/>
    </xf>
    <xf numFmtId="49" fontId="85" fillId="0" borderId="29" xfId="0" applyNumberFormat="1" applyFont="1" applyBorder="1" applyAlignment="1" applyProtection="1">
      <alignment horizontal="center" vertical="center"/>
      <protection hidden="1" locked="0"/>
    </xf>
    <xf numFmtId="0" fontId="47" fillId="38" borderId="45" xfId="0" applyFont="1" applyFill="1" applyBorder="1" applyAlignment="1">
      <alignment horizontal="center" vertical="center"/>
    </xf>
    <xf numFmtId="0" fontId="5" fillId="38" borderId="46" xfId="0" applyFont="1" applyFill="1" applyBorder="1" applyAlignment="1">
      <alignment horizontal="left" vertical="center"/>
    </xf>
    <xf numFmtId="0" fontId="47" fillId="38" borderId="29" xfId="0" applyFont="1" applyFill="1" applyBorder="1" applyAlignment="1">
      <alignment horizontal="center" vertical="center"/>
    </xf>
    <xf numFmtId="0" fontId="47" fillId="38" borderId="47" xfId="0" applyFont="1" applyFill="1" applyBorder="1" applyAlignment="1">
      <alignment horizontal="center" vertical="center"/>
    </xf>
    <xf numFmtId="0" fontId="5" fillId="38" borderId="43" xfId="0" applyFont="1" applyFill="1" applyBorder="1" applyAlignment="1">
      <alignment horizontal="left" vertical="center"/>
    </xf>
    <xf numFmtId="0" fontId="5" fillId="38" borderId="29" xfId="0" applyFont="1" applyFill="1" applyBorder="1" applyAlignment="1">
      <alignment horizontal="left" vertical="center"/>
    </xf>
    <xf numFmtId="0" fontId="5" fillId="38" borderId="47" xfId="0" applyFont="1" applyFill="1" applyBorder="1" applyAlignment="1">
      <alignment horizontal="left" vertical="center"/>
    </xf>
    <xf numFmtId="0" fontId="22" fillId="39" borderId="48" xfId="0" applyFont="1" applyFill="1" applyBorder="1" applyAlignment="1">
      <alignment horizontal="left"/>
    </xf>
    <xf numFmtId="0" fontId="22" fillId="39" borderId="49" xfId="0" applyFont="1" applyFill="1" applyBorder="1" applyAlignment="1">
      <alignment horizontal="left"/>
    </xf>
    <xf numFmtId="0" fontId="26" fillId="0" borderId="0" xfId="42" applyNumberFormat="1" applyFont="1" applyAlignment="1" applyProtection="1">
      <alignment horizontal="center"/>
      <protection/>
    </xf>
    <xf numFmtId="0" fontId="30" fillId="0" borderId="0" xfId="42" applyNumberFormat="1" applyFont="1" applyFill="1" applyBorder="1" applyAlignment="1" applyProtection="1">
      <alignment horizontal="center"/>
      <protection hidden="1" locked="0"/>
    </xf>
    <xf numFmtId="0" fontId="5" fillId="36" borderId="48" xfId="0" applyFont="1" applyFill="1" applyBorder="1" applyAlignment="1" applyProtection="1">
      <alignment horizontal="center" vertical="center"/>
      <protection hidden="1" locked="0"/>
    </xf>
    <xf numFmtId="0" fontId="5" fillId="36" borderId="50" xfId="0" applyFont="1" applyFill="1" applyBorder="1" applyAlignment="1" applyProtection="1">
      <alignment horizontal="center" vertical="center"/>
      <protection hidden="1" locked="0"/>
    </xf>
    <xf numFmtId="0" fontId="5" fillId="36" borderId="49" xfId="0" applyFont="1" applyFill="1" applyBorder="1" applyAlignment="1" applyProtection="1">
      <alignment horizontal="center" vertical="center"/>
      <protection hidden="1" locked="0"/>
    </xf>
    <xf numFmtId="49" fontId="5" fillId="36" borderId="48" xfId="0" applyNumberFormat="1" applyFont="1" applyFill="1" applyBorder="1" applyAlignment="1" applyProtection="1">
      <alignment horizontal="center" vertical="center"/>
      <protection hidden="1" locked="0"/>
    </xf>
    <xf numFmtId="49" fontId="5" fillId="36" borderId="50" xfId="0" applyNumberFormat="1" applyFont="1" applyFill="1" applyBorder="1" applyAlignment="1" applyProtection="1">
      <alignment horizontal="center" vertical="center"/>
      <protection hidden="1" locked="0"/>
    </xf>
    <xf numFmtId="49" fontId="5" fillId="36" borderId="49" xfId="0" applyNumberFormat="1" applyFont="1" applyFill="1" applyBorder="1" applyAlignment="1" applyProtection="1">
      <alignment horizontal="center" vertical="center"/>
      <protection hidden="1" locked="0"/>
    </xf>
    <xf numFmtId="0" fontId="8" fillId="0" borderId="51" xfId="0" applyFont="1" applyBorder="1" applyAlignment="1" applyProtection="1">
      <alignment horizontal="center"/>
      <protection/>
    </xf>
    <xf numFmtId="0" fontId="8" fillId="0" borderId="52" xfId="0" applyFont="1" applyBorder="1" applyAlignment="1" applyProtection="1">
      <alignment horizontal="center"/>
      <protection/>
    </xf>
    <xf numFmtId="0" fontId="8" fillId="0" borderId="53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0" fontId="12" fillId="0" borderId="52" xfId="0" applyFont="1" applyBorder="1" applyAlignment="1" applyProtection="1">
      <alignment horizontal="center"/>
      <protection/>
    </xf>
    <xf numFmtId="0" fontId="12" fillId="0" borderId="53" xfId="0" applyFont="1" applyBorder="1" applyAlignment="1" applyProtection="1">
      <alignment horizontal="center"/>
      <protection/>
    </xf>
    <xf numFmtId="49" fontId="8" fillId="0" borderId="45" xfId="0" applyNumberFormat="1" applyFont="1" applyBorder="1" applyAlignment="1" applyProtection="1">
      <alignment horizontal="center" vertical="center" textRotation="90"/>
      <protection/>
    </xf>
    <xf numFmtId="49" fontId="8" fillId="0" borderId="54" xfId="0" applyNumberFormat="1" applyFont="1" applyBorder="1" applyAlignment="1" applyProtection="1">
      <alignment horizontal="center" vertical="center" textRotation="90"/>
      <protection/>
    </xf>
    <xf numFmtId="49" fontId="8" fillId="0" borderId="55" xfId="0" applyNumberFormat="1" applyFont="1" applyBorder="1" applyAlignment="1" applyProtection="1">
      <alignment horizontal="center" vertical="center" textRotation="90"/>
      <protection/>
    </xf>
    <xf numFmtId="0" fontId="6" fillId="36" borderId="20" xfId="0" applyFont="1" applyFill="1" applyBorder="1" applyAlignment="1" applyProtection="1">
      <alignment horizontal="center" vertical="center"/>
      <protection hidden="1" locked="0"/>
    </xf>
    <xf numFmtId="0" fontId="6" fillId="36" borderId="21" xfId="0" applyFont="1" applyFill="1" applyBorder="1" applyAlignment="1" applyProtection="1">
      <alignment horizontal="center" vertical="center"/>
      <protection hidden="1" locked="0"/>
    </xf>
    <xf numFmtId="0" fontId="6" fillId="36" borderId="22" xfId="0" applyFont="1" applyFill="1" applyBorder="1" applyAlignment="1" applyProtection="1">
      <alignment horizontal="center" vertical="center"/>
      <protection hidden="1" locked="0"/>
    </xf>
    <xf numFmtId="0" fontId="6" fillId="36" borderId="48" xfId="0" applyFont="1" applyFill="1" applyBorder="1" applyAlignment="1" applyProtection="1">
      <alignment horizontal="center" vertical="center"/>
      <protection hidden="1" locked="0"/>
    </xf>
    <xf numFmtId="0" fontId="6" fillId="36" borderId="50" xfId="0" applyFont="1" applyFill="1" applyBorder="1" applyAlignment="1" applyProtection="1">
      <alignment horizontal="center" vertical="center"/>
      <protection hidden="1" locked="0"/>
    </xf>
    <xf numFmtId="0" fontId="6" fillId="36" borderId="49" xfId="0" applyFont="1" applyFill="1" applyBorder="1" applyAlignment="1" applyProtection="1">
      <alignment horizontal="center" vertical="center"/>
      <protection hidden="1" locked="0"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42" fillId="40" borderId="48" xfId="42" applyNumberFormat="1" applyFont="1" applyFill="1" applyBorder="1" applyAlignment="1" applyProtection="1">
      <alignment horizontal="center" vertical="center" wrapText="1"/>
      <protection/>
    </xf>
    <xf numFmtId="0" fontId="42" fillId="40" borderId="50" xfId="42" applyNumberFormat="1" applyFont="1" applyFill="1" applyBorder="1" applyAlignment="1" applyProtection="1">
      <alignment horizontal="center" vertical="center" wrapText="1"/>
      <protection/>
    </xf>
    <xf numFmtId="0" fontId="42" fillId="40" borderId="49" xfId="42" applyNumberFormat="1" applyFont="1" applyFill="1" applyBorder="1" applyAlignment="1" applyProtection="1">
      <alignment horizontal="center" vertical="center" wrapText="1"/>
      <protection/>
    </xf>
    <xf numFmtId="0" fontId="19" fillId="0" borderId="32" xfId="0" applyNumberFormat="1" applyFont="1" applyBorder="1" applyAlignment="1" applyProtection="1">
      <alignment horizontal="center" vertical="center"/>
      <protection/>
    </xf>
    <xf numFmtId="0" fontId="0" fillId="0" borderId="50" xfId="42" applyNumberFormat="1" applyFont="1" applyBorder="1" applyAlignment="1" applyProtection="1">
      <alignment horizontal="center" vertical="center"/>
      <protection/>
    </xf>
    <xf numFmtId="0" fontId="12" fillId="0" borderId="56" xfId="0" applyFont="1" applyBorder="1" applyAlignment="1" applyProtection="1">
      <alignment vertical="center" textRotation="90" wrapText="1"/>
      <protection/>
    </xf>
    <xf numFmtId="0" fontId="12" fillId="0" borderId="28" xfId="0" applyFont="1" applyBorder="1" applyAlignment="1" applyProtection="1">
      <alignment vertical="center" textRotation="90" wrapText="1"/>
      <protection/>
    </xf>
    <xf numFmtId="0" fontId="12" fillId="0" borderId="56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32" fillId="0" borderId="0" xfId="42" applyNumberFormat="1" applyFont="1" applyFill="1" applyBorder="1" applyAlignment="1" applyProtection="1">
      <alignment horizontal="left"/>
      <protection hidden="1" locked="0"/>
    </xf>
    <xf numFmtId="49" fontId="37" fillId="39" borderId="53" xfId="0" applyNumberFormat="1" applyFont="1" applyFill="1" applyBorder="1" applyAlignment="1">
      <alignment horizontal="center" vertical="center" wrapText="1"/>
    </xf>
    <xf numFmtId="49" fontId="37" fillId="39" borderId="18" xfId="0" applyNumberFormat="1" applyFont="1" applyFill="1" applyBorder="1" applyAlignment="1">
      <alignment horizontal="center" vertical="center" wrapText="1"/>
    </xf>
    <xf numFmtId="0" fontId="25" fillId="0" borderId="0" xfId="42" applyNumberFormat="1" applyFont="1" applyBorder="1" applyAlignment="1" applyProtection="1">
      <alignment horizontal="center" vertical="center"/>
      <protection/>
    </xf>
    <xf numFmtId="0" fontId="38" fillId="39" borderId="39" xfId="0" applyFont="1" applyFill="1" applyBorder="1" applyAlignment="1" applyProtection="1">
      <alignment horizontal="center" vertical="center"/>
      <protection/>
    </xf>
    <xf numFmtId="0" fontId="38" fillId="39" borderId="36" xfId="0" applyFont="1" applyFill="1" applyBorder="1" applyAlignment="1" applyProtection="1">
      <alignment horizontal="center" vertical="center"/>
      <protection/>
    </xf>
    <xf numFmtId="0" fontId="37" fillId="39" borderId="38" xfId="0" applyFont="1" applyFill="1" applyBorder="1" applyAlignment="1" applyProtection="1">
      <alignment horizontal="center" vertical="center" wrapText="1"/>
      <protection/>
    </xf>
    <xf numFmtId="0" fontId="37" fillId="39" borderId="35" xfId="0" applyFont="1" applyFill="1" applyBorder="1" applyAlignment="1" applyProtection="1">
      <alignment horizontal="center" vertical="center" wrapText="1"/>
      <protection/>
    </xf>
    <xf numFmtId="0" fontId="38" fillId="39" borderId="52" xfId="0" applyFont="1" applyFill="1" applyBorder="1" applyAlignment="1" applyProtection="1">
      <alignment horizontal="center" vertical="center"/>
      <protection/>
    </xf>
    <xf numFmtId="0" fontId="38" fillId="39" borderId="17" xfId="0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48" fillId="40" borderId="48" xfId="42" applyNumberFormat="1" applyFont="1" applyFill="1" applyBorder="1" applyAlignment="1" applyProtection="1">
      <alignment horizontal="center" vertical="center" wrapText="1"/>
      <protection/>
    </xf>
    <xf numFmtId="0" fontId="36" fillId="40" borderId="50" xfId="42" applyNumberFormat="1" applyFont="1" applyFill="1" applyBorder="1" applyAlignment="1" applyProtection="1">
      <alignment horizontal="center" vertical="center" wrapText="1"/>
      <protection/>
    </xf>
    <xf numFmtId="0" fontId="36" fillId="40" borderId="49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25"/>
          <c:y val="0.272"/>
          <c:w val="0.56625"/>
          <c:h val="0.45175"/>
        </c:manualLayout>
      </c:layout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'[2]Окр'!$E$9:$E$17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'[2]Окр'!$G$9:$G$17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25"/>
          <c:y val="0.109"/>
          <c:w val="0.146"/>
          <c:h val="0.716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5"/>
          <c:y val="0.27525"/>
          <c:w val="0.5775"/>
          <c:h val="0.44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multiLvlStrRef>
              <c:f>Окр!$D$9:$E$17</c:f>
              <c:multiLvlStrCache/>
            </c:multiLvlStrRef>
          </c:cat>
          <c:val>
            <c:numRef>
              <c:f>Окр!$F$9:$F$17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Окр!$D$9:$E$17</c:f>
              <c:multiLvlStrCache/>
            </c:multiLvlStrRef>
          </c:cat>
          <c:val>
            <c:numRef>
              <c:f>Окр!$G$9:$G$17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5"/>
          <c:y val="0.105"/>
          <c:w val="0.162"/>
          <c:h val="0.78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581025</xdr:colOff>
      <xdr:row>2</xdr:row>
      <xdr:rowOff>95250</xdr:rowOff>
    </xdr:to>
    <xdr:pic>
      <xdr:nvPicPr>
        <xdr:cNvPr id="1" name="Picture 9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390525</xdr:colOff>
      <xdr:row>1</xdr:row>
      <xdr:rowOff>76200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8</xdr:col>
      <xdr:colOff>9525</xdr:colOff>
      <xdr:row>18</xdr:row>
      <xdr:rowOff>2533650</xdr:rowOff>
    </xdr:to>
    <xdr:graphicFrame>
      <xdr:nvGraphicFramePr>
        <xdr:cNvPr id="2" name="Chart 10"/>
        <xdr:cNvGraphicFramePr/>
      </xdr:nvGraphicFramePr>
      <xdr:xfrm>
        <a:off x="314325" y="5200650"/>
        <a:ext cx="56959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17</xdr:row>
      <xdr:rowOff>133350</xdr:rowOff>
    </xdr:from>
    <xdr:to>
      <xdr:col>8</xdr:col>
      <xdr:colOff>152400</xdr:colOff>
      <xdr:row>18</xdr:row>
      <xdr:rowOff>2638425</xdr:rowOff>
    </xdr:to>
    <xdr:graphicFrame>
      <xdr:nvGraphicFramePr>
        <xdr:cNvPr id="3" name="Chart 11"/>
        <xdr:cNvGraphicFramePr/>
      </xdr:nvGraphicFramePr>
      <xdr:xfrm>
        <a:off x="209550" y="5124450"/>
        <a:ext cx="59436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14-17 июня 2011 г.       г. Краснокамск</v>
          </cell>
        </row>
        <row r="6">
          <cell r="A6" t="str">
            <v>Гл. судья, судья МК</v>
          </cell>
          <cell r="G6" t="str">
            <v>Е.А. Борков</v>
          </cell>
        </row>
        <row r="7">
          <cell r="G7" t="str">
            <v>/г. Москва/</v>
          </cell>
        </row>
        <row r="8">
          <cell r="A8" t="str">
            <v>Гл. секретарь, судья MК</v>
          </cell>
          <cell r="G8" t="str">
            <v>Р.М. Закиров</v>
          </cell>
        </row>
        <row r="9">
          <cell r="G9" t="str">
            <v>/г. Пермь/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G9">
            <v>1</v>
          </cell>
        </row>
        <row r="10">
          <cell r="E10" t="str">
            <v>ДВФО</v>
          </cell>
          <cell r="G10">
            <v>2</v>
          </cell>
        </row>
        <row r="11">
          <cell r="E11" t="str">
            <v>ЦФО</v>
          </cell>
          <cell r="G11">
            <v>3</v>
          </cell>
        </row>
        <row r="12">
          <cell r="E12" t="str">
            <v>СФО</v>
          </cell>
          <cell r="G12">
            <v>4</v>
          </cell>
        </row>
        <row r="13">
          <cell r="E13" t="str">
            <v>МОС</v>
          </cell>
          <cell r="G13">
            <v>5</v>
          </cell>
        </row>
        <row r="14">
          <cell r="E14" t="str">
            <v>С.ПТБ</v>
          </cell>
          <cell r="G14">
            <v>6</v>
          </cell>
        </row>
        <row r="15">
          <cell r="E15" t="str">
            <v>ЮФО</v>
          </cell>
          <cell r="G15">
            <v>7</v>
          </cell>
        </row>
        <row r="16">
          <cell r="E16" t="str">
            <v>СЗФО</v>
          </cell>
          <cell r="G16">
            <v>8</v>
          </cell>
        </row>
        <row r="17">
          <cell r="E17" t="str">
            <v>УФО</v>
          </cell>
          <cell r="G1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10"/>
  </sheetPr>
  <dimension ref="A1:CW85"/>
  <sheetViews>
    <sheetView tabSelected="1" zoomScale="125" zoomScaleNormal="125" zoomScalePageLayoutView="0" workbookViewId="0" topLeftCell="A1">
      <pane xSplit="2" ySplit="5" topLeftCell="C2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7" sqref="A1:BH37"/>
    </sheetView>
  </sheetViews>
  <sheetFormatPr defaultColWidth="9.00390625" defaultRowHeight="12.75"/>
  <cols>
    <col min="1" max="1" width="2.875" style="5" customWidth="1"/>
    <col min="2" max="2" width="14.875" style="4" customWidth="1"/>
    <col min="3" max="10" width="2.75390625" style="6" customWidth="1"/>
    <col min="11" max="11" width="2.75390625" style="6" customWidth="1" collapsed="1"/>
    <col min="12" max="18" width="2.75390625" style="6" customWidth="1"/>
    <col min="19" max="22" width="2.75390625" style="7" customWidth="1"/>
    <col min="23" max="23" width="2.75390625" style="7" hidden="1" customWidth="1" collapsed="1"/>
    <col min="24" max="26" width="2.75390625" style="7" hidden="1" customWidth="1"/>
    <col min="27" max="34" width="2.75390625" style="7" customWidth="1"/>
    <col min="35" max="35" width="2.75390625" style="6" customWidth="1" collapsed="1"/>
    <col min="36" max="42" width="2.75390625" style="6" customWidth="1"/>
    <col min="43" max="46" width="2.00390625" style="7" hidden="1" customWidth="1"/>
    <col min="47" max="47" width="2.00390625" style="7" hidden="1" customWidth="1" collapsed="1"/>
    <col min="48" max="49" width="2.00390625" style="7" hidden="1" customWidth="1"/>
    <col min="50" max="50" width="2.125" style="7" hidden="1" customWidth="1"/>
    <col min="51" max="58" width="2.25390625" style="5" customWidth="1"/>
    <col min="59" max="59" width="4.25390625" style="8" customWidth="1"/>
    <col min="60" max="60" width="3.375" style="1" customWidth="1"/>
    <col min="61" max="16384" width="9.125" style="4" customWidth="1"/>
  </cols>
  <sheetData>
    <row r="1" spans="1:60" s="2" customFormat="1" ht="21.75" customHeight="1" thickBot="1">
      <c r="A1" s="238" t="s">
        <v>45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</row>
    <row r="2" spans="3:101" s="2" customFormat="1" ht="15" customHeight="1" thickBot="1">
      <c r="C2" s="115" t="s">
        <v>39</v>
      </c>
      <c r="U2" s="239" t="str">
        <f>HYPERLINK('[1]реквизиты'!$A$2)</f>
        <v>Чемпионат России по САМБО среди женщин</v>
      </c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1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</row>
    <row r="3" spans="2:62" s="3" customFormat="1" ht="12.75" customHeight="1" thickBot="1">
      <c r="B3" s="116"/>
      <c r="C3" s="242" t="s">
        <v>40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3" t="str">
        <f>HYPERLINK('[1]реквизиты'!$A$3)</f>
        <v>14-17 июня 2011 г.       г. Краснокамск</v>
      </c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117"/>
      <c r="BJ3" s="117"/>
    </row>
    <row r="4" spans="1:60" ht="12.75" customHeight="1" thickBot="1">
      <c r="A4" s="244" t="s">
        <v>3</v>
      </c>
      <c r="B4" s="246" t="s">
        <v>2</v>
      </c>
      <c r="C4" s="232">
        <v>48</v>
      </c>
      <c r="D4" s="233"/>
      <c r="E4" s="233"/>
      <c r="F4" s="234"/>
      <c r="G4" s="232">
        <v>52</v>
      </c>
      <c r="H4" s="233"/>
      <c r="I4" s="233"/>
      <c r="J4" s="234"/>
      <c r="K4" s="232">
        <v>56</v>
      </c>
      <c r="L4" s="233"/>
      <c r="M4" s="233"/>
      <c r="N4" s="234"/>
      <c r="O4" s="232">
        <v>60</v>
      </c>
      <c r="P4" s="233"/>
      <c r="Q4" s="233"/>
      <c r="R4" s="234"/>
      <c r="S4" s="232">
        <v>64</v>
      </c>
      <c r="T4" s="233"/>
      <c r="U4" s="233"/>
      <c r="V4" s="234"/>
      <c r="W4" s="235" t="s">
        <v>51</v>
      </c>
      <c r="X4" s="236"/>
      <c r="Y4" s="236"/>
      <c r="Z4" s="237"/>
      <c r="AA4" s="232">
        <v>68</v>
      </c>
      <c r="AB4" s="233"/>
      <c r="AC4" s="233"/>
      <c r="AD4" s="234"/>
      <c r="AE4" s="232">
        <v>72</v>
      </c>
      <c r="AF4" s="233"/>
      <c r="AG4" s="233"/>
      <c r="AH4" s="234"/>
      <c r="AI4" s="232">
        <v>80</v>
      </c>
      <c r="AJ4" s="233"/>
      <c r="AK4" s="233"/>
      <c r="AL4" s="234"/>
      <c r="AM4" s="232" t="s">
        <v>46</v>
      </c>
      <c r="AN4" s="233"/>
      <c r="AO4" s="233"/>
      <c r="AP4" s="234"/>
      <c r="AQ4" s="217"/>
      <c r="AR4" s="218"/>
      <c r="AS4" s="218"/>
      <c r="AT4" s="219"/>
      <c r="AU4" s="220"/>
      <c r="AV4" s="221"/>
      <c r="AW4" s="221"/>
      <c r="AX4" s="222"/>
      <c r="AY4" s="223" t="s">
        <v>22</v>
      </c>
      <c r="AZ4" s="224"/>
      <c r="BA4" s="224"/>
      <c r="BB4" s="225"/>
      <c r="BC4" s="226" t="s">
        <v>0</v>
      </c>
      <c r="BD4" s="227"/>
      <c r="BE4" s="227"/>
      <c r="BF4" s="228"/>
      <c r="BG4" s="229" t="s">
        <v>1</v>
      </c>
      <c r="BH4" s="229" t="s">
        <v>21</v>
      </c>
    </row>
    <row r="5" spans="1:61" ht="12.75" customHeight="1" thickBot="1">
      <c r="A5" s="245"/>
      <c r="B5" s="247"/>
      <c r="C5" s="76">
        <v>1</v>
      </c>
      <c r="D5" s="77">
        <v>2</v>
      </c>
      <c r="E5" s="77">
        <v>3</v>
      </c>
      <c r="F5" s="78">
        <v>5</v>
      </c>
      <c r="G5" s="76">
        <v>1</v>
      </c>
      <c r="H5" s="77">
        <v>2</v>
      </c>
      <c r="I5" s="77">
        <v>3</v>
      </c>
      <c r="J5" s="78">
        <v>5</v>
      </c>
      <c r="K5" s="76">
        <v>1</v>
      </c>
      <c r="L5" s="77">
        <v>2</v>
      </c>
      <c r="M5" s="77">
        <v>3</v>
      </c>
      <c r="N5" s="78">
        <v>5</v>
      </c>
      <c r="O5" s="76">
        <v>1</v>
      </c>
      <c r="P5" s="77">
        <v>2</v>
      </c>
      <c r="Q5" s="77">
        <v>3</v>
      </c>
      <c r="R5" s="78">
        <v>5</v>
      </c>
      <c r="S5" s="79">
        <v>1</v>
      </c>
      <c r="T5" s="80">
        <v>2</v>
      </c>
      <c r="U5" s="80">
        <v>3</v>
      </c>
      <c r="V5" s="81">
        <v>5</v>
      </c>
      <c r="W5" s="76" t="s">
        <v>51</v>
      </c>
      <c r="X5" s="77"/>
      <c r="Y5" s="77"/>
      <c r="Z5" s="78"/>
      <c r="AA5" s="79">
        <v>1</v>
      </c>
      <c r="AB5" s="80">
        <v>2</v>
      </c>
      <c r="AC5" s="80">
        <v>3</v>
      </c>
      <c r="AD5" s="81">
        <v>5</v>
      </c>
      <c r="AE5" s="76">
        <v>1</v>
      </c>
      <c r="AF5" s="77">
        <v>2</v>
      </c>
      <c r="AG5" s="77">
        <v>3</v>
      </c>
      <c r="AH5" s="78">
        <v>5</v>
      </c>
      <c r="AI5" s="76">
        <v>1</v>
      </c>
      <c r="AJ5" s="77">
        <v>2</v>
      </c>
      <c r="AK5" s="77">
        <v>3</v>
      </c>
      <c r="AL5" s="78">
        <v>5</v>
      </c>
      <c r="AM5" s="145">
        <v>1</v>
      </c>
      <c r="AN5" s="146">
        <v>2</v>
      </c>
      <c r="AO5" s="146">
        <v>3</v>
      </c>
      <c r="AP5" s="147">
        <v>5</v>
      </c>
      <c r="AQ5" s="63">
        <v>1</v>
      </c>
      <c r="AR5" s="64">
        <v>2</v>
      </c>
      <c r="AS5" s="64">
        <v>3</v>
      </c>
      <c r="AT5" s="65">
        <v>5</v>
      </c>
      <c r="AU5" s="63">
        <v>1</v>
      </c>
      <c r="AV5" s="64">
        <v>2</v>
      </c>
      <c r="AW5" s="64">
        <v>3</v>
      </c>
      <c r="AX5" s="65">
        <v>5</v>
      </c>
      <c r="AY5" s="46">
        <v>1</v>
      </c>
      <c r="AZ5" s="47">
        <v>2</v>
      </c>
      <c r="BA5" s="48">
        <v>3</v>
      </c>
      <c r="BB5" s="49">
        <v>5</v>
      </c>
      <c r="BC5" s="50" t="s">
        <v>5</v>
      </c>
      <c r="BD5" s="51" t="s">
        <v>6</v>
      </c>
      <c r="BE5" s="52" t="s">
        <v>7</v>
      </c>
      <c r="BF5" s="74" t="s">
        <v>8</v>
      </c>
      <c r="BG5" s="230"/>
      <c r="BH5" s="231"/>
      <c r="BI5" s="103"/>
    </row>
    <row r="6" spans="1:62" ht="15" customHeight="1">
      <c r="A6" s="206">
        <v>1</v>
      </c>
      <c r="B6" s="207" t="s">
        <v>19</v>
      </c>
      <c r="C6" s="177">
        <v>1</v>
      </c>
      <c r="D6" s="178"/>
      <c r="E6" s="178"/>
      <c r="F6" s="179"/>
      <c r="G6" s="177"/>
      <c r="H6" s="178"/>
      <c r="I6" s="178"/>
      <c r="J6" s="179"/>
      <c r="K6" s="177"/>
      <c r="L6" s="178"/>
      <c r="M6" s="178">
        <v>1</v>
      </c>
      <c r="N6" s="179"/>
      <c r="O6" s="177"/>
      <c r="P6" s="178">
        <v>1</v>
      </c>
      <c r="Q6" s="178">
        <v>2</v>
      </c>
      <c r="R6" s="179"/>
      <c r="S6" s="177"/>
      <c r="T6" s="178"/>
      <c r="U6" s="178"/>
      <c r="V6" s="179">
        <v>1</v>
      </c>
      <c r="W6" s="177"/>
      <c r="X6" s="178"/>
      <c r="Y6" s="178"/>
      <c r="Z6" s="179"/>
      <c r="AA6" s="177">
        <v>1</v>
      </c>
      <c r="AB6" s="178"/>
      <c r="AC6" s="178"/>
      <c r="AD6" s="179"/>
      <c r="AE6" s="177"/>
      <c r="AF6" s="178">
        <v>1</v>
      </c>
      <c r="AG6" s="178"/>
      <c r="AH6" s="179"/>
      <c r="AI6" s="177"/>
      <c r="AJ6" s="178"/>
      <c r="AK6" s="178"/>
      <c r="AL6" s="179">
        <v>1</v>
      </c>
      <c r="AM6" s="177"/>
      <c r="AN6" s="175">
        <v>1</v>
      </c>
      <c r="AO6" s="175">
        <v>1</v>
      </c>
      <c r="AP6" s="176"/>
      <c r="AQ6" s="60"/>
      <c r="AR6" s="61"/>
      <c r="AS6" s="61"/>
      <c r="AT6" s="62"/>
      <c r="AU6" s="60"/>
      <c r="AV6" s="61"/>
      <c r="AW6" s="61"/>
      <c r="AX6" s="62"/>
      <c r="AY6" s="43">
        <f aca="true" t="shared" si="0" ref="AY6:AY27">SUM(C6,G6,K6,O6,S6,W6,AA6,AE6,AI6,AM6,AQ6,AU6)</f>
        <v>2</v>
      </c>
      <c r="AZ6" s="44">
        <f aca="true" t="shared" si="1" ref="AZ6:AZ27">SUM(D6,H6,L6,P6,T6,X6,AB6,AF6,AJ6,AN6,AR6,AV6)</f>
        <v>3</v>
      </c>
      <c r="BA6" s="44">
        <f aca="true" t="shared" si="2" ref="BA6:BA27">SUM(E6,I6,M6,Q6,U6,Y6,AC6,AG6,AK6,AO6,AS6,AW6)</f>
        <v>4</v>
      </c>
      <c r="BB6" s="45">
        <f aca="true" t="shared" si="3" ref="BB6:BB27">SUM(F6,J6,Z6,AH6,N6,R6,V6,AD6,AL6,AP6,AT6,AX6)</f>
        <v>2</v>
      </c>
      <c r="BC6" s="35">
        <f aca="true" t="shared" si="4" ref="BC6:BC27">SUM(AY6*7)</f>
        <v>14</v>
      </c>
      <c r="BD6" s="36">
        <f aca="true" t="shared" si="5" ref="BD6:BD27">PRODUCT(AZ6*5)</f>
        <v>15</v>
      </c>
      <c r="BE6" s="36">
        <f aca="true" t="shared" si="6" ref="BE6:BE27">PRODUCT(BA6*3)</f>
        <v>12</v>
      </c>
      <c r="BF6" s="37">
        <f aca="true" t="shared" si="7" ref="BF6:BF27">PRODUCT(BB6*1)</f>
        <v>2</v>
      </c>
      <c r="BG6" s="170">
        <f aca="true" t="shared" si="8" ref="BG6:BG27">SUM(BC6:BF6)</f>
        <v>43</v>
      </c>
      <c r="BH6" s="204" t="s">
        <v>54</v>
      </c>
      <c r="BI6" s="103"/>
      <c r="BJ6" s="200"/>
    </row>
    <row r="7" spans="1:61" ht="15" customHeight="1">
      <c r="A7" s="208">
        <v>2</v>
      </c>
      <c r="B7" s="207" t="s">
        <v>34</v>
      </c>
      <c r="C7" s="177"/>
      <c r="D7" s="178">
        <v>1</v>
      </c>
      <c r="E7" s="178"/>
      <c r="F7" s="179"/>
      <c r="G7" s="177"/>
      <c r="H7" s="178"/>
      <c r="I7" s="178"/>
      <c r="J7" s="179"/>
      <c r="K7" s="177">
        <v>1</v>
      </c>
      <c r="L7" s="178"/>
      <c r="M7" s="178"/>
      <c r="N7" s="179"/>
      <c r="O7" s="177"/>
      <c r="P7" s="178"/>
      <c r="Q7" s="178"/>
      <c r="R7" s="179">
        <v>1</v>
      </c>
      <c r="S7" s="177"/>
      <c r="T7" s="178"/>
      <c r="U7" s="178"/>
      <c r="V7" s="179"/>
      <c r="W7" s="177"/>
      <c r="X7" s="178"/>
      <c r="Y7" s="178"/>
      <c r="Z7" s="179"/>
      <c r="AA7" s="177"/>
      <c r="AB7" s="178"/>
      <c r="AC7" s="178"/>
      <c r="AD7" s="179"/>
      <c r="AE7" s="177"/>
      <c r="AF7" s="178"/>
      <c r="AG7" s="178"/>
      <c r="AH7" s="179"/>
      <c r="AI7" s="177"/>
      <c r="AJ7" s="178"/>
      <c r="AK7" s="178"/>
      <c r="AL7" s="179"/>
      <c r="AM7" s="177"/>
      <c r="AN7" s="178"/>
      <c r="AO7" s="178"/>
      <c r="AP7" s="179"/>
      <c r="AQ7" s="60"/>
      <c r="AR7" s="61"/>
      <c r="AS7" s="61"/>
      <c r="AT7" s="62"/>
      <c r="AU7" s="60"/>
      <c r="AV7" s="61"/>
      <c r="AW7" s="61"/>
      <c r="AX7" s="62"/>
      <c r="AY7" s="23">
        <f t="shared" si="0"/>
        <v>1</v>
      </c>
      <c r="AZ7" s="24">
        <f t="shared" si="1"/>
        <v>1</v>
      </c>
      <c r="BA7" s="24">
        <f t="shared" si="2"/>
        <v>0</v>
      </c>
      <c r="BB7" s="25">
        <f t="shared" si="3"/>
        <v>1</v>
      </c>
      <c r="BC7" s="35">
        <f t="shared" si="4"/>
        <v>7</v>
      </c>
      <c r="BD7" s="36">
        <f t="shared" si="5"/>
        <v>5</v>
      </c>
      <c r="BE7" s="36">
        <f t="shared" si="6"/>
        <v>0</v>
      </c>
      <c r="BF7" s="37">
        <f t="shared" si="7"/>
        <v>1</v>
      </c>
      <c r="BG7" s="171">
        <f t="shared" si="8"/>
        <v>13</v>
      </c>
      <c r="BH7" s="102" t="s">
        <v>55</v>
      </c>
      <c r="BI7" s="103"/>
    </row>
    <row r="8" spans="1:63" ht="15" customHeight="1">
      <c r="A8" s="209">
        <v>3</v>
      </c>
      <c r="B8" s="207" t="s">
        <v>49</v>
      </c>
      <c r="C8" s="177"/>
      <c r="D8" s="178"/>
      <c r="E8" s="178"/>
      <c r="F8" s="179"/>
      <c r="G8" s="177"/>
      <c r="H8" s="178"/>
      <c r="I8" s="178"/>
      <c r="J8" s="179"/>
      <c r="K8" s="177"/>
      <c r="L8" s="178"/>
      <c r="M8" s="178"/>
      <c r="N8" s="179">
        <v>1</v>
      </c>
      <c r="O8" s="177"/>
      <c r="P8" s="178"/>
      <c r="Q8" s="178"/>
      <c r="R8" s="179"/>
      <c r="S8" s="177"/>
      <c r="T8" s="178"/>
      <c r="U8" s="178"/>
      <c r="V8" s="179"/>
      <c r="W8" s="177"/>
      <c r="X8" s="178"/>
      <c r="Y8" s="178"/>
      <c r="Z8" s="179"/>
      <c r="AA8" s="177"/>
      <c r="AB8" s="178"/>
      <c r="AC8" s="178"/>
      <c r="AD8" s="179"/>
      <c r="AE8" s="177">
        <v>1</v>
      </c>
      <c r="AF8" s="178"/>
      <c r="AG8" s="178"/>
      <c r="AH8" s="179"/>
      <c r="AI8" s="177"/>
      <c r="AJ8" s="178"/>
      <c r="AK8" s="178">
        <v>1</v>
      </c>
      <c r="AL8" s="179"/>
      <c r="AM8" s="177"/>
      <c r="AN8" s="178"/>
      <c r="AO8" s="178"/>
      <c r="AP8" s="179"/>
      <c r="AQ8" s="60"/>
      <c r="AR8" s="61"/>
      <c r="AS8" s="61"/>
      <c r="AT8" s="62"/>
      <c r="AU8" s="60"/>
      <c r="AV8" s="61"/>
      <c r="AW8" s="61"/>
      <c r="AX8" s="62"/>
      <c r="AY8" s="23">
        <f t="shared" si="0"/>
        <v>1</v>
      </c>
      <c r="AZ8" s="24">
        <f t="shared" si="1"/>
        <v>0</v>
      </c>
      <c r="BA8" s="24">
        <f t="shared" si="2"/>
        <v>1</v>
      </c>
      <c r="BB8" s="25">
        <f t="shared" si="3"/>
        <v>1</v>
      </c>
      <c r="BC8" s="35">
        <f t="shared" si="4"/>
        <v>7</v>
      </c>
      <c r="BD8" s="36">
        <f t="shared" si="5"/>
        <v>0</v>
      </c>
      <c r="BE8" s="36">
        <f t="shared" si="6"/>
        <v>3</v>
      </c>
      <c r="BF8" s="37">
        <f t="shared" si="7"/>
        <v>1</v>
      </c>
      <c r="BG8" s="171">
        <f t="shared" si="8"/>
        <v>11</v>
      </c>
      <c r="BH8" s="102" t="s">
        <v>56</v>
      </c>
      <c r="BI8" s="103"/>
      <c r="BJ8" s="201">
        <f>SUM(BG8:BG9)</f>
        <v>20</v>
      </c>
      <c r="BK8" s="4" t="s">
        <v>43</v>
      </c>
    </row>
    <row r="9" spans="1:61" ht="15" customHeight="1">
      <c r="A9" s="209">
        <v>4</v>
      </c>
      <c r="B9" s="207" t="s">
        <v>12</v>
      </c>
      <c r="C9" s="177"/>
      <c r="D9" s="178"/>
      <c r="E9" s="178"/>
      <c r="F9" s="179"/>
      <c r="G9" s="177"/>
      <c r="H9" s="178"/>
      <c r="I9" s="178"/>
      <c r="J9" s="179"/>
      <c r="K9" s="177"/>
      <c r="L9" s="178"/>
      <c r="M9" s="178">
        <v>1</v>
      </c>
      <c r="N9" s="179"/>
      <c r="O9" s="177"/>
      <c r="P9" s="178"/>
      <c r="Q9" s="178"/>
      <c r="R9" s="179"/>
      <c r="S9" s="177"/>
      <c r="T9" s="178"/>
      <c r="U9" s="178"/>
      <c r="V9" s="179"/>
      <c r="W9" s="177"/>
      <c r="X9" s="178"/>
      <c r="Y9" s="178"/>
      <c r="Z9" s="179"/>
      <c r="AA9" s="177"/>
      <c r="AB9" s="178"/>
      <c r="AC9" s="178">
        <v>1</v>
      </c>
      <c r="AD9" s="179"/>
      <c r="AE9" s="177"/>
      <c r="AF9" s="178"/>
      <c r="AG9" s="178"/>
      <c r="AH9" s="179"/>
      <c r="AI9" s="177"/>
      <c r="AJ9" s="178"/>
      <c r="AK9" s="178"/>
      <c r="AL9" s="179"/>
      <c r="AM9" s="177"/>
      <c r="AN9" s="178"/>
      <c r="AO9" s="178">
        <v>1</v>
      </c>
      <c r="AP9" s="179"/>
      <c r="AQ9" s="60"/>
      <c r="AR9" s="61"/>
      <c r="AS9" s="61"/>
      <c r="AT9" s="62"/>
      <c r="AU9" s="60"/>
      <c r="AV9" s="61"/>
      <c r="AW9" s="61"/>
      <c r="AX9" s="62"/>
      <c r="AY9" s="23">
        <f t="shared" si="0"/>
        <v>0</v>
      </c>
      <c r="AZ9" s="24">
        <f t="shared" si="1"/>
        <v>0</v>
      </c>
      <c r="BA9" s="24">
        <f t="shared" si="2"/>
        <v>3</v>
      </c>
      <c r="BB9" s="25">
        <f t="shared" si="3"/>
        <v>0</v>
      </c>
      <c r="BC9" s="35">
        <f t="shared" si="4"/>
        <v>0</v>
      </c>
      <c r="BD9" s="36">
        <f t="shared" si="5"/>
        <v>0</v>
      </c>
      <c r="BE9" s="36">
        <f t="shared" si="6"/>
        <v>9</v>
      </c>
      <c r="BF9" s="37">
        <f t="shared" si="7"/>
        <v>0</v>
      </c>
      <c r="BG9" s="171">
        <f t="shared" si="8"/>
        <v>9</v>
      </c>
      <c r="BH9" s="102" t="s">
        <v>59</v>
      </c>
      <c r="BI9" s="103"/>
    </row>
    <row r="10" spans="1:62" ht="15" customHeight="1">
      <c r="A10" s="208">
        <v>5</v>
      </c>
      <c r="B10" s="210" t="s">
        <v>17</v>
      </c>
      <c r="C10" s="177"/>
      <c r="D10" s="178"/>
      <c r="E10" s="178"/>
      <c r="F10" s="179"/>
      <c r="G10" s="177"/>
      <c r="H10" s="178"/>
      <c r="I10" s="178"/>
      <c r="J10" s="179"/>
      <c r="K10" s="177"/>
      <c r="L10" s="178"/>
      <c r="M10" s="178"/>
      <c r="N10" s="179"/>
      <c r="O10" s="177"/>
      <c r="P10" s="178"/>
      <c r="Q10" s="178"/>
      <c r="R10" s="179"/>
      <c r="S10" s="177"/>
      <c r="T10" s="178"/>
      <c r="U10" s="178"/>
      <c r="V10" s="179"/>
      <c r="W10" s="177"/>
      <c r="X10" s="178"/>
      <c r="Y10" s="178"/>
      <c r="Z10" s="179"/>
      <c r="AA10" s="177"/>
      <c r="AB10" s="178"/>
      <c r="AC10" s="178"/>
      <c r="AD10" s="179">
        <v>1</v>
      </c>
      <c r="AE10" s="177"/>
      <c r="AF10" s="178"/>
      <c r="AG10" s="178"/>
      <c r="AH10" s="179"/>
      <c r="AI10" s="177">
        <v>1</v>
      </c>
      <c r="AJ10" s="178"/>
      <c r="AK10" s="178"/>
      <c r="AL10" s="179"/>
      <c r="AM10" s="177"/>
      <c r="AN10" s="178"/>
      <c r="AO10" s="178"/>
      <c r="AP10" s="179"/>
      <c r="AQ10" s="60"/>
      <c r="AR10" s="61"/>
      <c r="AS10" s="61"/>
      <c r="AT10" s="62"/>
      <c r="AU10" s="60"/>
      <c r="AV10" s="61"/>
      <c r="AW10" s="61"/>
      <c r="AX10" s="62"/>
      <c r="AY10" s="23">
        <f t="shared" si="0"/>
        <v>1</v>
      </c>
      <c r="AZ10" s="24">
        <f t="shared" si="1"/>
        <v>0</v>
      </c>
      <c r="BA10" s="24">
        <f t="shared" si="2"/>
        <v>0</v>
      </c>
      <c r="BB10" s="25">
        <f t="shared" si="3"/>
        <v>1</v>
      </c>
      <c r="BC10" s="35">
        <f t="shared" si="4"/>
        <v>7</v>
      </c>
      <c r="BD10" s="36">
        <f t="shared" si="5"/>
        <v>0</v>
      </c>
      <c r="BE10" s="36">
        <f t="shared" si="6"/>
        <v>0</v>
      </c>
      <c r="BF10" s="37">
        <f t="shared" si="7"/>
        <v>1</v>
      </c>
      <c r="BG10" s="171">
        <f t="shared" si="8"/>
        <v>8</v>
      </c>
      <c r="BH10" s="102" t="s">
        <v>60</v>
      </c>
      <c r="BI10" s="103"/>
      <c r="BJ10" s="200"/>
    </row>
    <row r="11" spans="1:62" ht="15" customHeight="1">
      <c r="A11" s="208">
        <v>6</v>
      </c>
      <c r="B11" s="211" t="s">
        <v>14</v>
      </c>
      <c r="C11" s="180"/>
      <c r="D11" s="181"/>
      <c r="E11" s="181"/>
      <c r="F11" s="182"/>
      <c r="G11" s="180"/>
      <c r="H11" s="181"/>
      <c r="I11" s="181"/>
      <c r="J11" s="182"/>
      <c r="K11" s="180"/>
      <c r="L11" s="181"/>
      <c r="M11" s="181"/>
      <c r="N11" s="182"/>
      <c r="O11" s="180"/>
      <c r="P11" s="181"/>
      <c r="Q11" s="181"/>
      <c r="R11" s="182"/>
      <c r="S11" s="180">
        <v>1</v>
      </c>
      <c r="T11" s="181"/>
      <c r="U11" s="181"/>
      <c r="V11" s="182"/>
      <c r="W11" s="180" t="s">
        <v>51</v>
      </c>
      <c r="X11" s="181"/>
      <c r="Y11" s="181"/>
      <c r="Z11" s="182"/>
      <c r="AA11" s="180"/>
      <c r="AB11" s="181"/>
      <c r="AC11" s="181"/>
      <c r="AD11" s="182"/>
      <c r="AE11" s="180"/>
      <c r="AF11" s="181"/>
      <c r="AG11" s="181"/>
      <c r="AH11" s="182"/>
      <c r="AI11" s="180"/>
      <c r="AJ11" s="181"/>
      <c r="AK11" s="181"/>
      <c r="AL11" s="182"/>
      <c r="AM11" s="180"/>
      <c r="AN11" s="202"/>
      <c r="AO11" s="202"/>
      <c r="AP11" s="203"/>
      <c r="AQ11" s="66"/>
      <c r="AR11" s="67"/>
      <c r="AS11" s="67"/>
      <c r="AT11" s="68"/>
      <c r="AU11" s="66"/>
      <c r="AV11" s="67"/>
      <c r="AW11" s="67"/>
      <c r="AX11" s="68"/>
      <c r="AY11" s="189">
        <f t="shared" si="0"/>
        <v>1</v>
      </c>
      <c r="AZ11" s="190">
        <f t="shared" si="1"/>
        <v>0</v>
      </c>
      <c r="BA11" s="190">
        <f t="shared" si="2"/>
        <v>0</v>
      </c>
      <c r="BB11" s="191">
        <f t="shared" si="3"/>
        <v>0</v>
      </c>
      <c r="BC11" s="124">
        <f t="shared" si="4"/>
        <v>7</v>
      </c>
      <c r="BD11" s="125">
        <f t="shared" si="5"/>
        <v>0</v>
      </c>
      <c r="BE11" s="125">
        <f t="shared" si="6"/>
        <v>0</v>
      </c>
      <c r="BF11" s="126">
        <f t="shared" si="7"/>
        <v>0</v>
      </c>
      <c r="BG11" s="192">
        <f t="shared" si="8"/>
        <v>7</v>
      </c>
      <c r="BH11" s="102" t="s">
        <v>61</v>
      </c>
      <c r="BI11" s="103"/>
      <c r="BJ11" s="200"/>
    </row>
    <row r="12" spans="1:61" ht="15" customHeight="1">
      <c r="A12" s="208">
        <v>7</v>
      </c>
      <c r="B12" s="212" t="s">
        <v>13</v>
      </c>
      <c r="C12" s="183"/>
      <c r="D12" s="184"/>
      <c r="E12" s="184"/>
      <c r="F12" s="185"/>
      <c r="G12" s="183"/>
      <c r="H12" s="184"/>
      <c r="I12" s="184"/>
      <c r="J12" s="185"/>
      <c r="K12" s="183"/>
      <c r="L12" s="184"/>
      <c r="M12" s="184"/>
      <c r="N12" s="185"/>
      <c r="O12" s="183"/>
      <c r="P12" s="184"/>
      <c r="Q12" s="184"/>
      <c r="R12" s="185"/>
      <c r="S12" s="183"/>
      <c r="T12" s="184"/>
      <c r="U12" s="184"/>
      <c r="V12" s="185"/>
      <c r="W12" s="183"/>
      <c r="X12" s="184"/>
      <c r="Y12" s="184"/>
      <c r="Z12" s="185"/>
      <c r="AA12" s="183"/>
      <c r="AB12" s="184"/>
      <c r="AC12" s="184"/>
      <c r="AD12" s="185"/>
      <c r="AE12" s="183"/>
      <c r="AF12" s="184"/>
      <c r="AG12" s="184"/>
      <c r="AH12" s="185"/>
      <c r="AI12" s="183"/>
      <c r="AJ12" s="184"/>
      <c r="AK12" s="184"/>
      <c r="AL12" s="185"/>
      <c r="AM12" s="183">
        <v>1</v>
      </c>
      <c r="AN12" s="184"/>
      <c r="AO12" s="184"/>
      <c r="AP12" s="185"/>
      <c r="AQ12" s="118"/>
      <c r="AR12" s="119"/>
      <c r="AS12" s="119"/>
      <c r="AT12" s="120"/>
      <c r="AU12" s="118"/>
      <c r="AV12" s="119"/>
      <c r="AW12" s="119"/>
      <c r="AX12" s="120"/>
      <c r="AY12" s="23">
        <f t="shared" si="0"/>
        <v>1</v>
      </c>
      <c r="AZ12" s="24">
        <f t="shared" si="1"/>
        <v>0</v>
      </c>
      <c r="BA12" s="24">
        <f t="shared" si="2"/>
        <v>0</v>
      </c>
      <c r="BB12" s="25">
        <f t="shared" si="3"/>
        <v>0</v>
      </c>
      <c r="BC12" s="121">
        <f t="shared" si="4"/>
        <v>7</v>
      </c>
      <c r="BD12" s="122">
        <f t="shared" si="5"/>
        <v>0</v>
      </c>
      <c r="BE12" s="122">
        <f t="shared" si="6"/>
        <v>0</v>
      </c>
      <c r="BF12" s="123">
        <f t="shared" si="7"/>
        <v>0</v>
      </c>
      <c r="BG12" s="171">
        <f t="shared" si="8"/>
        <v>7</v>
      </c>
      <c r="BH12" s="102" t="s">
        <v>61</v>
      </c>
      <c r="BI12" s="103"/>
    </row>
    <row r="13" spans="1:62" ht="15" customHeight="1">
      <c r="A13" s="208">
        <v>8</v>
      </c>
      <c r="B13" s="211" t="s">
        <v>35</v>
      </c>
      <c r="C13" s="183"/>
      <c r="D13" s="184"/>
      <c r="E13" s="184"/>
      <c r="F13" s="185"/>
      <c r="G13" s="183">
        <v>1</v>
      </c>
      <c r="H13" s="184"/>
      <c r="I13" s="184"/>
      <c r="J13" s="185"/>
      <c r="K13" s="183"/>
      <c r="L13" s="184"/>
      <c r="M13" s="184"/>
      <c r="N13" s="185"/>
      <c r="O13" s="183"/>
      <c r="P13" s="184"/>
      <c r="Q13" s="184"/>
      <c r="R13" s="185"/>
      <c r="S13" s="183"/>
      <c r="T13" s="184"/>
      <c r="U13" s="184"/>
      <c r="V13" s="185"/>
      <c r="W13" s="183"/>
      <c r="X13" s="184"/>
      <c r="Y13" s="184"/>
      <c r="Z13" s="185"/>
      <c r="AA13" s="183"/>
      <c r="AB13" s="184"/>
      <c r="AC13" s="184"/>
      <c r="AD13" s="185"/>
      <c r="AE13" s="183"/>
      <c r="AF13" s="184"/>
      <c r="AG13" s="184"/>
      <c r="AH13" s="185"/>
      <c r="AI13" s="183"/>
      <c r="AJ13" s="184"/>
      <c r="AK13" s="184"/>
      <c r="AL13" s="185"/>
      <c r="AM13" s="183"/>
      <c r="AN13" s="184"/>
      <c r="AO13" s="184"/>
      <c r="AP13" s="185"/>
      <c r="AQ13" s="118"/>
      <c r="AR13" s="119"/>
      <c r="AS13" s="119"/>
      <c r="AT13" s="120"/>
      <c r="AU13" s="118"/>
      <c r="AV13" s="119"/>
      <c r="AW13" s="119"/>
      <c r="AX13" s="120"/>
      <c r="AY13" s="23">
        <f t="shared" si="0"/>
        <v>1</v>
      </c>
      <c r="AZ13" s="24">
        <f t="shared" si="1"/>
        <v>0</v>
      </c>
      <c r="BA13" s="24">
        <f t="shared" si="2"/>
        <v>0</v>
      </c>
      <c r="BB13" s="25">
        <f t="shared" si="3"/>
        <v>0</v>
      </c>
      <c r="BC13" s="121">
        <f t="shared" si="4"/>
        <v>7</v>
      </c>
      <c r="BD13" s="122">
        <f t="shared" si="5"/>
        <v>0</v>
      </c>
      <c r="BE13" s="122">
        <f t="shared" si="6"/>
        <v>0</v>
      </c>
      <c r="BF13" s="123">
        <f t="shared" si="7"/>
        <v>0</v>
      </c>
      <c r="BG13" s="193">
        <f t="shared" si="8"/>
        <v>7</v>
      </c>
      <c r="BH13" s="102" t="s">
        <v>61</v>
      </c>
      <c r="BI13" s="103"/>
      <c r="BJ13" s="200"/>
    </row>
    <row r="14" spans="1:63" ht="15" customHeight="1">
      <c r="A14" s="209">
        <v>9</v>
      </c>
      <c r="B14" s="211" t="s">
        <v>50</v>
      </c>
      <c r="C14" s="183"/>
      <c r="D14" s="184"/>
      <c r="E14" s="184"/>
      <c r="F14" s="185"/>
      <c r="G14" s="183"/>
      <c r="H14" s="184"/>
      <c r="I14" s="184"/>
      <c r="J14" s="185"/>
      <c r="K14" s="183"/>
      <c r="L14" s="184"/>
      <c r="M14" s="184"/>
      <c r="N14" s="185"/>
      <c r="O14" s="183">
        <v>1</v>
      </c>
      <c r="P14" s="184"/>
      <c r="Q14" s="184"/>
      <c r="R14" s="185"/>
      <c r="S14" s="183"/>
      <c r="T14" s="184"/>
      <c r="U14" s="184"/>
      <c r="V14" s="185"/>
      <c r="W14" s="183"/>
      <c r="X14" s="184"/>
      <c r="Y14" s="184"/>
      <c r="Z14" s="185"/>
      <c r="AA14" s="183"/>
      <c r="AB14" s="184"/>
      <c r="AC14" s="184"/>
      <c r="AD14" s="185"/>
      <c r="AE14" s="183"/>
      <c r="AF14" s="184"/>
      <c r="AG14" s="184"/>
      <c r="AH14" s="185"/>
      <c r="AI14" s="183"/>
      <c r="AJ14" s="184"/>
      <c r="AK14" s="184"/>
      <c r="AL14" s="185"/>
      <c r="AM14" s="183"/>
      <c r="AN14" s="184"/>
      <c r="AO14" s="178"/>
      <c r="AP14" s="179"/>
      <c r="AQ14" s="60"/>
      <c r="AR14" s="61"/>
      <c r="AS14" s="61"/>
      <c r="AT14" s="62"/>
      <c r="AU14" s="60"/>
      <c r="AV14" s="61"/>
      <c r="AW14" s="61"/>
      <c r="AX14" s="62"/>
      <c r="AY14" s="43">
        <f t="shared" si="0"/>
        <v>1</v>
      </c>
      <c r="AZ14" s="44">
        <f t="shared" si="1"/>
        <v>0</v>
      </c>
      <c r="BA14" s="44">
        <f t="shared" si="2"/>
        <v>0</v>
      </c>
      <c r="BB14" s="45">
        <f t="shared" si="3"/>
        <v>0</v>
      </c>
      <c r="BC14" s="35">
        <f t="shared" si="4"/>
        <v>7</v>
      </c>
      <c r="BD14" s="36">
        <f t="shared" si="5"/>
        <v>0</v>
      </c>
      <c r="BE14" s="36">
        <f t="shared" si="6"/>
        <v>0</v>
      </c>
      <c r="BF14" s="37">
        <f t="shared" si="7"/>
        <v>0</v>
      </c>
      <c r="BG14" s="170">
        <f t="shared" si="8"/>
        <v>7</v>
      </c>
      <c r="BH14" s="102" t="s">
        <v>61</v>
      </c>
      <c r="BI14" s="103"/>
      <c r="BJ14" s="201">
        <f>SUM(BG14:BG17)</f>
        <v>24</v>
      </c>
      <c r="BK14" s="4" t="s">
        <v>26</v>
      </c>
    </row>
    <row r="15" spans="1:61" ht="15" customHeight="1">
      <c r="A15" s="208">
        <v>10</v>
      </c>
      <c r="B15" s="211" t="s">
        <v>10</v>
      </c>
      <c r="C15" s="177"/>
      <c r="D15" s="178"/>
      <c r="E15" s="178"/>
      <c r="F15" s="179"/>
      <c r="G15" s="177"/>
      <c r="H15" s="178"/>
      <c r="I15" s="178"/>
      <c r="J15" s="179"/>
      <c r="K15" s="177"/>
      <c r="L15" s="178"/>
      <c r="M15" s="178"/>
      <c r="N15" s="179"/>
      <c r="O15" s="177"/>
      <c r="P15" s="178"/>
      <c r="Q15" s="178"/>
      <c r="R15" s="179"/>
      <c r="S15" s="177"/>
      <c r="T15" s="178"/>
      <c r="U15" s="178">
        <v>1</v>
      </c>
      <c r="V15" s="179"/>
      <c r="W15" s="177"/>
      <c r="X15" s="178"/>
      <c r="Y15" s="178"/>
      <c r="Z15" s="179"/>
      <c r="AA15" s="177"/>
      <c r="AB15" s="178"/>
      <c r="AC15" s="178">
        <v>1</v>
      </c>
      <c r="AD15" s="179"/>
      <c r="AE15" s="177"/>
      <c r="AF15" s="178"/>
      <c r="AG15" s="178"/>
      <c r="AH15" s="179"/>
      <c r="AI15" s="177"/>
      <c r="AJ15" s="178"/>
      <c r="AK15" s="178"/>
      <c r="AL15" s="179"/>
      <c r="AM15" s="177"/>
      <c r="AN15" s="175"/>
      <c r="AO15" s="175"/>
      <c r="AP15" s="176"/>
      <c r="AQ15" s="60"/>
      <c r="AR15" s="61"/>
      <c r="AS15" s="61"/>
      <c r="AT15" s="62"/>
      <c r="AU15" s="60"/>
      <c r="AV15" s="61"/>
      <c r="AW15" s="61"/>
      <c r="AX15" s="62"/>
      <c r="AY15" s="23">
        <f t="shared" si="0"/>
        <v>0</v>
      </c>
      <c r="AZ15" s="24">
        <f t="shared" si="1"/>
        <v>0</v>
      </c>
      <c r="BA15" s="24">
        <f t="shared" si="2"/>
        <v>2</v>
      </c>
      <c r="BB15" s="25">
        <f t="shared" si="3"/>
        <v>0</v>
      </c>
      <c r="BC15" s="35">
        <f t="shared" si="4"/>
        <v>0</v>
      </c>
      <c r="BD15" s="36">
        <f t="shared" si="5"/>
        <v>0</v>
      </c>
      <c r="BE15" s="36">
        <f t="shared" si="6"/>
        <v>6</v>
      </c>
      <c r="BF15" s="37">
        <f t="shared" si="7"/>
        <v>0</v>
      </c>
      <c r="BG15" s="171">
        <f t="shared" si="8"/>
        <v>6</v>
      </c>
      <c r="BH15" s="102" t="s">
        <v>62</v>
      </c>
      <c r="BI15" s="103"/>
    </row>
    <row r="16" spans="1:63" ht="15" customHeight="1">
      <c r="A16" s="209">
        <v>11</v>
      </c>
      <c r="B16" s="211" t="s">
        <v>32</v>
      </c>
      <c r="C16" s="177"/>
      <c r="D16" s="178"/>
      <c r="E16" s="178"/>
      <c r="F16" s="179"/>
      <c r="G16" s="177"/>
      <c r="H16" s="178"/>
      <c r="I16" s="178"/>
      <c r="J16" s="179"/>
      <c r="K16" s="177"/>
      <c r="L16" s="178"/>
      <c r="M16" s="178"/>
      <c r="N16" s="179"/>
      <c r="O16" s="177"/>
      <c r="P16" s="178"/>
      <c r="Q16" s="178"/>
      <c r="R16" s="179"/>
      <c r="S16" s="177"/>
      <c r="T16" s="178"/>
      <c r="U16" s="178"/>
      <c r="V16" s="179"/>
      <c r="W16" s="177"/>
      <c r="X16" s="178"/>
      <c r="Y16" s="178"/>
      <c r="Z16" s="179"/>
      <c r="AA16" s="177"/>
      <c r="AB16" s="178"/>
      <c r="AC16" s="178"/>
      <c r="AD16" s="179"/>
      <c r="AE16" s="177"/>
      <c r="AF16" s="178"/>
      <c r="AG16" s="178"/>
      <c r="AH16" s="179">
        <v>1</v>
      </c>
      <c r="AI16" s="177"/>
      <c r="AJ16" s="178">
        <v>1</v>
      </c>
      <c r="AK16" s="178"/>
      <c r="AL16" s="179"/>
      <c r="AM16" s="177"/>
      <c r="AN16" s="178"/>
      <c r="AO16" s="178"/>
      <c r="AP16" s="179"/>
      <c r="AQ16" s="60"/>
      <c r="AR16" s="61"/>
      <c r="AS16" s="61"/>
      <c r="AT16" s="62"/>
      <c r="AU16" s="60"/>
      <c r="AV16" s="61"/>
      <c r="AW16" s="61"/>
      <c r="AX16" s="62"/>
      <c r="AY16" s="23">
        <f t="shared" si="0"/>
        <v>0</v>
      </c>
      <c r="AZ16" s="24">
        <f t="shared" si="1"/>
        <v>1</v>
      </c>
      <c r="BA16" s="24">
        <f t="shared" si="2"/>
        <v>0</v>
      </c>
      <c r="BB16" s="25">
        <f t="shared" si="3"/>
        <v>1</v>
      </c>
      <c r="BC16" s="35">
        <f t="shared" si="4"/>
        <v>0</v>
      </c>
      <c r="BD16" s="36">
        <f t="shared" si="5"/>
        <v>5</v>
      </c>
      <c r="BE16" s="36">
        <f t="shared" si="6"/>
        <v>0</v>
      </c>
      <c r="BF16" s="37">
        <f t="shared" si="7"/>
        <v>1</v>
      </c>
      <c r="BG16" s="171">
        <f t="shared" si="8"/>
        <v>6</v>
      </c>
      <c r="BH16" s="102" t="s">
        <v>62</v>
      </c>
      <c r="BI16" s="103"/>
      <c r="BJ16" s="201">
        <f>BG16</f>
        <v>6</v>
      </c>
      <c r="BK16" s="4" t="s">
        <v>24</v>
      </c>
    </row>
    <row r="17" spans="1:61" ht="15" customHeight="1">
      <c r="A17" s="209">
        <v>12</v>
      </c>
      <c r="B17" s="211" t="s">
        <v>31</v>
      </c>
      <c r="C17" s="177"/>
      <c r="D17" s="178"/>
      <c r="E17" s="178"/>
      <c r="F17" s="179"/>
      <c r="G17" s="177"/>
      <c r="H17" s="178"/>
      <c r="I17" s="178"/>
      <c r="J17" s="179"/>
      <c r="K17" s="177"/>
      <c r="L17" s="178"/>
      <c r="M17" s="178"/>
      <c r="N17" s="179"/>
      <c r="O17" s="177"/>
      <c r="P17" s="178"/>
      <c r="Q17" s="178"/>
      <c r="R17" s="179"/>
      <c r="S17" s="177"/>
      <c r="T17" s="178">
        <v>1</v>
      </c>
      <c r="U17" s="178"/>
      <c r="V17" s="179"/>
      <c r="W17" s="177"/>
      <c r="X17" s="178" t="s">
        <v>51</v>
      </c>
      <c r="Y17" s="178"/>
      <c r="Z17" s="179"/>
      <c r="AA17" s="177"/>
      <c r="AB17" s="178"/>
      <c r="AC17" s="178"/>
      <c r="AD17" s="179"/>
      <c r="AE17" s="177"/>
      <c r="AF17" s="178"/>
      <c r="AG17" s="178"/>
      <c r="AH17" s="179"/>
      <c r="AI17" s="177"/>
      <c r="AJ17" s="178"/>
      <c r="AK17" s="178"/>
      <c r="AL17" s="179"/>
      <c r="AM17" s="177"/>
      <c r="AN17" s="178"/>
      <c r="AO17" s="178"/>
      <c r="AP17" s="179"/>
      <c r="AQ17" s="60"/>
      <c r="AR17" s="61"/>
      <c r="AS17" s="61"/>
      <c r="AT17" s="62"/>
      <c r="AU17" s="60"/>
      <c r="AV17" s="61"/>
      <c r="AW17" s="61"/>
      <c r="AX17" s="62"/>
      <c r="AY17" s="23">
        <f t="shared" si="0"/>
        <v>0</v>
      </c>
      <c r="AZ17" s="24">
        <f t="shared" si="1"/>
        <v>1</v>
      </c>
      <c r="BA17" s="24">
        <f t="shared" si="2"/>
        <v>0</v>
      </c>
      <c r="BB17" s="25">
        <f t="shared" si="3"/>
        <v>0</v>
      </c>
      <c r="BC17" s="35">
        <f t="shared" si="4"/>
        <v>0</v>
      </c>
      <c r="BD17" s="36">
        <f t="shared" si="5"/>
        <v>5</v>
      </c>
      <c r="BE17" s="36">
        <f t="shared" si="6"/>
        <v>0</v>
      </c>
      <c r="BF17" s="37">
        <f t="shared" si="7"/>
        <v>0</v>
      </c>
      <c r="BG17" s="171">
        <f t="shared" si="8"/>
        <v>5</v>
      </c>
      <c r="BH17" s="102" t="s">
        <v>63</v>
      </c>
      <c r="BI17" s="103"/>
    </row>
    <row r="18" spans="1:62" ht="15" customHeight="1">
      <c r="A18" s="209">
        <v>13</v>
      </c>
      <c r="B18" s="212" t="s">
        <v>33</v>
      </c>
      <c r="C18" s="177"/>
      <c r="D18" s="178"/>
      <c r="E18" s="178"/>
      <c r="F18" s="179"/>
      <c r="G18" s="177"/>
      <c r="H18" s="178"/>
      <c r="I18" s="178"/>
      <c r="J18" s="179"/>
      <c r="K18" s="177"/>
      <c r="L18" s="178"/>
      <c r="M18" s="178"/>
      <c r="N18" s="179"/>
      <c r="O18" s="177"/>
      <c r="P18" s="178"/>
      <c r="Q18" s="178"/>
      <c r="R18" s="179"/>
      <c r="S18" s="177"/>
      <c r="T18" s="178"/>
      <c r="U18" s="178"/>
      <c r="V18" s="179"/>
      <c r="W18" s="177"/>
      <c r="X18" s="178"/>
      <c r="Y18" s="178"/>
      <c r="Z18" s="179"/>
      <c r="AA18" s="177"/>
      <c r="AB18" s="178">
        <v>1</v>
      </c>
      <c r="AC18" s="178"/>
      <c r="AD18" s="179"/>
      <c r="AE18" s="177"/>
      <c r="AF18" s="178"/>
      <c r="AG18" s="178"/>
      <c r="AH18" s="179"/>
      <c r="AI18" s="177"/>
      <c r="AJ18" s="178"/>
      <c r="AK18" s="178"/>
      <c r="AL18" s="179"/>
      <c r="AM18" s="177"/>
      <c r="AN18" s="178"/>
      <c r="AO18" s="178"/>
      <c r="AP18" s="179"/>
      <c r="AQ18" s="60"/>
      <c r="AR18" s="61"/>
      <c r="AS18" s="61"/>
      <c r="AT18" s="62"/>
      <c r="AU18" s="60"/>
      <c r="AV18" s="61"/>
      <c r="AW18" s="61"/>
      <c r="AX18" s="62"/>
      <c r="AY18" s="23">
        <f t="shared" si="0"/>
        <v>0</v>
      </c>
      <c r="AZ18" s="24">
        <f t="shared" si="1"/>
        <v>1</v>
      </c>
      <c r="BA18" s="24">
        <f t="shared" si="2"/>
        <v>0</v>
      </c>
      <c r="BB18" s="25">
        <f t="shared" si="3"/>
        <v>0</v>
      </c>
      <c r="BC18" s="35">
        <f t="shared" si="4"/>
        <v>0</v>
      </c>
      <c r="BD18" s="36">
        <f t="shared" si="5"/>
        <v>5</v>
      </c>
      <c r="BE18" s="36">
        <f t="shared" si="6"/>
        <v>0</v>
      </c>
      <c r="BF18" s="37">
        <f t="shared" si="7"/>
        <v>0</v>
      </c>
      <c r="BG18" s="171">
        <f t="shared" si="8"/>
        <v>5</v>
      </c>
      <c r="BH18" s="102" t="s">
        <v>63</v>
      </c>
      <c r="BI18" s="103"/>
      <c r="BJ18" s="200"/>
    </row>
    <row r="19" spans="1:63" ht="15" customHeight="1">
      <c r="A19" s="208">
        <v>14</v>
      </c>
      <c r="B19" s="211" t="s">
        <v>15</v>
      </c>
      <c r="C19" s="177"/>
      <c r="D19" s="178"/>
      <c r="E19" s="178"/>
      <c r="F19" s="179"/>
      <c r="G19" s="177"/>
      <c r="H19" s="178"/>
      <c r="I19" s="178"/>
      <c r="J19" s="179">
        <v>1</v>
      </c>
      <c r="K19" s="177"/>
      <c r="L19" s="178"/>
      <c r="M19" s="178"/>
      <c r="N19" s="179" t="s">
        <v>51</v>
      </c>
      <c r="O19" s="177"/>
      <c r="P19" s="178"/>
      <c r="Q19" s="178"/>
      <c r="R19" s="179"/>
      <c r="S19" s="177"/>
      <c r="T19" s="178"/>
      <c r="U19" s="178"/>
      <c r="V19" s="179"/>
      <c r="W19" s="177"/>
      <c r="X19" s="178"/>
      <c r="Y19" s="178"/>
      <c r="Z19" s="179"/>
      <c r="AA19" s="177"/>
      <c r="AB19" s="178"/>
      <c r="AC19" s="178"/>
      <c r="AD19" s="179"/>
      <c r="AE19" s="177"/>
      <c r="AF19" s="178"/>
      <c r="AG19" s="178">
        <v>1</v>
      </c>
      <c r="AH19" s="179"/>
      <c r="AI19" s="177"/>
      <c r="AJ19" s="178"/>
      <c r="AK19" s="178"/>
      <c r="AL19" s="179"/>
      <c r="AM19" s="177"/>
      <c r="AN19" s="178"/>
      <c r="AO19" s="178"/>
      <c r="AP19" s="179"/>
      <c r="AQ19" s="60"/>
      <c r="AR19" s="61"/>
      <c r="AS19" s="61"/>
      <c r="AT19" s="62"/>
      <c r="AU19" s="60"/>
      <c r="AV19" s="61"/>
      <c r="AW19" s="61"/>
      <c r="AX19" s="62"/>
      <c r="AY19" s="23">
        <f t="shared" si="0"/>
        <v>0</v>
      </c>
      <c r="AZ19" s="24">
        <f t="shared" si="1"/>
        <v>0</v>
      </c>
      <c r="BA19" s="24">
        <f t="shared" si="2"/>
        <v>1</v>
      </c>
      <c r="BB19" s="25">
        <f t="shared" si="3"/>
        <v>1</v>
      </c>
      <c r="BC19" s="35">
        <f t="shared" si="4"/>
        <v>0</v>
      </c>
      <c r="BD19" s="36">
        <f t="shared" si="5"/>
        <v>0</v>
      </c>
      <c r="BE19" s="36">
        <f t="shared" si="6"/>
        <v>3</v>
      </c>
      <c r="BF19" s="37">
        <f t="shared" si="7"/>
        <v>1</v>
      </c>
      <c r="BG19" s="171">
        <f t="shared" si="8"/>
        <v>4</v>
      </c>
      <c r="BH19" s="102" t="s">
        <v>58</v>
      </c>
      <c r="BI19" s="103"/>
      <c r="BJ19" s="201">
        <f>SUM(BG19:BG20)</f>
        <v>7</v>
      </c>
      <c r="BK19" s="4" t="s">
        <v>29</v>
      </c>
    </row>
    <row r="20" spans="1:62" ht="15" customHeight="1">
      <c r="A20" s="208">
        <v>15</v>
      </c>
      <c r="B20" s="211" t="s">
        <v>20</v>
      </c>
      <c r="C20" s="177"/>
      <c r="D20" s="178"/>
      <c r="E20" s="178" t="s">
        <v>51</v>
      </c>
      <c r="F20" s="179"/>
      <c r="G20" s="177"/>
      <c r="H20" s="178"/>
      <c r="I20" s="178">
        <v>1</v>
      </c>
      <c r="J20" s="179"/>
      <c r="K20" s="177"/>
      <c r="L20" s="178"/>
      <c r="M20" s="178"/>
      <c r="N20" s="179"/>
      <c r="O20" s="177"/>
      <c r="P20" s="178"/>
      <c r="Q20" s="178"/>
      <c r="R20" s="179"/>
      <c r="S20" s="177"/>
      <c r="T20" s="178"/>
      <c r="U20" s="178"/>
      <c r="V20" s="179"/>
      <c r="W20" s="177"/>
      <c r="X20" s="178"/>
      <c r="Y20" s="178"/>
      <c r="Z20" s="179"/>
      <c r="AA20" s="177"/>
      <c r="AB20" s="178"/>
      <c r="AC20" s="178"/>
      <c r="AD20" s="179"/>
      <c r="AE20" s="177"/>
      <c r="AF20" s="178"/>
      <c r="AG20" s="178"/>
      <c r="AH20" s="179"/>
      <c r="AI20" s="177"/>
      <c r="AJ20" s="178"/>
      <c r="AK20" s="178"/>
      <c r="AL20" s="179"/>
      <c r="AM20" s="177"/>
      <c r="AN20" s="178"/>
      <c r="AO20" s="178"/>
      <c r="AP20" s="179"/>
      <c r="AQ20" s="60"/>
      <c r="AR20" s="61"/>
      <c r="AS20" s="61"/>
      <c r="AT20" s="62"/>
      <c r="AU20" s="60"/>
      <c r="AV20" s="61"/>
      <c r="AW20" s="61"/>
      <c r="AX20" s="62"/>
      <c r="AY20" s="23">
        <f t="shared" si="0"/>
        <v>0</v>
      </c>
      <c r="AZ20" s="24">
        <f t="shared" si="1"/>
        <v>0</v>
      </c>
      <c r="BA20" s="24">
        <f t="shared" si="2"/>
        <v>1</v>
      </c>
      <c r="BB20" s="25">
        <f t="shared" si="3"/>
        <v>0</v>
      </c>
      <c r="BC20" s="35">
        <f t="shared" si="4"/>
        <v>0</v>
      </c>
      <c r="BD20" s="36">
        <f t="shared" si="5"/>
        <v>0</v>
      </c>
      <c r="BE20" s="36">
        <f t="shared" si="6"/>
        <v>3</v>
      </c>
      <c r="BF20" s="37">
        <f t="shared" si="7"/>
        <v>0</v>
      </c>
      <c r="BG20" s="171">
        <f t="shared" si="8"/>
        <v>3</v>
      </c>
      <c r="BH20" s="102" t="s">
        <v>64</v>
      </c>
      <c r="BI20" s="103"/>
      <c r="BJ20" s="200"/>
    </row>
    <row r="21" spans="1:63" ht="15" customHeight="1">
      <c r="A21" s="209">
        <v>16</v>
      </c>
      <c r="B21" s="211" t="s">
        <v>11</v>
      </c>
      <c r="C21" s="177"/>
      <c r="D21" s="178"/>
      <c r="E21" s="178" t="s">
        <v>51</v>
      </c>
      <c r="F21" s="179"/>
      <c r="G21" s="177"/>
      <c r="H21" s="178"/>
      <c r="I21" s="178">
        <v>1</v>
      </c>
      <c r="J21" s="179"/>
      <c r="K21" s="177"/>
      <c r="L21" s="178"/>
      <c r="M21" s="178"/>
      <c r="N21" s="179"/>
      <c r="O21" s="177"/>
      <c r="P21" s="178"/>
      <c r="Q21" s="178"/>
      <c r="R21" s="179"/>
      <c r="S21" s="177"/>
      <c r="T21" s="178"/>
      <c r="U21" s="178"/>
      <c r="V21" s="179"/>
      <c r="W21" s="177"/>
      <c r="X21" s="178"/>
      <c r="Y21" s="178"/>
      <c r="Z21" s="179"/>
      <c r="AA21" s="177"/>
      <c r="AB21" s="178"/>
      <c r="AC21" s="178"/>
      <c r="AD21" s="179"/>
      <c r="AE21" s="177"/>
      <c r="AF21" s="178"/>
      <c r="AG21" s="178"/>
      <c r="AH21" s="179"/>
      <c r="AI21" s="177"/>
      <c r="AJ21" s="178"/>
      <c r="AK21" s="178"/>
      <c r="AL21" s="179"/>
      <c r="AM21" s="177"/>
      <c r="AN21" s="178"/>
      <c r="AO21" s="178"/>
      <c r="AP21" s="179"/>
      <c r="AQ21" s="60"/>
      <c r="AR21" s="61"/>
      <c r="AS21" s="61"/>
      <c r="AT21" s="62"/>
      <c r="AU21" s="60"/>
      <c r="AV21" s="61"/>
      <c r="AW21" s="61"/>
      <c r="AX21" s="62"/>
      <c r="AY21" s="23">
        <f t="shared" si="0"/>
        <v>0</v>
      </c>
      <c r="AZ21" s="24">
        <f t="shared" si="1"/>
        <v>0</v>
      </c>
      <c r="BA21" s="24">
        <f t="shared" si="2"/>
        <v>1</v>
      </c>
      <c r="BB21" s="25">
        <f t="shared" si="3"/>
        <v>0</v>
      </c>
      <c r="BC21" s="35">
        <f t="shared" si="4"/>
        <v>0</v>
      </c>
      <c r="BD21" s="36">
        <f t="shared" si="5"/>
        <v>0</v>
      </c>
      <c r="BE21" s="36">
        <f t="shared" si="6"/>
        <v>3</v>
      </c>
      <c r="BF21" s="37">
        <f t="shared" si="7"/>
        <v>0</v>
      </c>
      <c r="BG21" s="171">
        <f t="shared" si="8"/>
        <v>3</v>
      </c>
      <c r="BH21" s="102" t="s">
        <v>64</v>
      </c>
      <c r="BI21" s="103"/>
      <c r="BJ21" s="201">
        <f>SUM(BG20:BG25)</f>
        <v>10</v>
      </c>
      <c r="BK21" s="4" t="s">
        <v>27</v>
      </c>
    </row>
    <row r="22" spans="1:63" ht="15" customHeight="1">
      <c r="A22" s="209">
        <v>17</v>
      </c>
      <c r="B22" s="211" t="s">
        <v>9</v>
      </c>
      <c r="C22" s="177"/>
      <c r="D22" s="178"/>
      <c r="E22" s="178" t="s">
        <v>51</v>
      </c>
      <c r="F22" s="179">
        <v>1</v>
      </c>
      <c r="G22" s="177"/>
      <c r="H22" s="178"/>
      <c r="I22" s="178"/>
      <c r="J22" s="179"/>
      <c r="K22" s="177"/>
      <c r="L22" s="178"/>
      <c r="M22" s="178"/>
      <c r="N22" s="179"/>
      <c r="O22" s="177"/>
      <c r="P22" s="178"/>
      <c r="Q22" s="178"/>
      <c r="R22" s="179"/>
      <c r="S22" s="177"/>
      <c r="T22" s="178"/>
      <c r="U22" s="178"/>
      <c r="V22" s="179"/>
      <c r="W22" s="177"/>
      <c r="X22" s="178"/>
      <c r="Y22" s="178"/>
      <c r="Z22" s="179"/>
      <c r="AA22" s="177"/>
      <c r="AB22" s="178"/>
      <c r="AC22" s="178"/>
      <c r="AD22" s="179"/>
      <c r="AE22" s="177"/>
      <c r="AF22" s="178"/>
      <c r="AG22" s="178"/>
      <c r="AH22" s="179"/>
      <c r="AI22" s="177"/>
      <c r="AJ22" s="178"/>
      <c r="AK22" s="178"/>
      <c r="AL22" s="179"/>
      <c r="AM22" s="177"/>
      <c r="AN22" s="175"/>
      <c r="AO22" s="175"/>
      <c r="AP22" s="176"/>
      <c r="AQ22" s="60"/>
      <c r="AR22" s="61"/>
      <c r="AS22" s="61"/>
      <c r="AT22" s="62"/>
      <c r="AU22" s="60"/>
      <c r="AV22" s="61"/>
      <c r="AW22" s="61"/>
      <c r="AX22" s="62"/>
      <c r="AY22" s="23">
        <f t="shared" si="0"/>
        <v>0</v>
      </c>
      <c r="AZ22" s="24">
        <f t="shared" si="1"/>
        <v>0</v>
      </c>
      <c r="BA22" s="24">
        <f t="shared" si="2"/>
        <v>0</v>
      </c>
      <c r="BB22" s="25">
        <f t="shared" si="3"/>
        <v>1</v>
      </c>
      <c r="BC22" s="35">
        <f t="shared" si="4"/>
        <v>0</v>
      </c>
      <c r="BD22" s="36">
        <f t="shared" si="5"/>
        <v>0</v>
      </c>
      <c r="BE22" s="36">
        <f t="shared" si="6"/>
        <v>0</v>
      </c>
      <c r="BF22" s="37">
        <f t="shared" si="7"/>
        <v>1</v>
      </c>
      <c r="BG22" s="171">
        <f t="shared" si="8"/>
        <v>1</v>
      </c>
      <c r="BH22" s="205" t="s">
        <v>65</v>
      </c>
      <c r="BI22" s="103"/>
      <c r="BJ22" s="201">
        <f>SUM(BG22:BG25)</f>
        <v>4</v>
      </c>
      <c r="BK22" s="4" t="s">
        <v>23</v>
      </c>
    </row>
    <row r="23" spans="1:61" ht="15" customHeight="1">
      <c r="A23" s="208">
        <v>18</v>
      </c>
      <c r="B23" s="211" t="s">
        <v>16</v>
      </c>
      <c r="C23" s="177"/>
      <c r="D23" s="178"/>
      <c r="E23" s="178"/>
      <c r="F23" s="179">
        <v>1</v>
      </c>
      <c r="G23" s="177"/>
      <c r="H23" s="178"/>
      <c r="I23" s="178"/>
      <c r="J23" s="179"/>
      <c r="K23" s="177"/>
      <c r="L23" s="178"/>
      <c r="M23" s="178"/>
      <c r="N23" s="179"/>
      <c r="O23" s="177"/>
      <c r="P23" s="178"/>
      <c r="Q23" s="178"/>
      <c r="R23" s="179"/>
      <c r="S23" s="177"/>
      <c r="T23" s="178"/>
      <c r="U23" s="178"/>
      <c r="V23" s="179"/>
      <c r="W23" s="177"/>
      <c r="X23" s="178"/>
      <c r="Y23" s="178"/>
      <c r="Z23" s="179"/>
      <c r="AA23" s="177"/>
      <c r="AB23" s="178"/>
      <c r="AC23" s="178"/>
      <c r="AD23" s="179"/>
      <c r="AE23" s="177"/>
      <c r="AF23" s="178"/>
      <c r="AG23" s="178"/>
      <c r="AH23" s="179"/>
      <c r="AI23" s="177"/>
      <c r="AJ23" s="178"/>
      <c r="AK23" s="178"/>
      <c r="AL23" s="179"/>
      <c r="AM23" s="177"/>
      <c r="AN23" s="175"/>
      <c r="AO23" s="175"/>
      <c r="AP23" s="176"/>
      <c r="AQ23" s="60"/>
      <c r="AR23" s="61"/>
      <c r="AS23" s="61"/>
      <c r="AT23" s="62"/>
      <c r="AU23" s="60"/>
      <c r="AV23" s="61"/>
      <c r="AW23" s="61"/>
      <c r="AX23" s="62"/>
      <c r="AY23" s="23">
        <f t="shared" si="0"/>
        <v>0</v>
      </c>
      <c r="AZ23" s="24">
        <f t="shared" si="1"/>
        <v>0</v>
      </c>
      <c r="BA23" s="24">
        <f t="shared" si="2"/>
        <v>0</v>
      </c>
      <c r="BB23" s="25">
        <f t="shared" si="3"/>
        <v>1</v>
      </c>
      <c r="BC23" s="35">
        <f t="shared" si="4"/>
        <v>0</v>
      </c>
      <c r="BD23" s="36">
        <f t="shared" si="5"/>
        <v>0</v>
      </c>
      <c r="BE23" s="36">
        <f t="shared" si="6"/>
        <v>0</v>
      </c>
      <c r="BF23" s="37">
        <f t="shared" si="7"/>
        <v>1</v>
      </c>
      <c r="BG23" s="171">
        <f t="shared" si="8"/>
        <v>1</v>
      </c>
      <c r="BH23" s="205" t="s">
        <v>65</v>
      </c>
      <c r="BI23" s="103"/>
    </row>
    <row r="24" spans="1:63" ht="15" customHeight="1">
      <c r="A24" s="208">
        <v>19</v>
      </c>
      <c r="B24" s="211" t="s">
        <v>18</v>
      </c>
      <c r="C24" s="177"/>
      <c r="D24" s="178"/>
      <c r="E24" s="178"/>
      <c r="F24" s="179"/>
      <c r="G24" s="177"/>
      <c r="H24" s="178"/>
      <c r="I24" s="178"/>
      <c r="J24" s="179"/>
      <c r="K24" s="177"/>
      <c r="L24" s="178"/>
      <c r="M24" s="178"/>
      <c r="N24" s="179"/>
      <c r="O24" s="177"/>
      <c r="P24" s="178"/>
      <c r="Q24" s="178"/>
      <c r="R24" s="179"/>
      <c r="S24" s="177"/>
      <c r="T24" s="178"/>
      <c r="U24" s="178"/>
      <c r="V24" s="179"/>
      <c r="W24" s="177"/>
      <c r="X24" s="178"/>
      <c r="Y24" s="178"/>
      <c r="Z24" s="179"/>
      <c r="AA24" s="177"/>
      <c r="AB24" s="178"/>
      <c r="AC24" s="178"/>
      <c r="AD24" s="179"/>
      <c r="AE24" s="177"/>
      <c r="AF24" s="178"/>
      <c r="AG24" s="178"/>
      <c r="AH24" s="179">
        <v>1</v>
      </c>
      <c r="AI24" s="177"/>
      <c r="AJ24" s="178"/>
      <c r="AK24" s="178"/>
      <c r="AL24" s="179"/>
      <c r="AM24" s="177"/>
      <c r="AN24" s="178"/>
      <c r="AO24" s="178"/>
      <c r="AP24" s="179"/>
      <c r="AQ24" s="60"/>
      <c r="AR24" s="61"/>
      <c r="AS24" s="61"/>
      <c r="AT24" s="62"/>
      <c r="AU24" s="60"/>
      <c r="AV24" s="61"/>
      <c r="AW24" s="61"/>
      <c r="AX24" s="62"/>
      <c r="AY24" s="23">
        <f t="shared" si="0"/>
        <v>0</v>
      </c>
      <c r="AZ24" s="24">
        <f t="shared" si="1"/>
        <v>0</v>
      </c>
      <c r="BA24" s="24">
        <f t="shared" si="2"/>
        <v>0</v>
      </c>
      <c r="BB24" s="25">
        <f t="shared" si="3"/>
        <v>1</v>
      </c>
      <c r="BC24" s="35">
        <f t="shared" si="4"/>
        <v>0</v>
      </c>
      <c r="BD24" s="36">
        <f t="shared" si="5"/>
        <v>0</v>
      </c>
      <c r="BE24" s="36">
        <f t="shared" si="6"/>
        <v>0</v>
      </c>
      <c r="BF24" s="37">
        <f t="shared" si="7"/>
        <v>1</v>
      </c>
      <c r="BG24" s="171">
        <f t="shared" si="8"/>
        <v>1</v>
      </c>
      <c r="BH24" s="205" t="s">
        <v>65</v>
      </c>
      <c r="BI24" s="103"/>
      <c r="BJ24" s="197">
        <f>SUM(BG24:BG24)</f>
        <v>1</v>
      </c>
      <c r="BK24" s="4" t="s">
        <v>53</v>
      </c>
    </row>
    <row r="25" spans="1:61" ht="15" customHeight="1" thickBot="1">
      <c r="A25" s="209">
        <v>20</v>
      </c>
      <c r="B25" s="211" t="s">
        <v>48</v>
      </c>
      <c r="C25" s="177"/>
      <c r="D25" s="178"/>
      <c r="E25" s="178"/>
      <c r="F25" s="179"/>
      <c r="G25" s="177"/>
      <c r="H25" s="178"/>
      <c r="I25" s="178"/>
      <c r="J25" s="179"/>
      <c r="K25" s="177"/>
      <c r="L25" s="178"/>
      <c r="M25" s="178"/>
      <c r="N25" s="179"/>
      <c r="O25" s="177"/>
      <c r="P25" s="178"/>
      <c r="Q25" s="178"/>
      <c r="R25" s="179"/>
      <c r="S25" s="177"/>
      <c r="T25" s="178"/>
      <c r="U25" s="178"/>
      <c r="V25" s="179"/>
      <c r="W25" s="177"/>
      <c r="X25" s="178"/>
      <c r="Y25" s="178"/>
      <c r="Z25" s="179"/>
      <c r="AA25" s="177"/>
      <c r="AB25" s="178"/>
      <c r="AC25" s="178"/>
      <c r="AD25" s="179"/>
      <c r="AE25" s="177"/>
      <c r="AF25" s="178"/>
      <c r="AG25" s="178"/>
      <c r="AH25" s="179"/>
      <c r="AI25" s="177"/>
      <c r="AJ25" s="178"/>
      <c r="AK25" s="178"/>
      <c r="AL25" s="179"/>
      <c r="AM25" s="177"/>
      <c r="AN25" s="178"/>
      <c r="AO25" s="178"/>
      <c r="AP25" s="179">
        <v>1</v>
      </c>
      <c r="AQ25" s="60"/>
      <c r="AR25" s="61"/>
      <c r="AS25" s="61"/>
      <c r="AT25" s="62"/>
      <c r="AU25" s="60"/>
      <c r="AV25" s="61"/>
      <c r="AW25" s="61"/>
      <c r="AX25" s="62"/>
      <c r="AY25" s="23">
        <f t="shared" si="0"/>
        <v>0</v>
      </c>
      <c r="AZ25" s="24">
        <f t="shared" si="1"/>
        <v>0</v>
      </c>
      <c r="BA25" s="24">
        <f t="shared" si="2"/>
        <v>0</v>
      </c>
      <c r="BB25" s="25">
        <f t="shared" si="3"/>
        <v>1</v>
      </c>
      <c r="BC25" s="35">
        <f t="shared" si="4"/>
        <v>0</v>
      </c>
      <c r="BD25" s="36">
        <f t="shared" si="5"/>
        <v>0</v>
      </c>
      <c r="BE25" s="36">
        <f t="shared" si="6"/>
        <v>0</v>
      </c>
      <c r="BF25" s="37">
        <f t="shared" si="7"/>
        <v>1</v>
      </c>
      <c r="BG25" s="171">
        <f t="shared" si="8"/>
        <v>1</v>
      </c>
      <c r="BH25" s="205" t="s">
        <v>65</v>
      </c>
      <c r="BI25" s="103"/>
    </row>
    <row r="26" spans="1:64" ht="15" customHeight="1" thickBot="1">
      <c r="A26" s="213" t="s">
        <v>4</v>
      </c>
      <c r="B26" s="214"/>
      <c r="C26" s="186" t="s">
        <v>51</v>
      </c>
      <c r="D26" s="187"/>
      <c r="E26" s="187">
        <v>2</v>
      </c>
      <c r="F26" s="188" t="s">
        <v>51</v>
      </c>
      <c r="G26" s="186"/>
      <c r="H26" s="187">
        <v>1</v>
      </c>
      <c r="I26" s="187"/>
      <c r="J26" s="188">
        <v>1</v>
      </c>
      <c r="K26" s="186"/>
      <c r="L26" s="187"/>
      <c r="M26" s="187"/>
      <c r="N26" s="188">
        <v>1</v>
      </c>
      <c r="O26" s="186"/>
      <c r="P26" s="187"/>
      <c r="Q26" s="187"/>
      <c r="R26" s="188"/>
      <c r="S26" s="186"/>
      <c r="T26" s="187"/>
      <c r="U26" s="187"/>
      <c r="V26" s="188">
        <v>1</v>
      </c>
      <c r="W26" s="186"/>
      <c r="X26" s="187"/>
      <c r="Y26" s="187"/>
      <c r="Z26" s="188"/>
      <c r="AA26" s="186"/>
      <c r="AB26" s="187"/>
      <c r="AC26" s="187"/>
      <c r="AD26" s="188">
        <v>1</v>
      </c>
      <c r="AE26" s="186"/>
      <c r="AF26" s="187"/>
      <c r="AG26" s="187">
        <v>1</v>
      </c>
      <c r="AH26" s="188"/>
      <c r="AI26" s="186"/>
      <c r="AJ26" s="187"/>
      <c r="AK26" s="187"/>
      <c r="AL26" s="188"/>
      <c r="AM26" s="186"/>
      <c r="AN26" s="187"/>
      <c r="AO26" s="187"/>
      <c r="AP26" s="188" t="s">
        <v>51</v>
      </c>
      <c r="AQ26" s="160"/>
      <c r="AR26" s="161"/>
      <c r="AS26" s="161"/>
      <c r="AT26" s="162"/>
      <c r="AU26" s="160"/>
      <c r="AV26" s="161"/>
      <c r="AW26" s="161"/>
      <c r="AX26" s="162"/>
      <c r="AY26" s="163">
        <f t="shared" si="0"/>
        <v>0</v>
      </c>
      <c r="AZ26" s="164">
        <f t="shared" si="1"/>
        <v>1</v>
      </c>
      <c r="BA26" s="164">
        <f t="shared" si="2"/>
        <v>3</v>
      </c>
      <c r="BB26" s="165">
        <f t="shared" si="3"/>
        <v>4</v>
      </c>
      <c r="BC26" s="166">
        <f t="shared" si="4"/>
        <v>0</v>
      </c>
      <c r="BD26" s="167">
        <f t="shared" si="5"/>
        <v>5</v>
      </c>
      <c r="BE26" s="167">
        <f t="shared" si="6"/>
        <v>9</v>
      </c>
      <c r="BF26" s="168">
        <f t="shared" si="7"/>
        <v>4</v>
      </c>
      <c r="BG26" s="169">
        <f t="shared" si="8"/>
        <v>18</v>
      </c>
      <c r="BH26" s="30"/>
      <c r="BI26" s="11"/>
      <c r="BJ26" s="197">
        <f>BG26</f>
        <v>18</v>
      </c>
      <c r="BK26" s="11" t="s">
        <v>38</v>
      </c>
      <c r="BL26" s="11"/>
    </row>
    <row r="27" spans="1:64" ht="15" customHeight="1" thickBot="1">
      <c r="A27" s="213" t="s">
        <v>37</v>
      </c>
      <c r="B27" s="214"/>
      <c r="C27" s="180"/>
      <c r="D27" s="181"/>
      <c r="E27" s="181"/>
      <c r="F27" s="182"/>
      <c r="G27" s="180"/>
      <c r="H27" s="181"/>
      <c r="I27" s="181"/>
      <c r="J27" s="182"/>
      <c r="K27" s="180"/>
      <c r="L27" s="181">
        <v>1</v>
      </c>
      <c r="M27" s="181"/>
      <c r="N27" s="182"/>
      <c r="O27" s="180"/>
      <c r="P27" s="181"/>
      <c r="Q27" s="181"/>
      <c r="R27" s="182">
        <v>1</v>
      </c>
      <c r="S27" s="180"/>
      <c r="T27" s="181"/>
      <c r="U27" s="181">
        <v>1</v>
      </c>
      <c r="V27" s="182"/>
      <c r="W27" s="180"/>
      <c r="X27" s="181"/>
      <c r="Y27" s="181"/>
      <c r="Z27" s="182"/>
      <c r="AA27" s="180"/>
      <c r="AB27" s="181"/>
      <c r="AC27" s="181"/>
      <c r="AD27" s="182"/>
      <c r="AE27" s="180"/>
      <c r="AF27" s="181"/>
      <c r="AG27" s="181"/>
      <c r="AH27" s="182"/>
      <c r="AI27" s="180"/>
      <c r="AJ27" s="181"/>
      <c r="AK27" s="181">
        <v>1</v>
      </c>
      <c r="AL27" s="182">
        <v>1</v>
      </c>
      <c r="AM27" s="180"/>
      <c r="AN27" s="181"/>
      <c r="AO27" s="181"/>
      <c r="AP27" s="182">
        <v>1</v>
      </c>
      <c r="AQ27" s="66"/>
      <c r="AR27" s="67"/>
      <c r="AS27" s="67"/>
      <c r="AT27" s="68"/>
      <c r="AU27" s="66"/>
      <c r="AV27" s="67"/>
      <c r="AW27" s="67"/>
      <c r="AX27" s="68"/>
      <c r="AY27" s="70">
        <f t="shared" si="0"/>
        <v>0</v>
      </c>
      <c r="AZ27" s="71">
        <f t="shared" si="1"/>
        <v>1</v>
      </c>
      <c r="BA27" s="71">
        <f t="shared" si="2"/>
        <v>2</v>
      </c>
      <c r="BB27" s="72">
        <f t="shared" si="3"/>
        <v>3</v>
      </c>
      <c r="BC27" s="38">
        <f t="shared" si="4"/>
        <v>0</v>
      </c>
      <c r="BD27" s="39">
        <f t="shared" si="5"/>
        <v>5</v>
      </c>
      <c r="BE27" s="39">
        <f t="shared" si="6"/>
        <v>6</v>
      </c>
      <c r="BF27" s="40">
        <f t="shared" si="7"/>
        <v>3</v>
      </c>
      <c r="BG27" s="73">
        <f t="shared" si="8"/>
        <v>14</v>
      </c>
      <c r="BH27" s="30"/>
      <c r="BI27" s="11"/>
      <c r="BJ27" s="197">
        <f>BG27</f>
        <v>14</v>
      </c>
      <c r="BK27" s="11" t="s">
        <v>28</v>
      </c>
      <c r="BL27" s="11"/>
    </row>
    <row r="28" spans="1:64" ht="19.5" customHeight="1" thickBot="1">
      <c r="A28" s="10"/>
      <c r="B28" s="41"/>
      <c r="C28" s="172">
        <f aca="true" t="shared" si="9" ref="C28:BG28">SUM(C6:C27)</f>
        <v>1</v>
      </c>
      <c r="D28" s="173">
        <f t="shared" si="9"/>
        <v>1</v>
      </c>
      <c r="E28" s="173">
        <f t="shared" si="9"/>
        <v>2</v>
      </c>
      <c r="F28" s="174">
        <f t="shared" si="9"/>
        <v>2</v>
      </c>
      <c r="G28" s="172">
        <f t="shared" si="9"/>
        <v>1</v>
      </c>
      <c r="H28" s="173">
        <f t="shared" si="9"/>
        <v>1</v>
      </c>
      <c r="I28" s="173">
        <f t="shared" si="9"/>
        <v>2</v>
      </c>
      <c r="J28" s="174">
        <f t="shared" si="9"/>
        <v>2</v>
      </c>
      <c r="K28" s="172">
        <f t="shared" si="9"/>
        <v>1</v>
      </c>
      <c r="L28" s="173">
        <f t="shared" si="9"/>
        <v>1</v>
      </c>
      <c r="M28" s="173">
        <f t="shared" si="9"/>
        <v>2</v>
      </c>
      <c r="N28" s="174">
        <f t="shared" si="9"/>
        <v>2</v>
      </c>
      <c r="O28" s="172">
        <f t="shared" si="9"/>
        <v>1</v>
      </c>
      <c r="P28" s="173">
        <f t="shared" si="9"/>
        <v>1</v>
      </c>
      <c r="Q28" s="173">
        <f t="shared" si="9"/>
        <v>2</v>
      </c>
      <c r="R28" s="174">
        <f t="shared" si="9"/>
        <v>2</v>
      </c>
      <c r="S28" s="172">
        <f t="shared" si="9"/>
        <v>1</v>
      </c>
      <c r="T28" s="173">
        <f t="shared" si="9"/>
        <v>1</v>
      </c>
      <c r="U28" s="173">
        <f t="shared" si="9"/>
        <v>2</v>
      </c>
      <c r="V28" s="174">
        <f t="shared" si="9"/>
        <v>2</v>
      </c>
      <c r="W28" s="172">
        <f t="shared" si="9"/>
        <v>0</v>
      </c>
      <c r="X28" s="173">
        <f t="shared" si="9"/>
        <v>0</v>
      </c>
      <c r="Y28" s="173">
        <f t="shared" si="9"/>
        <v>0</v>
      </c>
      <c r="Z28" s="174">
        <f t="shared" si="9"/>
        <v>0</v>
      </c>
      <c r="AA28" s="172">
        <f t="shared" si="9"/>
        <v>1</v>
      </c>
      <c r="AB28" s="173">
        <f t="shared" si="9"/>
        <v>1</v>
      </c>
      <c r="AC28" s="173">
        <f t="shared" si="9"/>
        <v>2</v>
      </c>
      <c r="AD28" s="174">
        <f t="shared" si="9"/>
        <v>2</v>
      </c>
      <c r="AE28" s="172">
        <f t="shared" si="9"/>
        <v>1</v>
      </c>
      <c r="AF28" s="173">
        <f t="shared" si="9"/>
        <v>1</v>
      </c>
      <c r="AG28" s="173">
        <f t="shared" si="9"/>
        <v>2</v>
      </c>
      <c r="AH28" s="174">
        <f t="shared" si="9"/>
        <v>2</v>
      </c>
      <c r="AI28" s="172">
        <f t="shared" si="9"/>
        <v>1</v>
      </c>
      <c r="AJ28" s="173">
        <f t="shared" si="9"/>
        <v>1</v>
      </c>
      <c r="AK28" s="173">
        <f t="shared" si="9"/>
        <v>2</v>
      </c>
      <c r="AL28" s="174">
        <f t="shared" si="9"/>
        <v>2</v>
      </c>
      <c r="AM28" s="172">
        <f t="shared" si="9"/>
        <v>1</v>
      </c>
      <c r="AN28" s="173">
        <f t="shared" si="9"/>
        <v>1</v>
      </c>
      <c r="AO28" s="173">
        <f t="shared" si="9"/>
        <v>2</v>
      </c>
      <c r="AP28" s="174">
        <f t="shared" si="9"/>
        <v>2</v>
      </c>
      <c r="AQ28" s="172">
        <f t="shared" si="9"/>
        <v>0</v>
      </c>
      <c r="AR28" s="173">
        <f t="shared" si="9"/>
        <v>0</v>
      </c>
      <c r="AS28" s="173">
        <f t="shared" si="9"/>
        <v>0</v>
      </c>
      <c r="AT28" s="174">
        <f t="shared" si="9"/>
        <v>0</v>
      </c>
      <c r="AU28" s="172">
        <f t="shared" si="9"/>
        <v>0</v>
      </c>
      <c r="AV28" s="173">
        <f t="shared" si="9"/>
        <v>0</v>
      </c>
      <c r="AW28" s="173">
        <f t="shared" si="9"/>
        <v>0</v>
      </c>
      <c r="AX28" s="174">
        <f t="shared" si="9"/>
        <v>0</v>
      </c>
      <c r="AY28" s="172">
        <f t="shared" si="9"/>
        <v>9</v>
      </c>
      <c r="AZ28" s="173">
        <f t="shared" si="9"/>
        <v>9</v>
      </c>
      <c r="BA28" s="173">
        <f t="shared" si="9"/>
        <v>18</v>
      </c>
      <c r="BB28" s="174">
        <f t="shared" si="9"/>
        <v>18</v>
      </c>
      <c r="BC28" s="172">
        <f t="shared" si="9"/>
        <v>63</v>
      </c>
      <c r="BD28" s="173">
        <f t="shared" si="9"/>
        <v>45</v>
      </c>
      <c r="BE28" s="173">
        <f t="shared" si="9"/>
        <v>54</v>
      </c>
      <c r="BF28" s="174">
        <f t="shared" si="9"/>
        <v>18</v>
      </c>
      <c r="BG28" s="69">
        <f t="shared" si="9"/>
        <v>180</v>
      </c>
      <c r="BH28" s="42"/>
      <c r="BI28" s="11"/>
      <c r="BJ28" s="11"/>
      <c r="BK28" s="11"/>
      <c r="BL28" s="11"/>
    </row>
    <row r="29" spans="1:64" ht="10.5" customHeight="1">
      <c r="A29" s="10"/>
      <c r="C29" s="26"/>
      <c r="D29" s="26"/>
      <c r="E29" s="26"/>
      <c r="F29" s="26"/>
      <c r="G29" s="26"/>
      <c r="H29" s="26"/>
      <c r="I29" s="26"/>
      <c r="J29" s="127"/>
      <c r="K29" s="127"/>
      <c r="L29" s="127"/>
      <c r="M29" s="127"/>
      <c r="N29" s="127"/>
      <c r="O29" s="127"/>
      <c r="P29" s="127"/>
      <c r="Q29" s="127"/>
      <c r="R29" s="127"/>
      <c r="S29" s="128"/>
      <c r="T29" s="128"/>
      <c r="U29" s="128"/>
      <c r="V29" s="128"/>
      <c r="W29" s="26"/>
      <c r="X29" s="26"/>
      <c r="Y29" s="26"/>
      <c r="Z29" s="26"/>
      <c r="AA29" s="27"/>
      <c r="AB29" s="27"/>
      <c r="AC29" s="27"/>
      <c r="AD29" s="27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7"/>
      <c r="AS29" s="27"/>
      <c r="AT29" s="27"/>
      <c r="AU29" s="27"/>
      <c r="AV29" s="27"/>
      <c r="AW29" s="27"/>
      <c r="AX29" s="27"/>
      <c r="AY29" s="28"/>
      <c r="AZ29" s="28"/>
      <c r="BA29" s="28"/>
      <c r="BB29" s="28"/>
      <c r="BC29" s="28"/>
      <c r="BD29" s="28"/>
      <c r="BE29" s="28"/>
      <c r="BF29" s="28"/>
      <c r="BG29" s="29"/>
      <c r="BH29" s="30"/>
      <c r="BI29" s="11"/>
      <c r="BJ29" s="11"/>
      <c r="BK29" s="11"/>
      <c r="BL29" s="11"/>
    </row>
    <row r="30" spans="1:73" ht="6" customHeight="1">
      <c r="A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</row>
    <row r="31" spans="1:73" ht="17.25" customHeight="1">
      <c r="A31" s="4"/>
      <c r="B31" s="4" t="s">
        <v>47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</row>
    <row r="32" spans="1:65" ht="10.5" customHeight="1">
      <c r="A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54"/>
      <c r="BJ32" s="54"/>
      <c r="BK32" s="54"/>
      <c r="BL32" s="54"/>
      <c r="BM32" s="9"/>
    </row>
    <row r="33" spans="1:65" ht="10.5" customHeight="1">
      <c r="A33" s="92"/>
      <c r="B33" s="156"/>
      <c r="C33" s="85"/>
      <c r="D33" s="85"/>
      <c r="E33" s="85"/>
      <c r="F33" s="85"/>
      <c r="G33" s="86"/>
      <c r="H33" s="86"/>
      <c r="I33" s="86"/>
      <c r="J33" s="86"/>
      <c r="K33" s="86"/>
      <c r="L33" s="86"/>
      <c r="M33" s="85"/>
      <c r="N33" s="86"/>
      <c r="O33" s="86"/>
      <c r="P33" s="85"/>
      <c r="Q33" s="85"/>
      <c r="R33" s="85"/>
      <c r="S33" s="101"/>
      <c r="T33" s="101"/>
      <c r="U33" s="101"/>
      <c r="V33" s="101"/>
      <c r="W33" s="101"/>
      <c r="X33" s="101"/>
      <c r="Y33" s="101"/>
      <c r="Z33" s="101"/>
      <c r="AA33" s="101"/>
      <c r="AB33" s="89"/>
      <c r="AC33" s="89"/>
      <c r="AD33" s="89"/>
      <c r="AE33" s="89"/>
      <c r="AF33" s="89"/>
      <c r="AG33" s="89"/>
      <c r="AH33" s="89"/>
      <c r="AI33" s="93"/>
      <c r="AJ33" s="93"/>
      <c r="AK33" s="93"/>
      <c r="AL33" s="93"/>
      <c r="AM33" s="93"/>
      <c r="AN33" s="93"/>
      <c r="AO33" s="93"/>
      <c r="AP33" s="93"/>
      <c r="AQ33" s="89"/>
      <c r="AR33" s="89"/>
      <c r="AS33" s="89"/>
      <c r="AT33" s="89"/>
      <c r="AU33" s="89"/>
      <c r="AV33" s="89"/>
      <c r="AW33" s="89"/>
      <c r="AX33" s="89"/>
      <c r="AY33" s="94"/>
      <c r="AZ33" s="94"/>
      <c r="BA33" s="94"/>
      <c r="BB33" s="92"/>
      <c r="BC33" s="92"/>
      <c r="BD33" s="92"/>
      <c r="BE33" s="92"/>
      <c r="BF33" s="92"/>
      <c r="BG33" s="95"/>
      <c r="BH33" s="96"/>
      <c r="BI33" s="54"/>
      <c r="BJ33" s="54"/>
      <c r="BK33" s="54"/>
      <c r="BL33" s="54"/>
      <c r="BM33" s="9"/>
    </row>
    <row r="34" spans="1:65" ht="10.5" customHeight="1">
      <c r="A34" s="92"/>
      <c r="B34" s="91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97"/>
      <c r="T34" s="97"/>
      <c r="U34" s="97"/>
      <c r="V34" s="97"/>
      <c r="W34" s="86"/>
      <c r="X34" s="88"/>
      <c r="Y34" s="88"/>
      <c r="Z34" s="88"/>
      <c r="AA34" s="98"/>
      <c r="AB34" s="98"/>
      <c r="AC34" s="98"/>
      <c r="AD34" s="98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8"/>
      <c r="AR34" s="98"/>
      <c r="AS34" s="98"/>
      <c r="AT34" s="98"/>
      <c r="AU34" s="98"/>
      <c r="AV34" s="98"/>
      <c r="AW34" s="98"/>
      <c r="AX34" s="98"/>
      <c r="AY34" s="100"/>
      <c r="AZ34" s="100"/>
      <c r="BA34" s="100"/>
      <c r="BB34" s="92"/>
      <c r="BC34" s="92"/>
      <c r="BD34" s="92"/>
      <c r="BE34" s="92"/>
      <c r="BF34" s="92"/>
      <c r="BG34" s="95"/>
      <c r="BH34" s="96"/>
      <c r="BI34" s="54"/>
      <c r="BJ34" s="54"/>
      <c r="BK34" s="54"/>
      <c r="BL34" s="54"/>
      <c r="BM34" s="9"/>
    </row>
    <row r="35" spans="1:65" ht="10.5" customHeight="1">
      <c r="A35" s="215" t="s">
        <v>41</v>
      </c>
      <c r="B35" s="215"/>
      <c r="C35" s="85"/>
      <c r="D35" s="85"/>
      <c r="E35" s="86"/>
      <c r="F35" s="86"/>
      <c r="G35" s="86"/>
      <c r="H35" s="86"/>
      <c r="I35" s="86"/>
      <c r="J35" s="216" t="str">
        <f>HYPERLINK('[1]реквизиты'!$G$6)</f>
        <v>Е.А. Борков</v>
      </c>
      <c r="K35" s="216"/>
      <c r="L35" s="216"/>
      <c r="M35" s="216"/>
      <c r="N35" s="216"/>
      <c r="O35" s="216"/>
      <c r="P35" s="216"/>
      <c r="Q35" s="87"/>
      <c r="R35" s="88"/>
      <c r="S35" s="89"/>
      <c r="T35" s="89"/>
      <c r="U35" s="89"/>
      <c r="V35" s="215" t="str">
        <f>'[1]реквизиты'!$A$8</f>
        <v>Гл. секретарь, судья MК</v>
      </c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89"/>
      <c r="AS35" s="89"/>
      <c r="AT35" s="89"/>
      <c r="AU35" s="216" t="str">
        <f>HYPERLINK('[1]реквизиты'!$G$8)</f>
        <v>Р.М. Закиров</v>
      </c>
      <c r="AV35" s="216"/>
      <c r="AW35" s="216"/>
      <c r="AX35" s="216"/>
      <c r="AY35" s="216"/>
      <c r="AZ35" s="216"/>
      <c r="BA35" s="216"/>
      <c r="BB35" s="216"/>
      <c r="BC35" s="216"/>
      <c r="BD35" s="216"/>
      <c r="BE35" s="90"/>
      <c r="BF35" s="90"/>
      <c r="BG35" s="90"/>
      <c r="BH35" s="90"/>
      <c r="BI35" s="54"/>
      <c r="BJ35" s="54"/>
      <c r="BK35" s="54"/>
      <c r="BL35" s="54"/>
      <c r="BM35" s="9"/>
    </row>
    <row r="36" spans="1:65" ht="10.5" customHeight="1">
      <c r="A36" s="215"/>
      <c r="B36" s="215"/>
      <c r="C36" s="85"/>
      <c r="D36" s="85"/>
      <c r="E36" s="155"/>
      <c r="F36" s="86"/>
      <c r="G36" s="86"/>
      <c r="H36" s="86"/>
      <c r="I36" s="86"/>
      <c r="J36" s="216"/>
      <c r="K36" s="216"/>
      <c r="L36" s="216"/>
      <c r="M36" s="216"/>
      <c r="N36" s="216"/>
      <c r="O36" s="216"/>
      <c r="P36" s="216"/>
      <c r="Q36" s="129" t="str">
        <f>HYPERLINK('[1]реквизиты'!$G$7)</f>
        <v>/г. Москва/</v>
      </c>
      <c r="R36" s="90"/>
      <c r="S36" s="90"/>
      <c r="T36" s="90"/>
      <c r="U36" s="90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89"/>
      <c r="AS36" s="89"/>
      <c r="AT36" s="89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129" t="str">
        <f>HYPERLINK('[1]реквизиты'!$G$9)</f>
        <v>/г. Пермь/</v>
      </c>
      <c r="BF36" s="90"/>
      <c r="BG36" s="90"/>
      <c r="BH36" s="90"/>
      <c r="BI36" s="54"/>
      <c r="BJ36" s="54"/>
      <c r="BK36" s="54"/>
      <c r="BL36" s="54"/>
      <c r="BM36" s="9"/>
    </row>
    <row r="37" spans="1:64" ht="14.25">
      <c r="A37" s="10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7"/>
      <c r="T37" s="27"/>
      <c r="U37" s="27"/>
      <c r="V37" s="27"/>
      <c r="W37" s="26"/>
      <c r="X37" s="26"/>
      <c r="Y37" s="26"/>
      <c r="Z37" s="26"/>
      <c r="AA37" s="27"/>
      <c r="AB37" s="27"/>
      <c r="AC37" s="27"/>
      <c r="AD37" s="27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7"/>
      <c r="AR37" s="27"/>
      <c r="AS37" s="27"/>
      <c r="AT37" s="27"/>
      <c r="AU37" s="27"/>
      <c r="AV37" s="27"/>
      <c r="AW37" s="27"/>
      <c r="AX37" s="27"/>
      <c r="AY37" s="28"/>
      <c r="AZ37" s="28"/>
      <c r="BA37" s="28"/>
      <c r="BB37" s="28"/>
      <c r="BC37" s="28"/>
      <c r="BD37" s="28"/>
      <c r="BE37" s="28"/>
      <c r="BF37" s="28"/>
      <c r="BG37" s="29"/>
      <c r="BH37" s="30"/>
      <c r="BI37" s="11"/>
      <c r="BJ37" s="11"/>
      <c r="BK37" s="11"/>
      <c r="BL37" s="11"/>
    </row>
    <row r="38" spans="1:64" ht="12.75">
      <c r="A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11"/>
      <c r="BJ38" s="11"/>
      <c r="BK38" s="11"/>
      <c r="BL38" s="11"/>
    </row>
    <row r="39" spans="1:64" ht="12.75">
      <c r="A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11"/>
      <c r="BJ39" s="11"/>
      <c r="BK39" s="11"/>
      <c r="BL39" s="11"/>
    </row>
    <row r="40" spans="1:64" ht="13.5">
      <c r="A40" s="92"/>
      <c r="B40" s="156"/>
      <c r="C40" s="85"/>
      <c r="D40" s="85"/>
      <c r="E40" s="85"/>
      <c r="F40" s="85"/>
      <c r="G40" s="86"/>
      <c r="H40" s="86"/>
      <c r="I40" s="86"/>
      <c r="J40" s="86"/>
      <c r="K40" s="86"/>
      <c r="L40" s="86"/>
      <c r="M40" s="86"/>
      <c r="N40" s="86"/>
      <c r="O40" s="86"/>
      <c r="P40" s="85"/>
      <c r="Q40" s="85"/>
      <c r="R40" s="85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85"/>
      <c r="AJ40" s="85"/>
      <c r="AK40" s="85"/>
      <c r="AL40" s="85"/>
      <c r="AM40" s="93"/>
      <c r="AN40" s="93"/>
      <c r="AO40" s="93"/>
      <c r="AP40" s="93"/>
      <c r="AQ40" s="89"/>
      <c r="AR40" s="89"/>
      <c r="AS40" s="89"/>
      <c r="AT40" s="89"/>
      <c r="AU40" s="89"/>
      <c r="AV40" s="89"/>
      <c r="AW40" s="89"/>
      <c r="AX40" s="89"/>
      <c r="AY40" s="94"/>
      <c r="AZ40" s="94"/>
      <c r="BA40" s="94"/>
      <c r="BB40" s="92"/>
      <c r="BC40" s="92"/>
      <c r="BD40" s="92"/>
      <c r="BE40" s="4"/>
      <c r="BF40" s="92"/>
      <c r="BG40" s="95"/>
      <c r="BH40" s="96"/>
      <c r="BI40" s="11"/>
      <c r="BJ40" s="11"/>
      <c r="BK40" s="11"/>
      <c r="BL40" s="11"/>
    </row>
    <row r="41" spans="3:64" ht="14.2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7"/>
      <c r="T41" s="27"/>
      <c r="U41" s="27"/>
      <c r="V41" s="27"/>
      <c r="W41" s="26"/>
      <c r="X41" s="26"/>
      <c r="Y41" s="26"/>
      <c r="Z41" s="26"/>
      <c r="AA41" s="27"/>
      <c r="AB41" s="27"/>
      <c r="AC41" s="27"/>
      <c r="AD41" s="27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7"/>
      <c r="AS41" s="27"/>
      <c r="AT41" s="27"/>
      <c r="AU41" s="27"/>
      <c r="AV41" s="27"/>
      <c r="AW41" s="27"/>
      <c r="AX41" s="27"/>
      <c r="AY41" s="28"/>
      <c r="AZ41" s="28"/>
      <c r="BA41" s="28"/>
      <c r="BB41" s="28"/>
      <c r="BC41" s="28"/>
      <c r="BD41" s="28"/>
      <c r="BE41" s="28"/>
      <c r="BF41" s="28"/>
      <c r="BG41" s="29"/>
      <c r="BH41" s="30"/>
      <c r="BI41" s="11"/>
      <c r="BJ41" s="11"/>
      <c r="BK41" s="11"/>
      <c r="BL41" s="11"/>
    </row>
    <row r="42" spans="3:64" ht="14.2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  <c r="T42" s="27"/>
      <c r="U42" s="27"/>
      <c r="V42" s="27"/>
      <c r="W42" s="26"/>
      <c r="X42" s="26"/>
      <c r="Y42" s="26"/>
      <c r="Z42" s="26"/>
      <c r="AA42" s="27"/>
      <c r="AB42" s="27"/>
      <c r="AC42" s="27"/>
      <c r="AD42" s="27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7"/>
      <c r="AR42" s="27"/>
      <c r="AS42" s="27"/>
      <c r="AT42" s="27"/>
      <c r="AU42" s="27"/>
      <c r="AV42" s="27"/>
      <c r="AW42" s="27"/>
      <c r="AX42" s="27"/>
      <c r="AY42" s="28"/>
      <c r="AZ42" s="28"/>
      <c r="BA42" s="28"/>
      <c r="BB42" s="28"/>
      <c r="BC42" s="28"/>
      <c r="BD42" s="28"/>
      <c r="BE42" s="28"/>
      <c r="BF42" s="28"/>
      <c r="BG42" s="29"/>
      <c r="BH42" s="30"/>
      <c r="BI42" s="11"/>
      <c r="BJ42" s="11"/>
      <c r="BK42" s="11"/>
      <c r="BL42" s="11"/>
    </row>
    <row r="43" spans="3:64" ht="14.25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7"/>
      <c r="T43" s="27"/>
      <c r="U43" s="27"/>
      <c r="V43" s="27"/>
      <c r="W43" s="26"/>
      <c r="X43" s="26"/>
      <c r="Y43" s="26"/>
      <c r="Z43" s="26"/>
      <c r="AA43" s="27"/>
      <c r="AB43" s="27"/>
      <c r="AC43" s="27"/>
      <c r="AD43" s="27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7"/>
      <c r="AS43" s="27"/>
      <c r="AT43" s="27"/>
      <c r="AU43" s="27"/>
      <c r="AV43" s="27"/>
      <c r="AW43" s="27"/>
      <c r="AX43" s="27"/>
      <c r="AY43" s="28"/>
      <c r="AZ43" s="28"/>
      <c r="BA43" s="28"/>
      <c r="BB43" s="28"/>
      <c r="BC43" s="28"/>
      <c r="BD43" s="28"/>
      <c r="BE43" s="28"/>
      <c r="BF43" s="28"/>
      <c r="BG43" s="29"/>
      <c r="BH43" s="30"/>
      <c r="BI43" s="11"/>
      <c r="BJ43" s="11"/>
      <c r="BK43" s="11"/>
      <c r="BL43" s="11"/>
    </row>
    <row r="44" spans="3:64" ht="13.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1"/>
      <c r="AJ44" s="31"/>
      <c r="AK44" s="31"/>
      <c r="AL44" s="31"/>
      <c r="AM44" s="31"/>
      <c r="AN44" s="31"/>
      <c r="AO44" s="31"/>
      <c r="AP44" s="31"/>
      <c r="AQ44" s="32"/>
      <c r="AR44" s="32"/>
      <c r="AS44" s="32"/>
      <c r="AT44" s="32"/>
      <c r="AU44" s="32"/>
      <c r="AV44" s="32"/>
      <c r="AW44" s="32"/>
      <c r="AX44" s="32"/>
      <c r="AY44" s="10"/>
      <c r="AZ44" s="10"/>
      <c r="BA44" s="10"/>
      <c r="BB44" s="10"/>
      <c r="BC44" s="10"/>
      <c r="BD44" s="10"/>
      <c r="BE44" s="10"/>
      <c r="BF44" s="10"/>
      <c r="BG44" s="33"/>
      <c r="BH44" s="34"/>
      <c r="BI44" s="11"/>
      <c r="BJ44" s="11"/>
      <c r="BK44" s="11"/>
      <c r="BL44" s="11"/>
    </row>
    <row r="45" spans="3:64" ht="13.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1"/>
      <c r="AJ45" s="31"/>
      <c r="AK45" s="31"/>
      <c r="AL45" s="31"/>
      <c r="AM45" s="31"/>
      <c r="AN45" s="31"/>
      <c r="AO45" s="31"/>
      <c r="AP45" s="31"/>
      <c r="AQ45" s="32"/>
      <c r="AR45" s="32"/>
      <c r="AS45" s="32"/>
      <c r="AT45" s="32"/>
      <c r="AU45" s="32"/>
      <c r="AV45" s="32"/>
      <c r="AW45" s="32"/>
      <c r="AX45" s="32"/>
      <c r="AY45" s="10"/>
      <c r="AZ45" s="10"/>
      <c r="BA45" s="10"/>
      <c r="BB45" s="10"/>
      <c r="BC45" s="10"/>
      <c r="BD45" s="10"/>
      <c r="BE45" s="10"/>
      <c r="BF45" s="10"/>
      <c r="BG45" s="33"/>
      <c r="BH45" s="34"/>
      <c r="BI45" s="11"/>
      <c r="BJ45" s="11"/>
      <c r="BK45" s="11"/>
      <c r="BL45" s="11"/>
    </row>
    <row r="46" spans="3:64" ht="13.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1"/>
      <c r="AJ46" s="31"/>
      <c r="AK46" s="31"/>
      <c r="AL46" s="31"/>
      <c r="AM46" s="31"/>
      <c r="AN46" s="31"/>
      <c r="AO46" s="31"/>
      <c r="AP46" s="31"/>
      <c r="AQ46" s="32"/>
      <c r="AR46" s="32"/>
      <c r="AS46" s="32"/>
      <c r="AT46" s="32"/>
      <c r="AU46" s="32"/>
      <c r="AV46" s="32"/>
      <c r="AW46" s="32"/>
      <c r="AX46" s="32"/>
      <c r="AY46" s="10"/>
      <c r="AZ46" s="10"/>
      <c r="BA46" s="10"/>
      <c r="BB46" s="10"/>
      <c r="BC46" s="10"/>
      <c r="BD46" s="10"/>
      <c r="BE46" s="10"/>
      <c r="BF46" s="10"/>
      <c r="BG46" s="33"/>
      <c r="BH46" s="34"/>
      <c r="BI46" s="11"/>
      <c r="BJ46" s="11"/>
      <c r="BK46" s="11"/>
      <c r="BL46" s="11"/>
    </row>
    <row r="47" spans="3:64" ht="13.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1"/>
      <c r="AJ47" s="31"/>
      <c r="AK47" s="31"/>
      <c r="AL47" s="31"/>
      <c r="AM47" s="31"/>
      <c r="AN47" s="31"/>
      <c r="AO47" s="31"/>
      <c r="AP47" s="31"/>
      <c r="AQ47" s="32"/>
      <c r="AR47" s="32"/>
      <c r="AS47" s="32"/>
      <c r="AT47" s="32"/>
      <c r="AU47" s="32"/>
      <c r="AV47" s="32"/>
      <c r="AW47" s="32"/>
      <c r="AX47" s="32"/>
      <c r="AY47" s="10"/>
      <c r="AZ47" s="10"/>
      <c r="BA47" s="10"/>
      <c r="BB47" s="10"/>
      <c r="BC47" s="10"/>
      <c r="BD47" s="10"/>
      <c r="BE47" s="10"/>
      <c r="BF47" s="10"/>
      <c r="BG47" s="33"/>
      <c r="BH47" s="34"/>
      <c r="BI47" s="11"/>
      <c r="BJ47" s="11"/>
      <c r="BK47" s="11"/>
      <c r="BL47" s="11"/>
    </row>
    <row r="48" spans="3:64" ht="13.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1"/>
      <c r="AJ48" s="31"/>
      <c r="AK48" s="31"/>
      <c r="AL48" s="31"/>
      <c r="AM48" s="31"/>
      <c r="AN48" s="31"/>
      <c r="AO48" s="31"/>
      <c r="AP48" s="31"/>
      <c r="AQ48" s="32"/>
      <c r="AR48" s="32"/>
      <c r="AS48" s="32"/>
      <c r="AT48" s="32"/>
      <c r="AU48" s="32"/>
      <c r="AV48" s="32"/>
      <c r="AW48" s="32"/>
      <c r="AX48" s="32"/>
      <c r="AY48" s="10"/>
      <c r="AZ48" s="10"/>
      <c r="BA48" s="10"/>
      <c r="BB48" s="10"/>
      <c r="BC48" s="10"/>
      <c r="BD48" s="10"/>
      <c r="BE48" s="10"/>
      <c r="BF48" s="10"/>
      <c r="BG48" s="33"/>
      <c r="BH48" s="34"/>
      <c r="BI48" s="11"/>
      <c r="BJ48" s="11"/>
      <c r="BK48" s="11"/>
      <c r="BL48" s="11"/>
    </row>
    <row r="49" spans="3:64" ht="13.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1"/>
      <c r="AJ49" s="31"/>
      <c r="AK49" s="31"/>
      <c r="AL49" s="31"/>
      <c r="AM49" s="31"/>
      <c r="AN49" s="31"/>
      <c r="AO49" s="31"/>
      <c r="AP49" s="31"/>
      <c r="AQ49" s="32"/>
      <c r="AR49" s="32"/>
      <c r="AS49" s="32"/>
      <c r="AT49" s="32"/>
      <c r="AU49" s="32"/>
      <c r="AV49" s="32"/>
      <c r="AW49" s="32"/>
      <c r="AX49" s="32"/>
      <c r="AY49" s="10"/>
      <c r="AZ49" s="10"/>
      <c r="BA49" s="10"/>
      <c r="BB49" s="10"/>
      <c r="BC49" s="10"/>
      <c r="BD49" s="10"/>
      <c r="BE49" s="10"/>
      <c r="BF49" s="10"/>
      <c r="BG49" s="33"/>
      <c r="BH49" s="34"/>
      <c r="BI49" s="11"/>
      <c r="BJ49" s="11"/>
      <c r="BK49" s="11"/>
      <c r="BL49" s="11"/>
    </row>
    <row r="50" spans="3:64" ht="13.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1"/>
      <c r="AJ50" s="31"/>
      <c r="AK50" s="31"/>
      <c r="AL50" s="31"/>
      <c r="AM50" s="31"/>
      <c r="AN50" s="31"/>
      <c r="AO50" s="31"/>
      <c r="AP50" s="31"/>
      <c r="AQ50" s="32"/>
      <c r="AR50" s="32"/>
      <c r="AS50" s="32"/>
      <c r="AT50" s="32"/>
      <c r="AU50" s="32"/>
      <c r="AV50" s="32"/>
      <c r="AW50" s="32"/>
      <c r="AX50" s="32"/>
      <c r="AY50" s="10"/>
      <c r="AZ50" s="10"/>
      <c r="BA50" s="10"/>
      <c r="BB50" s="10"/>
      <c r="BC50" s="10"/>
      <c r="BD50" s="10"/>
      <c r="BE50" s="10"/>
      <c r="BF50" s="10"/>
      <c r="BG50" s="33"/>
      <c r="BH50" s="34"/>
      <c r="BI50" s="11"/>
      <c r="BJ50" s="11"/>
      <c r="BK50" s="11"/>
      <c r="BL50" s="11"/>
    </row>
    <row r="51" spans="3:64" ht="13.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1"/>
      <c r="AJ51" s="31"/>
      <c r="AK51" s="31"/>
      <c r="AL51" s="31"/>
      <c r="AM51" s="31"/>
      <c r="AN51" s="31"/>
      <c r="AO51" s="31"/>
      <c r="AP51" s="31"/>
      <c r="AQ51" s="32"/>
      <c r="AR51" s="32"/>
      <c r="AS51" s="32"/>
      <c r="AT51" s="32"/>
      <c r="AU51" s="32"/>
      <c r="AV51" s="32"/>
      <c r="AW51" s="32"/>
      <c r="AX51" s="32"/>
      <c r="AY51" s="10"/>
      <c r="AZ51" s="10"/>
      <c r="BA51" s="10"/>
      <c r="BB51" s="10"/>
      <c r="BC51" s="10"/>
      <c r="BD51" s="10"/>
      <c r="BE51" s="10"/>
      <c r="BF51" s="10"/>
      <c r="BG51" s="33"/>
      <c r="BH51" s="34"/>
      <c r="BI51" s="11"/>
      <c r="BJ51" s="11"/>
      <c r="BK51" s="11"/>
      <c r="BL51" s="11"/>
    </row>
    <row r="52" spans="3:64" ht="13.5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1"/>
      <c r="AJ52" s="31"/>
      <c r="AK52" s="31"/>
      <c r="AL52" s="31"/>
      <c r="AM52" s="31"/>
      <c r="AN52" s="31"/>
      <c r="AO52" s="31"/>
      <c r="AP52" s="31"/>
      <c r="AQ52" s="32"/>
      <c r="AR52" s="32"/>
      <c r="AS52" s="32"/>
      <c r="AT52" s="32"/>
      <c r="AU52" s="32"/>
      <c r="AV52" s="32"/>
      <c r="AW52" s="32"/>
      <c r="AX52" s="32"/>
      <c r="AY52" s="10"/>
      <c r="AZ52" s="10"/>
      <c r="BA52" s="10"/>
      <c r="BB52" s="10"/>
      <c r="BC52" s="10"/>
      <c r="BD52" s="10"/>
      <c r="BE52" s="10"/>
      <c r="BF52" s="10"/>
      <c r="BG52" s="33"/>
      <c r="BH52" s="34"/>
      <c r="BI52" s="11"/>
      <c r="BJ52" s="11"/>
      <c r="BK52" s="11"/>
      <c r="BL52" s="11"/>
    </row>
    <row r="53" spans="3:64" ht="13.5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1"/>
      <c r="AJ53" s="31"/>
      <c r="AK53" s="31"/>
      <c r="AL53" s="31"/>
      <c r="AM53" s="31"/>
      <c r="AN53" s="31"/>
      <c r="AO53" s="31"/>
      <c r="AP53" s="31"/>
      <c r="AQ53" s="32"/>
      <c r="AR53" s="32"/>
      <c r="AS53" s="32"/>
      <c r="AT53" s="32"/>
      <c r="AU53" s="32"/>
      <c r="AV53" s="32"/>
      <c r="AW53" s="32"/>
      <c r="AX53" s="32"/>
      <c r="AY53" s="10"/>
      <c r="AZ53" s="10"/>
      <c r="BA53" s="10"/>
      <c r="BB53" s="10"/>
      <c r="BC53" s="10"/>
      <c r="BD53" s="10"/>
      <c r="BE53" s="10"/>
      <c r="BF53" s="10"/>
      <c r="BG53" s="33"/>
      <c r="BH53" s="34"/>
      <c r="BI53" s="11"/>
      <c r="BJ53" s="11"/>
      <c r="BK53" s="11"/>
      <c r="BL53" s="11"/>
    </row>
    <row r="54" spans="3:64" ht="13.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1"/>
      <c r="AJ54" s="31"/>
      <c r="AK54" s="31"/>
      <c r="AL54" s="31"/>
      <c r="AM54" s="31"/>
      <c r="AN54" s="31"/>
      <c r="AO54" s="31"/>
      <c r="AP54" s="31"/>
      <c r="AQ54" s="32"/>
      <c r="AR54" s="32"/>
      <c r="AS54" s="32"/>
      <c r="AT54" s="32"/>
      <c r="AU54" s="32"/>
      <c r="AV54" s="32"/>
      <c r="AW54" s="32"/>
      <c r="AX54" s="32"/>
      <c r="AY54" s="10"/>
      <c r="AZ54" s="10"/>
      <c r="BA54" s="10"/>
      <c r="BB54" s="10"/>
      <c r="BC54" s="10"/>
      <c r="BD54" s="10"/>
      <c r="BE54" s="10"/>
      <c r="BF54" s="10"/>
      <c r="BG54" s="33"/>
      <c r="BH54" s="34"/>
      <c r="BI54" s="11"/>
      <c r="BJ54" s="11"/>
      <c r="BK54" s="11"/>
      <c r="BL54" s="11"/>
    </row>
    <row r="55" spans="3:64" ht="13.5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1"/>
      <c r="AJ55" s="31"/>
      <c r="AK55" s="31"/>
      <c r="AL55" s="31"/>
      <c r="AM55" s="31"/>
      <c r="AN55" s="31"/>
      <c r="AO55" s="31"/>
      <c r="AP55" s="31"/>
      <c r="AQ55" s="32"/>
      <c r="AR55" s="32"/>
      <c r="AS55" s="32"/>
      <c r="AT55" s="32"/>
      <c r="AU55" s="32"/>
      <c r="AV55" s="32"/>
      <c r="AW55" s="32"/>
      <c r="AX55" s="32"/>
      <c r="AY55" s="10"/>
      <c r="AZ55" s="10"/>
      <c r="BA55" s="10"/>
      <c r="BB55" s="10"/>
      <c r="BC55" s="10"/>
      <c r="BD55" s="10"/>
      <c r="BE55" s="10"/>
      <c r="BF55" s="10"/>
      <c r="BG55" s="33"/>
      <c r="BH55" s="34"/>
      <c r="BI55" s="11"/>
      <c r="BJ55" s="11"/>
      <c r="BK55" s="11"/>
      <c r="BL55" s="11"/>
    </row>
    <row r="56" spans="3:64" ht="13.5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1"/>
      <c r="AJ56" s="31"/>
      <c r="AK56" s="31"/>
      <c r="AL56" s="31"/>
      <c r="AM56" s="31"/>
      <c r="AN56" s="31"/>
      <c r="AO56" s="31"/>
      <c r="AP56" s="31"/>
      <c r="AQ56" s="32"/>
      <c r="AR56" s="32"/>
      <c r="AS56" s="32"/>
      <c r="AT56" s="32"/>
      <c r="AU56" s="32"/>
      <c r="AV56" s="32"/>
      <c r="AW56" s="32"/>
      <c r="AX56" s="32"/>
      <c r="AY56" s="10"/>
      <c r="AZ56" s="10"/>
      <c r="BA56" s="10"/>
      <c r="BB56" s="10"/>
      <c r="BC56" s="10"/>
      <c r="BD56" s="10"/>
      <c r="BE56" s="10"/>
      <c r="BF56" s="10"/>
      <c r="BG56" s="33"/>
      <c r="BH56" s="34"/>
      <c r="BI56" s="11"/>
      <c r="BJ56" s="11"/>
      <c r="BK56" s="11"/>
      <c r="BL56" s="11"/>
    </row>
    <row r="57" spans="3:64" ht="13.5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1"/>
      <c r="AJ57" s="31"/>
      <c r="AK57" s="31"/>
      <c r="AL57" s="31"/>
      <c r="AM57" s="31"/>
      <c r="AN57" s="31"/>
      <c r="AO57" s="31"/>
      <c r="AP57" s="31"/>
      <c r="AQ57" s="32"/>
      <c r="AR57" s="32"/>
      <c r="AS57" s="32"/>
      <c r="AT57" s="32"/>
      <c r="AU57" s="32"/>
      <c r="AV57" s="32"/>
      <c r="AW57" s="32"/>
      <c r="AX57" s="32"/>
      <c r="AY57" s="10"/>
      <c r="AZ57" s="10"/>
      <c r="BA57" s="10"/>
      <c r="BB57" s="10"/>
      <c r="BC57" s="10"/>
      <c r="BD57" s="10"/>
      <c r="BE57" s="10"/>
      <c r="BF57" s="10"/>
      <c r="BG57" s="33"/>
      <c r="BH57" s="34"/>
      <c r="BI57" s="11"/>
      <c r="BJ57" s="11"/>
      <c r="BK57" s="11"/>
      <c r="BL57" s="11"/>
    </row>
    <row r="58" spans="3:64" ht="13.5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1"/>
      <c r="AJ58" s="31"/>
      <c r="AK58" s="31"/>
      <c r="AL58" s="31"/>
      <c r="AM58" s="31"/>
      <c r="AN58" s="31"/>
      <c r="AO58" s="31"/>
      <c r="AP58" s="31"/>
      <c r="AQ58" s="32"/>
      <c r="AR58" s="32"/>
      <c r="AS58" s="32"/>
      <c r="AT58" s="32"/>
      <c r="AU58" s="32"/>
      <c r="AV58" s="32"/>
      <c r="AW58" s="32"/>
      <c r="AX58" s="32"/>
      <c r="AY58" s="10"/>
      <c r="AZ58" s="10"/>
      <c r="BA58" s="10"/>
      <c r="BB58" s="10"/>
      <c r="BC58" s="10"/>
      <c r="BD58" s="10"/>
      <c r="BE58" s="10"/>
      <c r="BF58" s="10"/>
      <c r="BG58" s="33"/>
      <c r="BH58" s="34"/>
      <c r="BI58" s="11"/>
      <c r="BJ58" s="11"/>
      <c r="BK58" s="11"/>
      <c r="BL58" s="11"/>
    </row>
    <row r="59" spans="3:64" ht="13.5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1"/>
      <c r="AJ59" s="31"/>
      <c r="AK59" s="31"/>
      <c r="AL59" s="31"/>
      <c r="AM59" s="31"/>
      <c r="AN59" s="31"/>
      <c r="AO59" s="31"/>
      <c r="AP59" s="31"/>
      <c r="AQ59" s="32"/>
      <c r="AR59" s="32"/>
      <c r="AS59" s="32"/>
      <c r="AT59" s="32"/>
      <c r="AU59" s="32"/>
      <c r="AV59" s="32"/>
      <c r="AW59" s="32"/>
      <c r="AX59" s="32"/>
      <c r="AY59" s="10"/>
      <c r="AZ59" s="10"/>
      <c r="BA59" s="10"/>
      <c r="BB59" s="10"/>
      <c r="BC59" s="10"/>
      <c r="BD59" s="10"/>
      <c r="BE59" s="10"/>
      <c r="BF59" s="10"/>
      <c r="BG59" s="33"/>
      <c r="BH59" s="34"/>
      <c r="BI59" s="11"/>
      <c r="BJ59" s="11"/>
      <c r="BK59" s="11"/>
      <c r="BL59" s="11"/>
    </row>
    <row r="60" spans="3:64" ht="13.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1"/>
      <c r="AJ60" s="31"/>
      <c r="AK60" s="31"/>
      <c r="AL60" s="31"/>
      <c r="AM60" s="31"/>
      <c r="AN60" s="31"/>
      <c r="AO60" s="31"/>
      <c r="AP60" s="31"/>
      <c r="AQ60" s="32"/>
      <c r="AR60" s="32"/>
      <c r="AS60" s="32"/>
      <c r="AT60" s="32"/>
      <c r="AU60" s="32"/>
      <c r="AV60" s="32"/>
      <c r="AW60" s="32"/>
      <c r="AX60" s="32"/>
      <c r="AY60" s="10"/>
      <c r="AZ60" s="10"/>
      <c r="BA60" s="10"/>
      <c r="BB60" s="10"/>
      <c r="BC60" s="10"/>
      <c r="BD60" s="10"/>
      <c r="BE60" s="10"/>
      <c r="BF60" s="10"/>
      <c r="BG60" s="33"/>
      <c r="BH60" s="34"/>
      <c r="BI60" s="11"/>
      <c r="BJ60" s="11"/>
      <c r="BK60" s="11"/>
      <c r="BL60" s="11"/>
    </row>
    <row r="61" spans="3:64" ht="13.5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1"/>
      <c r="AJ61" s="31"/>
      <c r="AK61" s="31"/>
      <c r="AL61" s="31"/>
      <c r="AM61" s="31"/>
      <c r="AN61" s="31"/>
      <c r="AO61" s="31"/>
      <c r="AP61" s="31"/>
      <c r="AQ61" s="32"/>
      <c r="AR61" s="32"/>
      <c r="AS61" s="32"/>
      <c r="AT61" s="32"/>
      <c r="AU61" s="32"/>
      <c r="AV61" s="32"/>
      <c r="AW61" s="32"/>
      <c r="AX61" s="32"/>
      <c r="AY61" s="10"/>
      <c r="AZ61" s="10"/>
      <c r="BA61" s="10"/>
      <c r="BB61" s="10"/>
      <c r="BC61" s="10"/>
      <c r="BD61" s="10"/>
      <c r="BE61" s="10"/>
      <c r="BF61" s="10"/>
      <c r="BG61" s="33"/>
      <c r="BH61" s="34"/>
      <c r="BI61" s="11"/>
      <c r="BJ61" s="11"/>
      <c r="BK61" s="11"/>
      <c r="BL61" s="11"/>
    </row>
    <row r="62" spans="3:64" ht="13.5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1"/>
      <c r="AJ62" s="31"/>
      <c r="AK62" s="31"/>
      <c r="AL62" s="31"/>
      <c r="AM62" s="31"/>
      <c r="AN62" s="31"/>
      <c r="AO62" s="31"/>
      <c r="AP62" s="31"/>
      <c r="AQ62" s="32"/>
      <c r="AR62" s="32"/>
      <c r="AS62" s="32"/>
      <c r="AT62" s="32"/>
      <c r="AU62" s="32"/>
      <c r="AV62" s="32"/>
      <c r="AW62" s="32"/>
      <c r="AX62" s="32"/>
      <c r="AY62" s="10"/>
      <c r="AZ62" s="10"/>
      <c r="BA62" s="10"/>
      <c r="BB62" s="10"/>
      <c r="BC62" s="10"/>
      <c r="BD62" s="10"/>
      <c r="BE62" s="10"/>
      <c r="BF62" s="10"/>
      <c r="BG62" s="33"/>
      <c r="BH62" s="34"/>
      <c r="BI62" s="11"/>
      <c r="BJ62" s="11"/>
      <c r="BK62" s="11"/>
      <c r="BL62" s="11"/>
    </row>
    <row r="63" spans="3:64" ht="13.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2"/>
      <c r="AR63" s="32"/>
      <c r="AS63" s="32"/>
      <c r="AT63" s="32"/>
      <c r="AU63" s="32"/>
      <c r="AV63" s="32"/>
      <c r="AW63" s="32"/>
      <c r="AX63" s="32"/>
      <c r="AY63" s="10"/>
      <c r="AZ63" s="10"/>
      <c r="BA63" s="10"/>
      <c r="BB63" s="10"/>
      <c r="BC63" s="10"/>
      <c r="BD63" s="10"/>
      <c r="BE63" s="10"/>
      <c r="BF63" s="10"/>
      <c r="BG63" s="33"/>
      <c r="BH63" s="34"/>
      <c r="BI63" s="11"/>
      <c r="BJ63" s="11"/>
      <c r="BK63" s="11"/>
      <c r="BL63" s="11"/>
    </row>
    <row r="64" spans="3:64" ht="13.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1"/>
      <c r="AJ64" s="31"/>
      <c r="AK64" s="31"/>
      <c r="AL64" s="31"/>
      <c r="AM64" s="31"/>
      <c r="AN64" s="31"/>
      <c r="AO64" s="31"/>
      <c r="AP64" s="31"/>
      <c r="AQ64" s="32"/>
      <c r="AR64" s="32"/>
      <c r="AS64" s="32"/>
      <c r="AT64" s="32"/>
      <c r="AU64" s="32"/>
      <c r="AV64" s="32"/>
      <c r="AW64" s="32"/>
      <c r="AX64" s="32"/>
      <c r="AY64" s="10"/>
      <c r="AZ64" s="10"/>
      <c r="BA64" s="10"/>
      <c r="BB64" s="10"/>
      <c r="BC64" s="10"/>
      <c r="BD64" s="10"/>
      <c r="BE64" s="10"/>
      <c r="BF64" s="10"/>
      <c r="BG64" s="33"/>
      <c r="BH64" s="34"/>
      <c r="BI64" s="11"/>
      <c r="BJ64" s="11"/>
      <c r="BK64" s="11"/>
      <c r="BL64" s="11"/>
    </row>
    <row r="65" spans="3:64" ht="13.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1"/>
      <c r="AJ65" s="31"/>
      <c r="AK65" s="31"/>
      <c r="AL65" s="31"/>
      <c r="AM65" s="31"/>
      <c r="AN65" s="31"/>
      <c r="AO65" s="31"/>
      <c r="AP65" s="31"/>
      <c r="AQ65" s="32"/>
      <c r="AR65" s="32"/>
      <c r="AS65" s="32"/>
      <c r="AT65" s="32"/>
      <c r="AU65" s="32"/>
      <c r="AV65" s="32"/>
      <c r="AW65" s="32"/>
      <c r="AX65" s="32"/>
      <c r="AY65" s="10"/>
      <c r="AZ65" s="10"/>
      <c r="BA65" s="10"/>
      <c r="BB65" s="10"/>
      <c r="BC65" s="10"/>
      <c r="BD65" s="10"/>
      <c r="BE65" s="10"/>
      <c r="BF65" s="10"/>
      <c r="BG65" s="33"/>
      <c r="BH65" s="34"/>
      <c r="BI65" s="11"/>
      <c r="BJ65" s="11"/>
      <c r="BK65" s="11"/>
      <c r="BL65" s="11"/>
    </row>
    <row r="66" spans="3:64" ht="13.5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1"/>
      <c r="AJ66" s="31"/>
      <c r="AK66" s="31"/>
      <c r="AL66" s="31"/>
      <c r="AM66" s="31"/>
      <c r="AN66" s="31"/>
      <c r="AO66" s="31"/>
      <c r="AP66" s="31"/>
      <c r="AQ66" s="32"/>
      <c r="AR66" s="32"/>
      <c r="AS66" s="32"/>
      <c r="AT66" s="32"/>
      <c r="AU66" s="32"/>
      <c r="AV66" s="32"/>
      <c r="AW66" s="32"/>
      <c r="AX66" s="32"/>
      <c r="AY66" s="10"/>
      <c r="AZ66" s="10"/>
      <c r="BA66" s="10"/>
      <c r="BB66" s="10"/>
      <c r="BC66" s="10"/>
      <c r="BD66" s="10"/>
      <c r="BE66" s="10"/>
      <c r="BF66" s="10"/>
      <c r="BG66" s="33"/>
      <c r="BH66" s="34"/>
      <c r="BI66" s="11"/>
      <c r="BJ66" s="11"/>
      <c r="BK66" s="11"/>
      <c r="BL66" s="11"/>
    </row>
    <row r="67" spans="3:64" ht="13.5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1"/>
      <c r="AJ67" s="31"/>
      <c r="AK67" s="31"/>
      <c r="AL67" s="31"/>
      <c r="AM67" s="31"/>
      <c r="AN67" s="31"/>
      <c r="AO67" s="31"/>
      <c r="AP67" s="31"/>
      <c r="AQ67" s="32"/>
      <c r="AR67" s="32"/>
      <c r="AS67" s="32"/>
      <c r="AT67" s="32"/>
      <c r="AU67" s="32"/>
      <c r="AV67" s="32"/>
      <c r="AW67" s="32"/>
      <c r="AX67" s="32"/>
      <c r="AY67" s="10"/>
      <c r="AZ67" s="10"/>
      <c r="BA67" s="10"/>
      <c r="BB67" s="10"/>
      <c r="BC67" s="10"/>
      <c r="BD67" s="10"/>
      <c r="BE67" s="10"/>
      <c r="BF67" s="10"/>
      <c r="BG67" s="33"/>
      <c r="BH67" s="34"/>
      <c r="BI67" s="11"/>
      <c r="BJ67" s="11"/>
      <c r="BK67" s="11"/>
      <c r="BL67" s="11"/>
    </row>
    <row r="68" spans="3:64" ht="13.5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1"/>
      <c r="AJ68" s="31"/>
      <c r="AK68" s="31"/>
      <c r="AL68" s="31"/>
      <c r="AM68" s="31"/>
      <c r="AN68" s="31"/>
      <c r="AO68" s="31"/>
      <c r="AP68" s="31"/>
      <c r="AQ68" s="32"/>
      <c r="AR68" s="32"/>
      <c r="AS68" s="32"/>
      <c r="AT68" s="32"/>
      <c r="AU68" s="32"/>
      <c r="AV68" s="32"/>
      <c r="AW68" s="32"/>
      <c r="AX68" s="32"/>
      <c r="AY68" s="10"/>
      <c r="AZ68" s="10"/>
      <c r="BA68" s="10"/>
      <c r="BB68" s="10"/>
      <c r="BC68" s="10"/>
      <c r="BD68" s="10"/>
      <c r="BE68" s="10"/>
      <c r="BF68" s="10"/>
      <c r="BG68" s="33"/>
      <c r="BH68" s="34"/>
      <c r="BI68" s="11"/>
      <c r="BJ68" s="11"/>
      <c r="BK68" s="11"/>
      <c r="BL68" s="11"/>
    </row>
    <row r="69" spans="3:64" ht="13.5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1"/>
      <c r="AJ69" s="31"/>
      <c r="AK69" s="31"/>
      <c r="AL69" s="31"/>
      <c r="AM69" s="31"/>
      <c r="AN69" s="31"/>
      <c r="AO69" s="31"/>
      <c r="AP69" s="31"/>
      <c r="AQ69" s="32"/>
      <c r="AR69" s="32"/>
      <c r="AS69" s="32"/>
      <c r="AT69" s="32"/>
      <c r="AU69" s="32"/>
      <c r="AV69" s="32"/>
      <c r="AW69" s="32"/>
      <c r="AX69" s="32"/>
      <c r="AY69" s="10"/>
      <c r="AZ69" s="10"/>
      <c r="BA69" s="10"/>
      <c r="BB69" s="10"/>
      <c r="BC69" s="10"/>
      <c r="BD69" s="10"/>
      <c r="BE69" s="10"/>
      <c r="BF69" s="10"/>
      <c r="BG69" s="33"/>
      <c r="BH69" s="34"/>
      <c r="BI69" s="11"/>
      <c r="BJ69" s="11"/>
      <c r="BK69" s="11"/>
      <c r="BL69" s="11"/>
    </row>
    <row r="70" spans="3:64" ht="13.5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1"/>
      <c r="AJ70" s="31"/>
      <c r="AK70" s="31"/>
      <c r="AL70" s="31"/>
      <c r="AM70" s="31"/>
      <c r="AN70" s="31"/>
      <c r="AO70" s="31"/>
      <c r="AP70" s="31"/>
      <c r="AQ70" s="32"/>
      <c r="AR70" s="32"/>
      <c r="AS70" s="32"/>
      <c r="AT70" s="32"/>
      <c r="AU70" s="32"/>
      <c r="AV70" s="32"/>
      <c r="AW70" s="32"/>
      <c r="AX70" s="32"/>
      <c r="AY70" s="10"/>
      <c r="AZ70" s="10"/>
      <c r="BA70" s="10"/>
      <c r="BB70" s="10"/>
      <c r="BC70" s="10"/>
      <c r="BD70" s="10"/>
      <c r="BE70" s="10"/>
      <c r="BF70" s="10"/>
      <c r="BG70" s="33"/>
      <c r="BH70" s="34"/>
      <c r="BI70" s="11"/>
      <c r="BJ70" s="11"/>
      <c r="BK70" s="11"/>
      <c r="BL70" s="11"/>
    </row>
    <row r="71" spans="3:64" ht="13.5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1"/>
      <c r="AJ71" s="31"/>
      <c r="AK71" s="31"/>
      <c r="AL71" s="31"/>
      <c r="AM71" s="31"/>
      <c r="AN71" s="31"/>
      <c r="AO71" s="31"/>
      <c r="AP71" s="31"/>
      <c r="AQ71" s="32"/>
      <c r="AR71" s="32"/>
      <c r="AS71" s="32"/>
      <c r="AT71" s="32"/>
      <c r="AU71" s="32"/>
      <c r="AV71" s="32"/>
      <c r="AW71" s="32"/>
      <c r="AX71" s="32"/>
      <c r="AY71" s="10"/>
      <c r="AZ71" s="10"/>
      <c r="BA71" s="10"/>
      <c r="BB71" s="10"/>
      <c r="BC71" s="10"/>
      <c r="BD71" s="10"/>
      <c r="BE71" s="10"/>
      <c r="BF71" s="10"/>
      <c r="BG71" s="33"/>
      <c r="BH71" s="34"/>
      <c r="BI71" s="11"/>
      <c r="BJ71" s="11"/>
      <c r="BK71" s="11"/>
      <c r="BL71" s="11"/>
    </row>
    <row r="72" spans="3:64" ht="13.5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1"/>
      <c r="AJ72" s="31"/>
      <c r="AK72" s="31"/>
      <c r="AL72" s="31"/>
      <c r="AM72" s="31"/>
      <c r="AN72" s="31"/>
      <c r="AO72" s="31"/>
      <c r="AP72" s="31"/>
      <c r="AQ72" s="32"/>
      <c r="AR72" s="32"/>
      <c r="AS72" s="32"/>
      <c r="AT72" s="32"/>
      <c r="AU72" s="32"/>
      <c r="AV72" s="32"/>
      <c r="AW72" s="32"/>
      <c r="AX72" s="32"/>
      <c r="AY72" s="10"/>
      <c r="AZ72" s="10"/>
      <c r="BA72" s="10"/>
      <c r="BB72" s="10"/>
      <c r="BC72" s="10"/>
      <c r="BD72" s="10"/>
      <c r="BE72" s="10"/>
      <c r="BF72" s="10"/>
      <c r="BG72" s="33"/>
      <c r="BH72" s="34"/>
      <c r="BI72" s="11"/>
      <c r="BJ72" s="11"/>
      <c r="BK72" s="11"/>
      <c r="BL72" s="11"/>
    </row>
    <row r="73" spans="3:64" ht="13.5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1"/>
      <c r="AJ73" s="31"/>
      <c r="AK73" s="31"/>
      <c r="AL73" s="31"/>
      <c r="AM73" s="31"/>
      <c r="AN73" s="31"/>
      <c r="AO73" s="31"/>
      <c r="AP73" s="31"/>
      <c r="AQ73" s="32"/>
      <c r="AR73" s="32"/>
      <c r="AS73" s="32"/>
      <c r="AT73" s="32"/>
      <c r="AU73" s="32"/>
      <c r="AV73" s="32"/>
      <c r="AW73" s="32"/>
      <c r="AX73" s="32"/>
      <c r="AY73" s="10"/>
      <c r="AZ73" s="10"/>
      <c r="BA73" s="10"/>
      <c r="BB73" s="10"/>
      <c r="BC73" s="10"/>
      <c r="BD73" s="10"/>
      <c r="BE73" s="10"/>
      <c r="BF73" s="10"/>
      <c r="BG73" s="33"/>
      <c r="BH73" s="34"/>
      <c r="BI73" s="11"/>
      <c r="BJ73" s="11"/>
      <c r="BK73" s="11"/>
      <c r="BL73" s="11"/>
    </row>
    <row r="74" spans="3:64" ht="13.5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1"/>
      <c r="AJ74" s="31"/>
      <c r="AK74" s="31"/>
      <c r="AL74" s="31"/>
      <c r="AM74" s="31"/>
      <c r="AN74" s="31"/>
      <c r="AO74" s="31"/>
      <c r="AP74" s="31"/>
      <c r="AQ74" s="32"/>
      <c r="AR74" s="32"/>
      <c r="AS74" s="32"/>
      <c r="AT74" s="32"/>
      <c r="AU74" s="32"/>
      <c r="AV74" s="32"/>
      <c r="AW74" s="32"/>
      <c r="AX74" s="32"/>
      <c r="AY74" s="10"/>
      <c r="AZ74" s="10"/>
      <c r="BA74" s="10"/>
      <c r="BB74" s="10"/>
      <c r="BC74" s="10"/>
      <c r="BD74" s="10"/>
      <c r="BE74" s="10"/>
      <c r="BF74" s="10"/>
      <c r="BG74" s="33"/>
      <c r="BH74" s="34"/>
      <c r="BI74" s="11"/>
      <c r="BJ74" s="11"/>
      <c r="BK74" s="11"/>
      <c r="BL74" s="11"/>
    </row>
    <row r="75" spans="3:64" ht="13.5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1"/>
      <c r="AJ75" s="31"/>
      <c r="AK75" s="31"/>
      <c r="AL75" s="31"/>
      <c r="AM75" s="31"/>
      <c r="AN75" s="31"/>
      <c r="AO75" s="31"/>
      <c r="AP75" s="31"/>
      <c r="AQ75" s="32"/>
      <c r="AR75" s="32"/>
      <c r="AS75" s="32"/>
      <c r="AT75" s="32"/>
      <c r="AU75" s="32"/>
      <c r="AV75" s="32"/>
      <c r="AW75" s="32"/>
      <c r="AX75" s="32"/>
      <c r="AY75" s="10"/>
      <c r="AZ75" s="10"/>
      <c r="BA75" s="10"/>
      <c r="BB75" s="10"/>
      <c r="BC75" s="10"/>
      <c r="BD75" s="10"/>
      <c r="BE75" s="10"/>
      <c r="BF75" s="10"/>
      <c r="BG75" s="33"/>
      <c r="BH75" s="34"/>
      <c r="BI75" s="11"/>
      <c r="BJ75" s="11"/>
      <c r="BK75" s="11"/>
      <c r="BL75" s="11"/>
    </row>
    <row r="76" spans="3:64" ht="13.5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1"/>
      <c r="AJ76" s="31"/>
      <c r="AK76" s="31"/>
      <c r="AL76" s="31"/>
      <c r="AM76" s="31"/>
      <c r="AN76" s="31"/>
      <c r="AO76" s="31"/>
      <c r="AP76" s="31"/>
      <c r="AQ76" s="32"/>
      <c r="AR76" s="32"/>
      <c r="AS76" s="32"/>
      <c r="AT76" s="32"/>
      <c r="AU76" s="32"/>
      <c r="AV76" s="32"/>
      <c r="AW76" s="32"/>
      <c r="AX76" s="32"/>
      <c r="AY76" s="10"/>
      <c r="AZ76" s="10"/>
      <c r="BA76" s="10"/>
      <c r="BB76" s="10"/>
      <c r="BC76" s="10"/>
      <c r="BD76" s="10"/>
      <c r="BE76" s="10"/>
      <c r="BF76" s="10"/>
      <c r="BG76" s="33"/>
      <c r="BH76" s="34"/>
      <c r="BI76" s="11"/>
      <c r="BJ76" s="11"/>
      <c r="BK76" s="11"/>
      <c r="BL76" s="11"/>
    </row>
    <row r="77" spans="3:64" ht="13.5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1"/>
      <c r="AJ77" s="31"/>
      <c r="AK77" s="31"/>
      <c r="AL77" s="31"/>
      <c r="AM77" s="31"/>
      <c r="AN77" s="31"/>
      <c r="AO77" s="31"/>
      <c r="AP77" s="31"/>
      <c r="AQ77" s="32"/>
      <c r="AR77" s="32"/>
      <c r="AS77" s="32"/>
      <c r="AT77" s="32"/>
      <c r="AU77" s="32"/>
      <c r="AV77" s="32"/>
      <c r="AW77" s="32"/>
      <c r="AX77" s="32"/>
      <c r="AY77" s="10"/>
      <c r="AZ77" s="10"/>
      <c r="BA77" s="10"/>
      <c r="BB77" s="10"/>
      <c r="BC77" s="10"/>
      <c r="BD77" s="10"/>
      <c r="BE77" s="10"/>
      <c r="BF77" s="10"/>
      <c r="BG77" s="33"/>
      <c r="BH77" s="34"/>
      <c r="BI77" s="11"/>
      <c r="BJ77" s="11"/>
      <c r="BK77" s="11"/>
      <c r="BL77" s="11"/>
    </row>
    <row r="78" spans="3:64" ht="13.5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1"/>
      <c r="AJ78" s="31"/>
      <c r="AK78" s="31"/>
      <c r="AL78" s="31"/>
      <c r="AM78" s="31"/>
      <c r="AN78" s="31"/>
      <c r="AO78" s="31"/>
      <c r="AP78" s="31"/>
      <c r="AQ78" s="32"/>
      <c r="AR78" s="32"/>
      <c r="AS78" s="32"/>
      <c r="AT78" s="32"/>
      <c r="AU78" s="32"/>
      <c r="AV78" s="32"/>
      <c r="AW78" s="32"/>
      <c r="AX78" s="32"/>
      <c r="AY78" s="10"/>
      <c r="AZ78" s="10"/>
      <c r="BA78" s="10"/>
      <c r="BB78" s="10"/>
      <c r="BC78" s="10"/>
      <c r="BD78" s="10"/>
      <c r="BE78" s="10"/>
      <c r="BF78" s="10"/>
      <c r="BG78" s="33"/>
      <c r="BH78" s="34"/>
      <c r="BI78" s="11"/>
      <c r="BJ78" s="11"/>
      <c r="BK78" s="11"/>
      <c r="BL78" s="11"/>
    </row>
    <row r="79" spans="3:64" ht="13.5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1"/>
      <c r="AJ79" s="31"/>
      <c r="AK79" s="31"/>
      <c r="AL79" s="31"/>
      <c r="AM79" s="31"/>
      <c r="AN79" s="31"/>
      <c r="AO79" s="31"/>
      <c r="AP79" s="31"/>
      <c r="AQ79" s="32"/>
      <c r="AR79" s="32"/>
      <c r="AS79" s="32"/>
      <c r="AT79" s="32"/>
      <c r="AU79" s="32"/>
      <c r="AV79" s="32"/>
      <c r="AW79" s="32"/>
      <c r="AX79" s="32"/>
      <c r="AY79" s="10"/>
      <c r="AZ79" s="10"/>
      <c r="BA79" s="10"/>
      <c r="BB79" s="10"/>
      <c r="BC79" s="10"/>
      <c r="BD79" s="10"/>
      <c r="BE79" s="10"/>
      <c r="BF79" s="10"/>
      <c r="BG79" s="33"/>
      <c r="BH79" s="34"/>
      <c r="BI79" s="11"/>
      <c r="BJ79" s="11"/>
      <c r="BK79" s="11"/>
      <c r="BL79" s="11"/>
    </row>
    <row r="80" spans="3:64" ht="13.5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1"/>
      <c r="AJ80" s="31"/>
      <c r="AK80" s="31"/>
      <c r="AL80" s="31"/>
      <c r="AM80" s="31"/>
      <c r="AN80" s="31"/>
      <c r="AO80" s="31"/>
      <c r="AP80" s="31"/>
      <c r="AQ80" s="32"/>
      <c r="AR80" s="32"/>
      <c r="AS80" s="32"/>
      <c r="AT80" s="32"/>
      <c r="AU80" s="32"/>
      <c r="AV80" s="32"/>
      <c r="AW80" s="32"/>
      <c r="AX80" s="32"/>
      <c r="AY80" s="10"/>
      <c r="AZ80" s="10"/>
      <c r="BA80" s="10"/>
      <c r="BB80" s="10"/>
      <c r="BC80" s="10"/>
      <c r="BD80" s="10"/>
      <c r="BE80" s="10"/>
      <c r="BF80" s="10"/>
      <c r="BG80" s="33"/>
      <c r="BH80" s="34"/>
      <c r="BI80" s="11"/>
      <c r="BJ80" s="11"/>
      <c r="BK80" s="11"/>
      <c r="BL80" s="11"/>
    </row>
    <row r="81" spans="3:64" ht="13.5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1"/>
      <c r="AJ81" s="31"/>
      <c r="AK81" s="31"/>
      <c r="AL81" s="31"/>
      <c r="AM81" s="31"/>
      <c r="AN81" s="31"/>
      <c r="AO81" s="31"/>
      <c r="AP81" s="31"/>
      <c r="AQ81" s="32"/>
      <c r="AR81" s="32"/>
      <c r="AS81" s="32"/>
      <c r="AT81" s="32"/>
      <c r="AU81" s="32"/>
      <c r="AV81" s="32"/>
      <c r="AW81" s="32"/>
      <c r="AX81" s="32"/>
      <c r="AY81" s="10"/>
      <c r="AZ81" s="10"/>
      <c r="BA81" s="10"/>
      <c r="BB81" s="10"/>
      <c r="BC81" s="10"/>
      <c r="BD81" s="10"/>
      <c r="BE81" s="10"/>
      <c r="BF81" s="10"/>
      <c r="BG81" s="33"/>
      <c r="BH81" s="34"/>
      <c r="BI81" s="11"/>
      <c r="BJ81" s="11"/>
      <c r="BK81" s="11"/>
      <c r="BL81" s="11"/>
    </row>
    <row r="82" spans="3:64" ht="13.5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1"/>
      <c r="AJ82" s="31"/>
      <c r="AK82" s="31"/>
      <c r="AL82" s="31"/>
      <c r="AM82" s="31"/>
      <c r="AN82" s="31"/>
      <c r="AO82" s="31"/>
      <c r="AP82" s="31"/>
      <c r="AQ82" s="32"/>
      <c r="AR82" s="32"/>
      <c r="AS82" s="32"/>
      <c r="AT82" s="32"/>
      <c r="AU82" s="32"/>
      <c r="AV82" s="32"/>
      <c r="AW82" s="32"/>
      <c r="AX82" s="32"/>
      <c r="AY82" s="10"/>
      <c r="AZ82" s="10"/>
      <c r="BA82" s="10"/>
      <c r="BB82" s="10"/>
      <c r="BC82" s="10"/>
      <c r="BD82" s="10"/>
      <c r="BE82" s="10"/>
      <c r="BF82" s="10"/>
      <c r="BG82" s="33"/>
      <c r="BH82" s="34"/>
      <c r="BI82" s="11"/>
      <c r="BJ82" s="11"/>
      <c r="BK82" s="11"/>
      <c r="BL82" s="11"/>
    </row>
    <row r="83" spans="3:64" ht="13.5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1"/>
      <c r="AJ83" s="31"/>
      <c r="AK83" s="31"/>
      <c r="AL83" s="31"/>
      <c r="AM83" s="31"/>
      <c r="AN83" s="31"/>
      <c r="AO83" s="31"/>
      <c r="AP83" s="31"/>
      <c r="AQ83" s="32"/>
      <c r="AR83" s="32"/>
      <c r="AS83" s="32"/>
      <c r="AT83" s="32"/>
      <c r="AU83" s="32"/>
      <c r="AV83" s="32"/>
      <c r="AW83" s="32"/>
      <c r="AX83" s="32"/>
      <c r="AY83" s="10"/>
      <c r="AZ83" s="10"/>
      <c r="BA83" s="10"/>
      <c r="BB83" s="10"/>
      <c r="BC83" s="10"/>
      <c r="BD83" s="10"/>
      <c r="BE83" s="10"/>
      <c r="BF83" s="10"/>
      <c r="BG83" s="33"/>
      <c r="BH83" s="34"/>
      <c r="BI83" s="11"/>
      <c r="BJ83" s="11"/>
      <c r="BK83" s="11"/>
      <c r="BL83" s="11"/>
    </row>
    <row r="84" spans="3:64" ht="13.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1"/>
      <c r="AJ84" s="31"/>
      <c r="AK84" s="31"/>
      <c r="AL84" s="31"/>
      <c r="AM84" s="31"/>
      <c r="AN84" s="31"/>
      <c r="AO84" s="31"/>
      <c r="AP84" s="31"/>
      <c r="AQ84" s="32"/>
      <c r="AR84" s="32"/>
      <c r="AS84" s="32"/>
      <c r="AT84" s="32"/>
      <c r="AU84" s="32"/>
      <c r="AV84" s="32"/>
      <c r="AW84" s="32"/>
      <c r="AX84" s="32"/>
      <c r="AY84" s="10"/>
      <c r="AZ84" s="10"/>
      <c r="BA84" s="10"/>
      <c r="BB84" s="10"/>
      <c r="BC84" s="10"/>
      <c r="BD84" s="10"/>
      <c r="BE84" s="10"/>
      <c r="BF84" s="10"/>
      <c r="BG84" s="33"/>
      <c r="BH84" s="34"/>
      <c r="BI84" s="11"/>
      <c r="BJ84" s="11"/>
      <c r="BK84" s="11"/>
      <c r="BL84" s="11"/>
    </row>
    <row r="85" spans="3:64" ht="13.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1"/>
      <c r="AJ85" s="31"/>
      <c r="AK85" s="31"/>
      <c r="AL85" s="31"/>
      <c r="AM85" s="31"/>
      <c r="AN85" s="31"/>
      <c r="AO85" s="31"/>
      <c r="AP85" s="31"/>
      <c r="AQ85" s="32"/>
      <c r="AR85" s="32"/>
      <c r="AS85" s="32"/>
      <c r="AT85" s="32"/>
      <c r="AU85" s="32"/>
      <c r="AV85" s="32"/>
      <c r="AW85" s="32"/>
      <c r="AX85" s="32"/>
      <c r="AY85" s="10"/>
      <c r="AZ85" s="10"/>
      <c r="BA85" s="10"/>
      <c r="BB85" s="10"/>
      <c r="BC85" s="10"/>
      <c r="BD85" s="10"/>
      <c r="BE85" s="10"/>
      <c r="BF85" s="10"/>
      <c r="BG85" s="33"/>
      <c r="BH85" s="34"/>
      <c r="BI85" s="11"/>
      <c r="BJ85" s="11"/>
      <c r="BK85" s="11"/>
      <c r="BL85" s="11"/>
    </row>
  </sheetData>
  <sheetProtection sort="0" autoFilter="0"/>
  <autoFilter ref="B5:B28"/>
  <mergeCells count="28">
    <mergeCell ref="A1:BH1"/>
    <mergeCell ref="U2:BH2"/>
    <mergeCell ref="C3:T3"/>
    <mergeCell ref="U3:BH3"/>
    <mergeCell ref="A4:A5"/>
    <mergeCell ref="B4:B5"/>
    <mergeCell ref="C4:F4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AU4:AX4"/>
    <mergeCell ref="AY4:BB4"/>
    <mergeCell ref="BC4:BF4"/>
    <mergeCell ref="BG4:BG5"/>
    <mergeCell ref="BH4:BH5"/>
    <mergeCell ref="A26:B26"/>
    <mergeCell ref="A27:B27"/>
    <mergeCell ref="A35:B36"/>
    <mergeCell ref="J35:P36"/>
    <mergeCell ref="V35:AF36"/>
    <mergeCell ref="AU35:BD36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I65"/>
  <sheetViews>
    <sheetView zoomScalePageLayoutView="0" workbookViewId="0" topLeftCell="A7">
      <selection activeCell="A25" sqref="A1:I25"/>
    </sheetView>
  </sheetViews>
  <sheetFormatPr defaultColWidth="2.625" defaultRowHeight="12.75" outlineLevelRow="1"/>
  <cols>
    <col min="1" max="1" width="4.125" style="12" customWidth="1"/>
    <col min="2" max="2" width="7.75390625" style="12" customWidth="1"/>
    <col min="3" max="3" width="8.00390625" style="13" hidden="1" customWidth="1"/>
    <col min="4" max="4" width="8.00390625" style="13" customWidth="1"/>
    <col min="5" max="5" width="22.125" style="13" customWidth="1"/>
    <col min="6" max="6" width="19.00390625" style="13" customWidth="1"/>
    <col min="7" max="7" width="13.625" style="13" customWidth="1"/>
    <col min="8" max="8" width="4.125" style="13" customWidth="1"/>
    <col min="9" max="9" width="7.75390625" style="12" customWidth="1"/>
    <col min="10" max="12" width="3.125" style="12" customWidth="1"/>
    <col min="13" max="13" width="5.375" style="12" customWidth="1"/>
    <col min="14" max="15" width="3.125" style="12" customWidth="1"/>
    <col min="16" max="41" width="2.625" style="12" customWidth="1"/>
    <col min="42" max="43" width="7.75390625" style="12" customWidth="1"/>
    <col min="44" max="16384" width="2.625" style="12" customWidth="1"/>
  </cols>
  <sheetData>
    <row r="1" spans="1:9" ht="33" customHeight="1">
      <c r="A1" s="258" t="s">
        <v>45</v>
      </c>
      <c r="B1" s="258"/>
      <c r="C1" s="258"/>
      <c r="D1" s="258"/>
      <c r="E1" s="258"/>
      <c r="F1" s="258"/>
      <c r="G1" s="258"/>
      <c r="H1" s="258"/>
      <c r="I1" s="258"/>
    </row>
    <row r="2" spans="1:61" ht="15.75" outlineLevel="1">
      <c r="A2" s="259">
        <f>HYPERLINK('[1]реквизиты'!$K$7)</f>
      </c>
      <c r="B2" s="259"/>
      <c r="C2" s="259"/>
      <c r="D2" s="259"/>
      <c r="E2" s="259"/>
      <c r="F2" s="259"/>
      <c r="G2" s="259"/>
      <c r="H2" s="259"/>
      <c r="I2" s="259"/>
      <c r="J2" s="130"/>
      <c r="K2" s="130"/>
      <c r="L2" s="130"/>
      <c r="M2" s="130"/>
      <c r="N2" s="130"/>
      <c r="O2" s="130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7"/>
      <c r="AE2" s="107"/>
      <c r="AF2" s="107"/>
      <c r="AG2" s="107"/>
      <c r="AH2" s="107"/>
      <c r="AI2" s="107"/>
      <c r="AJ2" s="107"/>
      <c r="AK2" s="107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</row>
    <row r="3" spans="1:61" ht="16.5" outlineLevel="1" thickBot="1">
      <c r="A3" s="260">
        <f>HYPERLINK('[1]реквизиты'!$K$10)</f>
      </c>
      <c r="B3" s="260"/>
      <c r="C3" s="260"/>
      <c r="D3" s="260"/>
      <c r="E3" s="260"/>
      <c r="F3" s="260"/>
      <c r="G3" s="260"/>
      <c r="H3" s="260"/>
      <c r="I3" s="260"/>
      <c r="J3" s="106"/>
      <c r="K3" s="106"/>
      <c r="L3" s="106"/>
      <c r="M3" s="106"/>
      <c r="N3" s="106"/>
      <c r="O3" s="106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8"/>
      <c r="AE3" s="108"/>
      <c r="AF3" s="108"/>
      <c r="AG3" s="108"/>
      <c r="AH3" s="108"/>
      <c r="AI3" s="108"/>
      <c r="AJ3" s="108"/>
      <c r="AK3" s="108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>
        <f>SUM(AZ4,BA4,BB4)</f>
        <v>0</v>
      </c>
      <c r="BA3" s="264"/>
      <c r="BB3" s="264"/>
      <c r="BC3" s="264"/>
      <c r="BD3" s="264"/>
      <c r="BE3" s="264"/>
      <c r="BF3" s="264"/>
      <c r="BG3" s="264"/>
      <c r="BH3" s="264"/>
      <c r="BI3" s="264"/>
    </row>
    <row r="4" spans="2:61" ht="40.5" customHeight="1" outlineLevel="1" thickBot="1">
      <c r="B4" s="137"/>
      <c r="C4" s="137"/>
      <c r="D4" s="261" t="s">
        <v>52</v>
      </c>
      <c r="E4" s="262"/>
      <c r="F4" s="262"/>
      <c r="G4" s="263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</row>
    <row r="5" spans="1:61" ht="15.75">
      <c r="A5" s="251" t="str">
        <f>HYPERLINK('[1]реквизиты'!$A$3)</f>
        <v>14-17 июня 2011 г.       г. Краснокамск</v>
      </c>
      <c r="B5" s="251"/>
      <c r="C5" s="251"/>
      <c r="D5" s="251"/>
      <c r="E5" s="251"/>
      <c r="F5" s="251"/>
      <c r="G5" s="251"/>
      <c r="H5" s="251"/>
      <c r="I5" s="251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</row>
    <row r="6" spans="1:8" ht="6" customHeight="1" thickBot="1">
      <c r="A6" s="14"/>
      <c r="H6" s="12"/>
    </row>
    <row r="7" spans="4:44" s="15" customFormat="1" ht="20.25" customHeight="1">
      <c r="D7" s="254" t="s">
        <v>36</v>
      </c>
      <c r="E7" s="252" t="s">
        <v>30</v>
      </c>
      <c r="F7" s="256" t="s">
        <v>42</v>
      </c>
      <c r="G7" s="249" t="s">
        <v>21</v>
      </c>
      <c r="U7" s="151"/>
      <c r="V7" s="151"/>
      <c r="W7" s="151"/>
      <c r="X7" s="151"/>
      <c r="Y7" s="151"/>
      <c r="Z7" s="151"/>
      <c r="AP7" s="57"/>
      <c r="AQ7" s="58"/>
      <c r="AR7" s="59"/>
    </row>
    <row r="8" spans="4:44" s="15" customFormat="1" ht="22.5" customHeight="1" thickBot="1">
      <c r="D8" s="255"/>
      <c r="E8" s="253"/>
      <c r="F8" s="257"/>
      <c r="G8" s="250"/>
      <c r="U8" s="151"/>
      <c r="V8" s="152"/>
      <c r="W8" s="152"/>
      <c r="X8" s="152"/>
      <c r="Y8" s="152"/>
      <c r="Z8" s="151"/>
      <c r="AP8" s="57"/>
      <c r="AQ8" s="58"/>
      <c r="AR8" s="59"/>
    </row>
    <row r="9" spans="4:44" s="15" customFormat="1" ht="24.75" customHeight="1">
      <c r="D9" s="157">
        <v>1</v>
      </c>
      <c r="E9" s="158" t="s">
        <v>27</v>
      </c>
      <c r="F9" s="159">
        <v>64</v>
      </c>
      <c r="G9" s="198">
        <v>1</v>
      </c>
      <c r="M9" s="195"/>
      <c r="N9" s="132"/>
      <c r="U9" s="151"/>
      <c r="V9" s="151"/>
      <c r="W9" s="151"/>
      <c r="X9" s="151"/>
      <c r="Y9" s="151"/>
      <c r="Z9" s="151"/>
      <c r="AP9" s="57"/>
      <c r="AQ9" s="58"/>
      <c r="AR9" s="59"/>
    </row>
    <row r="10" spans="4:44" s="15" customFormat="1" ht="24.75" customHeight="1">
      <c r="D10" s="139">
        <v>2</v>
      </c>
      <c r="E10" s="148" t="s">
        <v>26</v>
      </c>
      <c r="F10" s="140">
        <v>26</v>
      </c>
      <c r="G10" s="141">
        <v>2</v>
      </c>
      <c r="M10" s="196"/>
      <c r="N10" s="132"/>
      <c r="U10" s="151"/>
      <c r="V10" s="151"/>
      <c r="W10" s="151"/>
      <c r="X10" s="151"/>
      <c r="Y10" s="151"/>
      <c r="Z10" s="151"/>
      <c r="AP10" s="57"/>
      <c r="AQ10" s="58"/>
      <c r="AR10" s="59"/>
    </row>
    <row r="11" spans="4:44" s="15" customFormat="1" ht="24.75" customHeight="1">
      <c r="D11" s="154">
        <v>3</v>
      </c>
      <c r="E11" s="148" t="s">
        <v>43</v>
      </c>
      <c r="F11" s="140">
        <v>24</v>
      </c>
      <c r="G11" s="199">
        <v>3</v>
      </c>
      <c r="M11" s="195"/>
      <c r="N11" s="132"/>
      <c r="AP11" s="57"/>
      <c r="AQ11" s="58"/>
      <c r="AR11" s="59"/>
    </row>
    <row r="12" spans="4:44" s="15" customFormat="1" ht="24.75" customHeight="1">
      <c r="D12" s="154">
        <v>4</v>
      </c>
      <c r="E12" s="148" t="s">
        <v>38</v>
      </c>
      <c r="F12" s="194" t="s">
        <v>57</v>
      </c>
      <c r="G12" s="199">
        <v>4</v>
      </c>
      <c r="M12" s="195"/>
      <c r="N12" s="132"/>
      <c r="AP12" s="57"/>
      <c r="AQ12" s="58"/>
      <c r="AR12" s="59"/>
    </row>
    <row r="13" spans="4:44" s="15" customFormat="1" ht="24.75" customHeight="1">
      <c r="D13" s="139">
        <v>5</v>
      </c>
      <c r="E13" s="148" t="s">
        <v>23</v>
      </c>
      <c r="F13" s="140">
        <v>15</v>
      </c>
      <c r="G13" s="141">
        <v>5</v>
      </c>
      <c r="M13" s="196"/>
      <c r="N13" s="132"/>
      <c r="AP13" s="57"/>
      <c r="AQ13" s="58"/>
      <c r="AR13" s="59"/>
    </row>
    <row r="14" spans="4:44" s="15" customFormat="1" ht="24.75" customHeight="1">
      <c r="D14" s="139">
        <v>6</v>
      </c>
      <c r="E14" s="148" t="s">
        <v>44</v>
      </c>
      <c r="F14" s="194" t="s">
        <v>58</v>
      </c>
      <c r="G14" s="141">
        <v>6</v>
      </c>
      <c r="M14" s="196"/>
      <c r="N14" s="132"/>
      <c r="AP14" s="57"/>
      <c r="AQ14" s="58"/>
      <c r="AR14" s="59"/>
    </row>
    <row r="15" spans="4:44" s="15" customFormat="1" ht="24.75" customHeight="1">
      <c r="D15" s="139">
        <v>7</v>
      </c>
      <c r="E15" s="148" t="s">
        <v>29</v>
      </c>
      <c r="F15" s="140">
        <v>12</v>
      </c>
      <c r="G15" s="141">
        <v>7</v>
      </c>
      <c r="M15" s="195"/>
      <c r="N15" s="132"/>
      <c r="AP15" s="57"/>
      <c r="AQ15" s="58"/>
      <c r="AR15" s="59"/>
    </row>
    <row r="16" spans="4:44" s="15" customFormat="1" ht="24.75" customHeight="1">
      <c r="D16" s="139">
        <v>8</v>
      </c>
      <c r="E16" s="148" t="s">
        <v>24</v>
      </c>
      <c r="F16" s="140">
        <v>6</v>
      </c>
      <c r="G16" s="141">
        <v>8</v>
      </c>
      <c r="M16" s="195"/>
      <c r="N16" s="132"/>
      <c r="AP16" s="57"/>
      <c r="AQ16" s="58"/>
      <c r="AR16" s="59"/>
    </row>
    <row r="17" spans="4:43" s="15" customFormat="1" ht="24.75" customHeight="1" thickBot="1">
      <c r="D17" s="142">
        <v>9</v>
      </c>
      <c r="E17" s="149" t="s">
        <v>25</v>
      </c>
      <c r="F17" s="143">
        <v>1</v>
      </c>
      <c r="G17" s="144">
        <v>9</v>
      </c>
      <c r="M17" s="195"/>
      <c r="N17" s="132"/>
      <c r="AP17" s="56"/>
      <c r="AQ17" s="59"/>
    </row>
    <row r="18" spans="8:42" s="16" customFormat="1" ht="16.5">
      <c r="H18" s="17"/>
      <c r="AP18" s="56"/>
    </row>
    <row r="19" spans="1:42" s="16" customFormat="1" ht="220.5" customHeight="1">
      <c r="A19" s="20"/>
      <c r="B19" s="21"/>
      <c r="C19" s="21"/>
      <c r="D19" s="21"/>
      <c r="E19" s="21"/>
      <c r="AP19" s="56"/>
    </row>
    <row r="20" spans="1:13" s="16" customFormat="1" ht="19.5" customHeight="1">
      <c r="A20" s="153" t="str">
        <f>HYPERLINK('[1]реквизиты'!$A$6)</f>
        <v>Гл. судья, судья МК</v>
      </c>
      <c r="B20" s="111"/>
      <c r="C20" s="111"/>
      <c r="D20" s="111"/>
      <c r="F20" s="83"/>
      <c r="G20" s="248" t="str">
        <f>HYPERLINK('[1]реквизиты'!$G$6)</f>
        <v>Е.А. Борков</v>
      </c>
      <c r="H20" s="248"/>
      <c r="I20" s="248"/>
      <c r="J20" s="138"/>
      <c r="K20" s="138"/>
      <c r="L20" s="138"/>
      <c r="M20" s="138"/>
    </row>
    <row r="21" spans="1:13" s="16" customFormat="1" ht="16.5">
      <c r="A21" s="22"/>
      <c r="B21" s="111"/>
      <c r="C21" s="111"/>
      <c r="D21" s="111"/>
      <c r="E21" s="109"/>
      <c r="F21" s="113"/>
      <c r="G21" s="133" t="str">
        <f>HYPERLINK('[1]реквизиты'!$G$7)</f>
        <v>/г. Москва/</v>
      </c>
      <c r="H21" s="138"/>
      <c r="I21" s="138"/>
      <c r="J21" s="138"/>
      <c r="K21" s="138"/>
      <c r="L21" s="138"/>
      <c r="M21" s="138"/>
    </row>
    <row r="22" spans="1:12" s="16" customFormat="1" ht="24.75" customHeight="1">
      <c r="A22" s="21"/>
      <c r="B22" s="21"/>
      <c r="C22" s="21"/>
      <c r="D22" s="21"/>
      <c r="H22" s="84"/>
      <c r="I22" s="82"/>
      <c r="J22" s="55"/>
      <c r="K22" s="53"/>
      <c r="L22" s="53"/>
    </row>
    <row r="23" spans="1:7" s="16" customFormat="1" ht="16.5">
      <c r="A23" s="21"/>
      <c r="B23" s="111"/>
      <c r="C23" s="111"/>
      <c r="D23" s="111"/>
      <c r="E23" s="112"/>
      <c r="F23" s="112"/>
      <c r="G23" s="112"/>
    </row>
    <row r="24" spans="1:42" s="16" customFormat="1" ht="16.5">
      <c r="A24" s="153" t="str">
        <f>HYPERLINK('[1]реквизиты'!$A$8)</f>
        <v>Гл. секретарь, судья MК</v>
      </c>
      <c r="B24" s="111"/>
      <c r="C24" s="111"/>
      <c r="D24" s="111"/>
      <c r="E24" s="110"/>
      <c r="F24" s="114"/>
      <c r="G24" s="248" t="str">
        <f>HYPERLINK('[1]реквизиты'!$G$8)</f>
        <v>Р.М. Закиров</v>
      </c>
      <c r="H24" s="248"/>
      <c r="I24" s="248"/>
      <c r="AP24" s="56"/>
    </row>
    <row r="25" spans="2:42" s="16" customFormat="1" ht="16.5">
      <c r="B25" s="112"/>
      <c r="C25" s="112"/>
      <c r="D25" s="112"/>
      <c r="E25" s="112"/>
      <c r="F25" s="112"/>
      <c r="G25" s="133" t="str">
        <f>HYPERLINK('[1]реквизиты'!$G$9)</f>
        <v>/г. Пермь/</v>
      </c>
      <c r="H25" s="17"/>
      <c r="AP25" s="56"/>
    </row>
    <row r="26" spans="8:42" s="16" customFormat="1" ht="16.5">
      <c r="H26" s="17"/>
      <c r="AP26" s="56"/>
    </row>
    <row r="27" spans="8:42" s="16" customFormat="1" ht="16.5">
      <c r="H27" s="17"/>
      <c r="AP27" s="56"/>
    </row>
    <row r="28" spans="7:42" s="18" customFormat="1" ht="15.75">
      <c r="G28" s="19"/>
      <c r="H28" s="19"/>
      <c r="AP28" s="56"/>
    </row>
    <row r="29" spans="3:42" ht="15.75">
      <c r="C29" s="12"/>
      <c r="D29" s="12"/>
      <c r="E29" s="12"/>
      <c r="F29" s="12"/>
      <c r="AP29" s="56"/>
    </row>
    <row r="30" spans="3:42" ht="15.75">
      <c r="C30" s="12"/>
      <c r="D30" s="12"/>
      <c r="E30" s="12"/>
      <c r="F30" s="12"/>
      <c r="AP30" s="56"/>
    </row>
    <row r="31" spans="3:42" ht="16.5">
      <c r="C31" s="12"/>
      <c r="D31" s="12"/>
      <c r="E31" s="12"/>
      <c r="F31" s="12"/>
      <c r="O31" s="16"/>
      <c r="P31" s="16"/>
      <c r="Q31" s="16"/>
      <c r="AP31" s="56"/>
    </row>
    <row r="32" spans="3:42" ht="16.5">
      <c r="C32" s="12"/>
      <c r="D32" s="12"/>
      <c r="E32" s="12"/>
      <c r="F32" s="12"/>
      <c r="O32" s="16"/>
      <c r="P32" s="16"/>
      <c r="Q32" s="16"/>
      <c r="AP32" s="56"/>
    </row>
    <row r="33" spans="3:42" ht="16.5">
      <c r="C33" s="12"/>
      <c r="D33" s="12"/>
      <c r="E33" s="12"/>
      <c r="F33" s="12"/>
      <c r="O33" s="16"/>
      <c r="P33" s="16"/>
      <c r="Q33" s="16"/>
      <c r="AP33" s="56"/>
    </row>
    <row r="34" spans="3:42" ht="16.5">
      <c r="C34" s="12"/>
      <c r="D34" s="12"/>
      <c r="E34" s="12"/>
      <c r="F34" s="12"/>
      <c r="O34" s="16"/>
      <c r="P34" s="16"/>
      <c r="Q34" s="16"/>
      <c r="AP34" s="56"/>
    </row>
    <row r="38" ht="15.75">
      <c r="AP38" s="56"/>
    </row>
    <row r="39" ht="15.75">
      <c r="AP39" s="56"/>
    </row>
    <row r="40" ht="15.75">
      <c r="AP40" s="56"/>
    </row>
    <row r="43" ht="15.75">
      <c r="AP43" s="56"/>
    </row>
    <row r="44" ht="15.75">
      <c r="AP44" s="56"/>
    </row>
    <row r="45" ht="15.75">
      <c r="AP45" s="56"/>
    </row>
    <row r="46" ht="15.75">
      <c r="AP46" s="56"/>
    </row>
    <row r="47" ht="15.75">
      <c r="AP47" s="56"/>
    </row>
    <row r="48" ht="15.75">
      <c r="AP48" s="56"/>
    </row>
    <row r="49" ht="15.75">
      <c r="AP49" s="56"/>
    </row>
    <row r="50" ht="15.75">
      <c r="AP50" s="56"/>
    </row>
    <row r="51" ht="15.75">
      <c r="AP51" s="56"/>
    </row>
    <row r="52" ht="15.75">
      <c r="AP52" s="56"/>
    </row>
    <row r="53" ht="15.75">
      <c r="AP53" s="56"/>
    </row>
    <row r="54" ht="15.75">
      <c r="AP54" s="56"/>
    </row>
    <row r="55" ht="15.75">
      <c r="AP55" s="56"/>
    </row>
    <row r="56" ht="15.75">
      <c r="AP56" s="56"/>
    </row>
    <row r="58" ht="15.75">
      <c r="AP58" s="56"/>
    </row>
    <row r="59" ht="15.75">
      <c r="AP59" s="56"/>
    </row>
    <row r="60" ht="15.75">
      <c r="AP60" s="56"/>
    </row>
    <row r="61" ht="15.75">
      <c r="AP61" s="56"/>
    </row>
    <row r="62" ht="15.75">
      <c r="AP62" s="56"/>
    </row>
    <row r="63" ht="15.75">
      <c r="AP63" s="56"/>
    </row>
    <row r="64" ht="15.75">
      <c r="AP64" s="56"/>
    </row>
    <row r="65" ht="15.75">
      <c r="AP65" s="56"/>
    </row>
  </sheetData>
  <sheetProtection sort="0" autoFilter="0"/>
  <mergeCells count="12">
    <mergeCell ref="A1:I1"/>
    <mergeCell ref="A2:I2"/>
    <mergeCell ref="A3:I3"/>
    <mergeCell ref="D4:G4"/>
    <mergeCell ref="AL3:BI3"/>
    <mergeCell ref="G20:I20"/>
    <mergeCell ref="G24:I24"/>
    <mergeCell ref="G7:G8"/>
    <mergeCell ref="A5:I5"/>
    <mergeCell ref="E7:E8"/>
    <mergeCell ref="D7:D8"/>
    <mergeCell ref="F7:F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user</cp:lastModifiedBy>
  <cp:lastPrinted>2011-06-16T11:19:50Z</cp:lastPrinted>
  <dcterms:created xsi:type="dcterms:W3CDTF">2006-10-09T17:47:22Z</dcterms:created>
  <dcterms:modified xsi:type="dcterms:W3CDTF">2011-06-16T13:36:18Z</dcterms:modified>
  <cp:category/>
  <cp:version/>
  <cp:contentType/>
  <cp:contentStatus/>
</cp:coreProperties>
</file>